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agina\indicadores_edu\BOLETINES\"/>
    </mc:Choice>
  </mc:AlternateContent>
  <bookViews>
    <workbookView xWindow="0" yWindow="0" windowWidth="23970" windowHeight="3210" tabRatio="902"/>
  </bookViews>
  <sheets>
    <sheet name="INDICE" sheetId="32" r:id="rId1"/>
    <sheet name="PORTADA" sheetId="31" r:id="rId2"/>
    <sheet name="FUNCIONARIOS" sheetId="30" r:id="rId3"/>
    <sheet name="C1-2" sheetId="3" r:id="rId4"/>
    <sheet name="C3-4" sheetId="4" r:id="rId5"/>
    <sheet name="C5" sheetId="5" r:id="rId6"/>
    <sheet name="C6-7" sheetId="6" r:id="rId7"/>
    <sheet name="C8-9" sheetId="7" r:id="rId8"/>
    <sheet name="C10-11" sheetId="8" r:id="rId9"/>
    <sheet name="C12-13" sheetId="9" r:id="rId10"/>
    <sheet name="C14-15" sheetId="10" r:id="rId11"/>
    <sheet name="C16-19" sheetId="11" r:id="rId12"/>
    <sheet name="C20-23" sheetId="12" r:id="rId13"/>
    <sheet name="C24-27" sheetId="13" r:id="rId14"/>
    <sheet name="C28-29" sheetId="14" r:id="rId15"/>
    <sheet name="C30-31" sheetId="15" r:id="rId16"/>
    <sheet name="C32-33" sheetId="16" r:id="rId17"/>
    <sheet name="C34-37" sheetId="17" r:id="rId18"/>
    <sheet name="C38-41" sheetId="18" r:id="rId19"/>
    <sheet name="C42-45" sheetId="19" r:id="rId20"/>
    <sheet name="C46-47" sheetId="20" r:id="rId21"/>
    <sheet name="C48-49" sheetId="21" r:id="rId22"/>
    <sheet name="C50-53" sheetId="22" r:id="rId23"/>
    <sheet name="C54-55" sheetId="23" r:id="rId24"/>
    <sheet name="C56-59" sheetId="24" r:id="rId25"/>
    <sheet name="C60-61" sheetId="25" r:id="rId26"/>
    <sheet name="C62-65" sheetId="26" r:id="rId27"/>
    <sheet name="C66-67" sheetId="27" r:id="rId28"/>
    <sheet name="C68-71" sheetId="28" r:id="rId29"/>
  </sheets>
  <externalReferences>
    <externalReference r:id="rId30"/>
  </externalReferences>
  <definedNames>
    <definedName name="\e">[1]C2!#REF!</definedName>
    <definedName name="__123Graph_A" hidden="1">'[1]C8,C10,C12'!#REF!</definedName>
    <definedName name="__123Graph_X" hidden="1">'[1]C8,C10,C12'!#REF!</definedName>
    <definedName name="_Fill" hidden="1">[1]C1!#REF!</definedName>
    <definedName name="_Order1" hidden="1">255</definedName>
    <definedName name="_Regression_Int" localSheetId="3" hidden="1">1</definedName>
    <definedName name="_xlnm.Print_Area" localSheetId="3">'C1-2'!$A$1:$R$70</definedName>
    <definedName name="_xlnm.Print_Area" localSheetId="4">'C3-4'!$A$1:$R$72</definedName>
    <definedName name="_xlnm.Print_Area" localSheetId="5">'C5'!$A$1:$R$37</definedName>
    <definedName name="_xlnm.Print_Area" localSheetId="0">INDICE!$A$1:$B$17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4" i="28" l="1"/>
  <c r="AA164" i="28"/>
  <c r="Z164" i="28"/>
  <c r="X164" i="28"/>
  <c r="W164" i="28"/>
  <c r="V164" i="28"/>
  <c r="T164" i="28"/>
  <c r="S164" i="28"/>
  <c r="R164" i="28"/>
  <c r="D164" i="28"/>
  <c r="C164" i="28"/>
  <c r="B164" i="28"/>
  <c r="AB163" i="28"/>
  <c r="AA163" i="28"/>
  <c r="Z163" i="28"/>
  <c r="X163" i="28"/>
  <c r="W163" i="28"/>
  <c r="V163" i="28"/>
  <c r="T163" i="28"/>
  <c r="S163" i="28"/>
  <c r="R163" i="28"/>
  <c r="D163" i="28"/>
  <c r="C163" i="28"/>
  <c r="B163" i="28"/>
  <c r="AB162" i="28"/>
  <c r="AA162" i="28"/>
  <c r="Z162" i="28"/>
  <c r="X162" i="28"/>
  <c r="W162" i="28"/>
  <c r="V162" i="28"/>
  <c r="T162" i="28"/>
  <c r="S162" i="28"/>
  <c r="R162" i="28"/>
  <c r="D162" i="28"/>
  <c r="C162" i="28"/>
  <c r="B162" i="28"/>
  <c r="AB161" i="28"/>
  <c r="AA161" i="28"/>
  <c r="Z161" i="28"/>
  <c r="X161" i="28"/>
  <c r="W161" i="28"/>
  <c r="V161" i="28"/>
  <c r="T161" i="28"/>
  <c r="S161" i="28"/>
  <c r="R161" i="28"/>
  <c r="D161" i="28"/>
  <c r="C161" i="28"/>
  <c r="B161" i="28"/>
  <c r="AB160" i="28"/>
  <c r="AA160" i="28"/>
  <c r="Z160" i="28"/>
  <c r="X160" i="28"/>
  <c r="W160" i="28"/>
  <c r="V160" i="28"/>
  <c r="T160" i="28"/>
  <c r="S160" i="28"/>
  <c r="R160" i="28"/>
  <c r="D160" i="28"/>
  <c r="C160" i="28"/>
  <c r="B160" i="28"/>
  <c r="AB159" i="28"/>
  <c r="AA159" i="28"/>
  <c r="Z159" i="28"/>
  <c r="X159" i="28"/>
  <c r="W159" i="28"/>
  <c r="V159" i="28"/>
  <c r="T159" i="28"/>
  <c r="S159" i="28"/>
  <c r="R159" i="28"/>
  <c r="D159" i="28"/>
  <c r="C159" i="28"/>
  <c r="B159" i="28"/>
  <c r="AB158" i="28"/>
  <c r="AA158" i="28"/>
  <c r="Z158" i="28"/>
  <c r="X158" i="28"/>
  <c r="W158" i="28"/>
  <c r="V158" i="28"/>
  <c r="T158" i="28"/>
  <c r="S158" i="28"/>
  <c r="R158" i="28"/>
  <c r="D158" i="28"/>
  <c r="C158" i="28"/>
  <c r="B158" i="28"/>
  <c r="AB157" i="28"/>
  <c r="AA157" i="28"/>
  <c r="Z157" i="28"/>
  <c r="X157" i="28"/>
  <c r="W157" i="28"/>
  <c r="V157" i="28"/>
  <c r="T157" i="28"/>
  <c r="S157" i="28"/>
  <c r="R157" i="28"/>
  <c r="D157" i="28"/>
  <c r="C157" i="28"/>
  <c r="B157" i="28"/>
  <c r="AB156" i="28"/>
  <c r="AA156" i="28"/>
  <c r="Z156" i="28"/>
  <c r="X156" i="28"/>
  <c r="W156" i="28"/>
  <c r="V156" i="28"/>
  <c r="T156" i="28"/>
  <c r="S156" i="28"/>
  <c r="R156" i="28"/>
  <c r="D156" i="28"/>
  <c r="C156" i="28"/>
  <c r="B156" i="28"/>
  <c r="AB155" i="28"/>
  <c r="AA155" i="28"/>
  <c r="Z155" i="28"/>
  <c r="X155" i="28"/>
  <c r="W155" i="28"/>
  <c r="V155" i="28"/>
  <c r="T155" i="28"/>
  <c r="S155" i="28"/>
  <c r="R155" i="28"/>
  <c r="D155" i="28"/>
  <c r="C155" i="28"/>
  <c r="B155" i="28"/>
  <c r="AB154" i="28"/>
  <c r="AA154" i="28"/>
  <c r="Z154" i="28"/>
  <c r="X154" i="28"/>
  <c r="W154" i="28"/>
  <c r="V154" i="28"/>
  <c r="T154" i="28"/>
  <c r="S154" i="28"/>
  <c r="R154" i="28"/>
  <c r="D154" i="28"/>
  <c r="C154" i="28"/>
  <c r="B154" i="28"/>
  <c r="AB153" i="28"/>
  <c r="AA153" i="28"/>
  <c r="Z153" i="28"/>
  <c r="X153" i="28"/>
  <c r="W153" i="28"/>
  <c r="V153" i="28"/>
  <c r="T153" i="28"/>
  <c r="S153" i="28"/>
  <c r="R153" i="28"/>
  <c r="D153" i="28"/>
  <c r="C153" i="28"/>
  <c r="B153" i="28"/>
  <c r="AB152" i="28"/>
  <c r="AA152" i="28"/>
  <c r="Z152" i="28"/>
  <c r="X152" i="28"/>
  <c r="W152" i="28"/>
  <c r="V152" i="28"/>
  <c r="T152" i="28"/>
  <c r="S152" i="28"/>
  <c r="R152" i="28"/>
  <c r="D152" i="28"/>
  <c r="C152" i="28"/>
  <c r="B152" i="28"/>
  <c r="AB151" i="28"/>
  <c r="AA151" i="28"/>
  <c r="Z151" i="28"/>
  <c r="X151" i="28"/>
  <c r="W151" i="28"/>
  <c r="V151" i="28"/>
  <c r="T151" i="28"/>
  <c r="S151" i="28"/>
  <c r="R151" i="28"/>
  <c r="D151" i="28"/>
  <c r="C151" i="28"/>
  <c r="B151" i="28"/>
  <c r="AB150" i="28"/>
  <c r="AA150" i="28"/>
  <c r="Z150" i="28"/>
  <c r="X150" i="28"/>
  <c r="W150" i="28"/>
  <c r="V150" i="28"/>
  <c r="T150" i="28"/>
  <c r="S150" i="28"/>
  <c r="R150" i="28"/>
  <c r="D150" i="28"/>
  <c r="C150" i="28"/>
  <c r="B150" i="28"/>
  <c r="AB149" i="28"/>
  <c r="AA149" i="28"/>
  <c r="Z149" i="28"/>
  <c r="X149" i="28"/>
  <c r="W149" i="28"/>
  <c r="V149" i="28"/>
  <c r="T149" i="28"/>
  <c r="S149" i="28"/>
  <c r="R149" i="28"/>
  <c r="D149" i="28"/>
  <c r="C149" i="28"/>
  <c r="B149" i="28"/>
  <c r="AB148" i="28"/>
  <c r="AA148" i="28"/>
  <c r="Z148" i="28"/>
  <c r="X148" i="28"/>
  <c r="W148" i="28"/>
  <c r="V148" i="28"/>
  <c r="T148" i="28"/>
  <c r="S148" i="28"/>
  <c r="R148" i="28"/>
  <c r="D148" i="28"/>
  <c r="C148" i="28"/>
  <c r="B148" i="28"/>
  <c r="AB147" i="28"/>
  <c r="AA147" i="28"/>
  <c r="Z147" i="28"/>
  <c r="X147" i="28"/>
  <c r="W147" i="28"/>
  <c r="V147" i="28"/>
  <c r="T147" i="28"/>
  <c r="S147" i="28"/>
  <c r="R147" i="28"/>
  <c r="D147" i="28"/>
  <c r="C147" i="28"/>
  <c r="B147" i="28"/>
  <c r="AB146" i="28"/>
  <c r="AA146" i="28"/>
  <c r="Z146" i="28"/>
  <c r="X146" i="28"/>
  <c r="W146" i="28"/>
  <c r="V146" i="28"/>
  <c r="T146" i="28"/>
  <c r="S146" i="28"/>
  <c r="R146" i="28"/>
  <c r="D146" i="28"/>
  <c r="C146" i="28"/>
  <c r="B146" i="28"/>
  <c r="AB145" i="28"/>
  <c r="AA145" i="28"/>
  <c r="Z145" i="28"/>
  <c r="X145" i="28"/>
  <c r="W145" i="28"/>
  <c r="V145" i="28"/>
  <c r="T145" i="28"/>
  <c r="S145" i="28"/>
  <c r="R145" i="28"/>
  <c r="D145" i="28"/>
  <c r="C145" i="28"/>
  <c r="B145" i="28"/>
  <c r="AB144" i="28"/>
  <c r="AA144" i="28"/>
  <c r="Z144" i="28"/>
  <c r="X144" i="28"/>
  <c r="W144" i="28"/>
  <c r="V144" i="28"/>
  <c r="T144" i="28"/>
  <c r="S144" i="28"/>
  <c r="R144" i="28"/>
  <c r="D144" i="28"/>
  <c r="C144" i="28"/>
  <c r="B144" i="28"/>
  <c r="AB143" i="28"/>
  <c r="AA143" i="28"/>
  <c r="Z143" i="28"/>
  <c r="X143" i="28"/>
  <c r="W143" i="28"/>
  <c r="V143" i="28"/>
  <c r="T143" i="28"/>
  <c r="S143" i="28"/>
  <c r="R143" i="28"/>
  <c r="D143" i="28"/>
  <c r="C143" i="28"/>
  <c r="B143" i="28"/>
  <c r="AB142" i="28"/>
  <c r="AA142" i="28"/>
  <c r="Z142" i="28"/>
  <c r="X142" i="28"/>
  <c r="W142" i="28"/>
  <c r="V142" i="28"/>
  <c r="T142" i="28"/>
  <c r="S142" i="28"/>
  <c r="R142" i="28"/>
  <c r="D142" i="28"/>
  <c r="C142" i="28"/>
  <c r="B142" i="28"/>
  <c r="AB141" i="28"/>
  <c r="AA141" i="28"/>
  <c r="Z141" i="28"/>
  <c r="X141" i="28"/>
  <c r="W141" i="28"/>
  <c r="V141" i="28"/>
  <c r="T141" i="28"/>
  <c r="S141" i="28"/>
  <c r="R141" i="28"/>
  <c r="D141" i="28"/>
  <c r="C141" i="28"/>
  <c r="B141" i="28"/>
  <c r="AB140" i="28"/>
  <c r="AA140" i="28"/>
  <c r="Z140" i="28"/>
  <c r="X140" i="28"/>
  <c r="W140" i="28"/>
  <c r="V140" i="28"/>
  <c r="T140" i="28"/>
  <c r="S140" i="28"/>
  <c r="R140" i="28"/>
  <c r="D140" i="28"/>
  <c r="C140" i="28"/>
  <c r="B140" i="28"/>
  <c r="AB139" i="28"/>
  <c r="AA139" i="28"/>
  <c r="Z139" i="28"/>
  <c r="X139" i="28"/>
  <c r="W139" i="28"/>
  <c r="V139" i="28"/>
  <c r="T139" i="28"/>
  <c r="S139" i="28"/>
  <c r="R139" i="28"/>
  <c r="D139" i="28"/>
  <c r="C139" i="28"/>
  <c r="B139" i="28"/>
  <c r="AB122" i="28"/>
  <c r="AA122" i="28"/>
  <c r="Z122" i="28"/>
  <c r="X122" i="28"/>
  <c r="W122" i="28"/>
  <c r="V122" i="28"/>
  <c r="T122" i="28"/>
  <c r="S122" i="28"/>
  <c r="R122" i="28"/>
  <c r="D122" i="28"/>
  <c r="C122" i="28"/>
  <c r="B122" i="28"/>
  <c r="AB121" i="28"/>
  <c r="AA121" i="28"/>
  <c r="Z121" i="28"/>
  <c r="X121" i="28"/>
  <c r="W121" i="28"/>
  <c r="V121" i="28"/>
  <c r="T121" i="28"/>
  <c r="S121" i="28"/>
  <c r="R121" i="28"/>
  <c r="D121" i="28"/>
  <c r="C121" i="28"/>
  <c r="B121" i="28"/>
  <c r="AB120" i="28"/>
  <c r="AA120" i="28"/>
  <c r="Z120" i="28"/>
  <c r="X120" i="28"/>
  <c r="W120" i="28"/>
  <c r="V120" i="28"/>
  <c r="T120" i="28"/>
  <c r="S120" i="28"/>
  <c r="R120" i="28"/>
  <c r="D120" i="28"/>
  <c r="C120" i="28"/>
  <c r="B120" i="28"/>
  <c r="AB119" i="28"/>
  <c r="AA119" i="28"/>
  <c r="Z119" i="28"/>
  <c r="X119" i="28"/>
  <c r="W119" i="28"/>
  <c r="V119" i="28"/>
  <c r="T119" i="28"/>
  <c r="S119" i="28"/>
  <c r="R119" i="28"/>
  <c r="D119" i="28"/>
  <c r="C119" i="28"/>
  <c r="B119" i="28"/>
  <c r="AB118" i="28"/>
  <c r="AA118" i="28"/>
  <c r="Z118" i="28"/>
  <c r="X118" i="28"/>
  <c r="W118" i="28"/>
  <c r="V118" i="28"/>
  <c r="T118" i="28"/>
  <c r="S118" i="28"/>
  <c r="R118" i="28"/>
  <c r="D118" i="28"/>
  <c r="C118" i="28"/>
  <c r="B118" i="28"/>
  <c r="AB117" i="28"/>
  <c r="AA117" i="28"/>
  <c r="Z117" i="28"/>
  <c r="X117" i="28"/>
  <c r="W117" i="28"/>
  <c r="V117" i="28"/>
  <c r="T117" i="28"/>
  <c r="S117" i="28"/>
  <c r="R117" i="28"/>
  <c r="D117" i="28"/>
  <c r="C117" i="28"/>
  <c r="B117" i="28"/>
  <c r="AB116" i="28"/>
  <c r="AA116" i="28"/>
  <c r="Z116" i="28"/>
  <c r="X116" i="28"/>
  <c r="W116" i="28"/>
  <c r="V116" i="28"/>
  <c r="T116" i="28"/>
  <c r="S116" i="28"/>
  <c r="R116" i="28"/>
  <c r="D116" i="28"/>
  <c r="C116" i="28"/>
  <c r="B116" i="28"/>
  <c r="AB115" i="28"/>
  <c r="AA115" i="28"/>
  <c r="Z115" i="28"/>
  <c r="X115" i="28"/>
  <c r="W115" i="28"/>
  <c r="V115" i="28"/>
  <c r="T115" i="28"/>
  <c r="S115" i="28"/>
  <c r="R115" i="28"/>
  <c r="D115" i="28"/>
  <c r="C115" i="28"/>
  <c r="B115" i="28"/>
  <c r="AB114" i="28"/>
  <c r="AA114" i="28"/>
  <c r="Z114" i="28"/>
  <c r="X114" i="28"/>
  <c r="W114" i="28"/>
  <c r="V114" i="28"/>
  <c r="T114" i="28"/>
  <c r="S114" i="28"/>
  <c r="R114" i="28"/>
  <c r="D114" i="28"/>
  <c r="C114" i="28"/>
  <c r="B114" i="28"/>
  <c r="AB113" i="28"/>
  <c r="AA113" i="28"/>
  <c r="Z113" i="28"/>
  <c r="X113" i="28"/>
  <c r="W113" i="28"/>
  <c r="V113" i="28"/>
  <c r="T113" i="28"/>
  <c r="S113" i="28"/>
  <c r="R113" i="28"/>
  <c r="D113" i="28"/>
  <c r="C113" i="28"/>
  <c r="B113" i="28"/>
  <c r="AB112" i="28"/>
  <c r="AA112" i="28"/>
  <c r="Z112" i="28"/>
  <c r="X112" i="28"/>
  <c r="W112" i="28"/>
  <c r="V112" i="28"/>
  <c r="T112" i="28"/>
  <c r="S112" i="28"/>
  <c r="R112" i="28"/>
  <c r="D112" i="28"/>
  <c r="C112" i="28"/>
  <c r="B112" i="28"/>
  <c r="AB111" i="28"/>
  <c r="AA111" i="28"/>
  <c r="Z111" i="28"/>
  <c r="X111" i="28"/>
  <c r="W111" i="28"/>
  <c r="V111" i="28"/>
  <c r="T111" i="28"/>
  <c r="S111" i="28"/>
  <c r="R111" i="28"/>
  <c r="D111" i="28"/>
  <c r="C111" i="28"/>
  <c r="B111" i="28"/>
  <c r="AB110" i="28"/>
  <c r="AA110" i="28"/>
  <c r="Z110" i="28"/>
  <c r="X110" i="28"/>
  <c r="W110" i="28"/>
  <c r="V110" i="28"/>
  <c r="T110" i="28"/>
  <c r="S110" i="28"/>
  <c r="R110" i="28"/>
  <c r="D110" i="28"/>
  <c r="C110" i="28"/>
  <c r="B110" i="28"/>
  <c r="AB109" i="28"/>
  <c r="AA109" i="28"/>
  <c r="Z109" i="28"/>
  <c r="X109" i="28"/>
  <c r="W109" i="28"/>
  <c r="V109" i="28"/>
  <c r="T109" i="28"/>
  <c r="S109" i="28"/>
  <c r="R109" i="28"/>
  <c r="D109" i="28"/>
  <c r="C109" i="28"/>
  <c r="B109" i="28"/>
  <c r="AB108" i="28"/>
  <c r="AA108" i="28"/>
  <c r="Z108" i="28"/>
  <c r="X108" i="28"/>
  <c r="W108" i="28"/>
  <c r="V108" i="28"/>
  <c r="T108" i="28"/>
  <c r="S108" i="28"/>
  <c r="R108" i="28"/>
  <c r="D108" i="28"/>
  <c r="C108" i="28"/>
  <c r="B108" i="28"/>
  <c r="AB107" i="28"/>
  <c r="AA107" i="28"/>
  <c r="Z107" i="28"/>
  <c r="X107" i="28"/>
  <c r="W107" i="28"/>
  <c r="V107" i="28"/>
  <c r="T107" i="28"/>
  <c r="S107" i="28"/>
  <c r="R107" i="28"/>
  <c r="D107" i="28"/>
  <c r="C107" i="28"/>
  <c r="B107" i="28"/>
  <c r="AB106" i="28"/>
  <c r="AA106" i="28"/>
  <c r="Z106" i="28"/>
  <c r="X106" i="28"/>
  <c r="W106" i="28"/>
  <c r="V106" i="28"/>
  <c r="T106" i="28"/>
  <c r="S106" i="28"/>
  <c r="R106" i="28"/>
  <c r="D106" i="28"/>
  <c r="C106" i="28"/>
  <c r="B106" i="28"/>
  <c r="AB105" i="28"/>
  <c r="AA105" i="28"/>
  <c r="Z105" i="28"/>
  <c r="X105" i="28"/>
  <c r="W105" i="28"/>
  <c r="V105" i="28"/>
  <c r="T105" i="28"/>
  <c r="S105" i="28"/>
  <c r="R105" i="28"/>
  <c r="D105" i="28"/>
  <c r="C105" i="28"/>
  <c r="B105" i="28"/>
  <c r="AB104" i="28"/>
  <c r="AA104" i="28"/>
  <c r="Z104" i="28"/>
  <c r="X104" i="28"/>
  <c r="W104" i="28"/>
  <c r="V104" i="28"/>
  <c r="T104" i="28"/>
  <c r="S104" i="28"/>
  <c r="R104" i="28"/>
  <c r="D104" i="28"/>
  <c r="C104" i="28"/>
  <c r="B104" i="28"/>
  <c r="AB103" i="28"/>
  <c r="AA103" i="28"/>
  <c r="Z103" i="28"/>
  <c r="X103" i="28"/>
  <c r="W103" i="28"/>
  <c r="V103" i="28"/>
  <c r="T103" i="28"/>
  <c r="S103" i="28"/>
  <c r="R103" i="28"/>
  <c r="D103" i="28"/>
  <c r="C103" i="28"/>
  <c r="B103" i="28"/>
  <c r="AB102" i="28"/>
  <c r="AA102" i="28"/>
  <c r="Z102" i="28"/>
  <c r="X102" i="28"/>
  <c r="W102" i="28"/>
  <c r="V102" i="28"/>
  <c r="T102" i="28"/>
  <c r="S102" i="28"/>
  <c r="R102" i="28"/>
  <c r="D102" i="28"/>
  <c r="C102" i="28"/>
  <c r="B102" i="28"/>
  <c r="AB101" i="28"/>
  <c r="AA101" i="28"/>
  <c r="Z101" i="28"/>
  <c r="X101" i="28"/>
  <c r="W101" i="28"/>
  <c r="V101" i="28"/>
  <c r="T101" i="28"/>
  <c r="S101" i="28"/>
  <c r="R101" i="28"/>
  <c r="D101" i="28"/>
  <c r="C101" i="28"/>
  <c r="B101" i="28"/>
  <c r="AB100" i="28"/>
  <c r="AA100" i="28"/>
  <c r="Z100" i="28"/>
  <c r="X100" i="28"/>
  <c r="W100" i="28"/>
  <c r="V100" i="28"/>
  <c r="T100" i="28"/>
  <c r="S100" i="28"/>
  <c r="R100" i="28"/>
  <c r="D100" i="28"/>
  <c r="C100" i="28"/>
  <c r="B100" i="28"/>
  <c r="AB99" i="28"/>
  <c r="AA99" i="28"/>
  <c r="Z99" i="28"/>
  <c r="X99" i="28"/>
  <c r="W99" i="28"/>
  <c r="V99" i="28"/>
  <c r="T99" i="28"/>
  <c r="S99" i="28"/>
  <c r="R99" i="28"/>
  <c r="D99" i="28"/>
  <c r="C99" i="28"/>
  <c r="B99" i="28"/>
  <c r="AB98" i="28"/>
  <c r="AA98" i="28"/>
  <c r="Z98" i="28"/>
  <c r="X98" i="28"/>
  <c r="W98" i="28"/>
  <c r="V98" i="28"/>
  <c r="T98" i="28"/>
  <c r="S98" i="28"/>
  <c r="R98" i="28"/>
  <c r="D98" i="28"/>
  <c r="C98" i="28"/>
  <c r="B98" i="28"/>
  <c r="AB97" i="28"/>
  <c r="AA97" i="28"/>
  <c r="Z97" i="28"/>
  <c r="X97" i="28"/>
  <c r="W97" i="28"/>
  <c r="V97" i="28"/>
  <c r="T97" i="28"/>
  <c r="S97" i="28"/>
  <c r="R97" i="28"/>
  <c r="D97" i="28"/>
  <c r="C97" i="28"/>
  <c r="B97" i="28"/>
  <c r="AB53" i="28"/>
  <c r="AB137" i="28" s="1"/>
  <c r="AA53" i="28"/>
  <c r="AA137" i="28" s="1"/>
  <c r="Z53" i="28"/>
  <c r="Z137" i="28" s="1"/>
  <c r="X53" i="28"/>
  <c r="X137" i="28" s="1"/>
  <c r="W53" i="28"/>
  <c r="W137" i="28" s="1"/>
  <c r="V53" i="28"/>
  <c r="V137" i="28" s="1"/>
  <c r="T53" i="28"/>
  <c r="T137" i="28" s="1"/>
  <c r="S53" i="28"/>
  <c r="S137" i="28" s="1"/>
  <c r="R53" i="28"/>
  <c r="R137" i="28" s="1"/>
  <c r="D53" i="28"/>
  <c r="D137" i="28" s="1"/>
  <c r="C53" i="28"/>
  <c r="C137" i="28" s="1"/>
  <c r="B53" i="28"/>
  <c r="B137" i="28" s="1"/>
  <c r="AB11" i="28"/>
  <c r="AB95" i="28" s="1"/>
  <c r="AA11" i="28"/>
  <c r="AA95" i="28" s="1"/>
  <c r="Z11" i="28"/>
  <c r="Z95" i="28" s="1"/>
  <c r="X11" i="28"/>
  <c r="X95" i="28" s="1"/>
  <c r="W11" i="28"/>
  <c r="W95" i="28" s="1"/>
  <c r="V11" i="28"/>
  <c r="V95" i="28" s="1"/>
  <c r="T11" i="28"/>
  <c r="T95" i="28" s="1"/>
  <c r="S11" i="28"/>
  <c r="S95" i="28" s="1"/>
  <c r="R11" i="28"/>
  <c r="R95" i="28" s="1"/>
  <c r="D11" i="28"/>
  <c r="D95" i="28" s="1"/>
  <c r="C11" i="28"/>
  <c r="C95" i="28" s="1"/>
  <c r="B11" i="28"/>
  <c r="B95" i="28" s="1"/>
  <c r="AB94" i="27"/>
  <c r="AA94" i="27"/>
  <c r="Z94" i="27"/>
  <c r="X94" i="27"/>
  <c r="W94" i="27"/>
  <c r="V94" i="27"/>
  <c r="T94" i="27"/>
  <c r="S94" i="27"/>
  <c r="R94" i="27"/>
  <c r="D94" i="27"/>
  <c r="C94" i="27"/>
  <c r="B94" i="27"/>
  <c r="AB90" i="27"/>
  <c r="AA90" i="27"/>
  <c r="Z90" i="27"/>
  <c r="X90" i="27"/>
  <c r="W90" i="27"/>
  <c r="V90" i="27"/>
  <c r="T90" i="27"/>
  <c r="S90" i="27"/>
  <c r="R90" i="27"/>
  <c r="D90" i="27"/>
  <c r="C90" i="27"/>
  <c r="B90" i="27"/>
  <c r="AB88" i="27"/>
  <c r="AA88" i="27"/>
  <c r="Z88" i="27"/>
  <c r="X88" i="27"/>
  <c r="W88" i="27"/>
  <c r="V88" i="27"/>
  <c r="T88" i="27"/>
  <c r="S88" i="27"/>
  <c r="R88" i="27"/>
  <c r="D88" i="27"/>
  <c r="C88" i="27"/>
  <c r="B88" i="27"/>
  <c r="AB74" i="27"/>
  <c r="AB93" i="27" s="1"/>
  <c r="AA74" i="27"/>
  <c r="AA93" i="27" s="1"/>
  <c r="Z74" i="27"/>
  <c r="Z93" i="27" s="1"/>
  <c r="X74" i="27"/>
  <c r="X93" i="27" s="1"/>
  <c r="W74" i="27"/>
  <c r="W93" i="27" s="1"/>
  <c r="V74" i="27"/>
  <c r="V93" i="27" s="1"/>
  <c r="T74" i="27"/>
  <c r="T93" i="27" s="1"/>
  <c r="S74" i="27"/>
  <c r="S93" i="27" s="1"/>
  <c r="R74" i="27"/>
  <c r="R93" i="27" s="1"/>
  <c r="D74" i="27"/>
  <c r="D93" i="27" s="1"/>
  <c r="C74" i="27"/>
  <c r="C93" i="27" s="1"/>
  <c r="B74" i="27"/>
  <c r="B93" i="27" s="1"/>
  <c r="AB68" i="27"/>
  <c r="AB87" i="27" s="1"/>
  <c r="AA68" i="27"/>
  <c r="AA87" i="27" s="1"/>
  <c r="Z68" i="27"/>
  <c r="Z87" i="27" s="1"/>
  <c r="X68" i="27"/>
  <c r="X87" i="27" s="1"/>
  <c r="W68" i="27"/>
  <c r="W87" i="27" s="1"/>
  <c r="V68" i="27"/>
  <c r="V87" i="27" s="1"/>
  <c r="T68" i="27"/>
  <c r="T87" i="27" s="1"/>
  <c r="S68" i="27"/>
  <c r="S87" i="27" s="1"/>
  <c r="R68" i="27"/>
  <c r="R87" i="27" s="1"/>
  <c r="D68" i="27"/>
  <c r="D87" i="27" s="1"/>
  <c r="C68" i="27"/>
  <c r="C87" i="27" s="1"/>
  <c r="B68" i="27"/>
  <c r="B87" i="27" s="1"/>
  <c r="AB65" i="27"/>
  <c r="AB84" i="27" s="1"/>
  <c r="AA65" i="27"/>
  <c r="AA84" i="27" s="1"/>
  <c r="Z65" i="27"/>
  <c r="Z84" i="27" s="1"/>
  <c r="X65" i="27"/>
  <c r="X84" i="27" s="1"/>
  <c r="W65" i="27"/>
  <c r="W84" i="27" s="1"/>
  <c r="V65" i="27"/>
  <c r="V84" i="27" s="1"/>
  <c r="T65" i="27"/>
  <c r="T84" i="27" s="1"/>
  <c r="S65" i="27"/>
  <c r="S84" i="27" s="1"/>
  <c r="R65" i="27"/>
  <c r="R84" i="27" s="1"/>
  <c r="D65" i="27"/>
  <c r="D84" i="27" s="1"/>
  <c r="C65" i="27"/>
  <c r="C84" i="27" s="1"/>
  <c r="B65" i="27"/>
  <c r="B84" i="27" s="1"/>
  <c r="AB63" i="27"/>
  <c r="AB82" i="27" s="1"/>
  <c r="AA63" i="27"/>
  <c r="AA82" i="27" s="1"/>
  <c r="Z63" i="27"/>
  <c r="Z82" i="27" s="1"/>
  <c r="X63" i="27"/>
  <c r="X82" i="27" s="1"/>
  <c r="W63" i="27"/>
  <c r="W82" i="27" s="1"/>
  <c r="V63" i="27"/>
  <c r="V82" i="27" s="1"/>
  <c r="T63" i="27"/>
  <c r="T82" i="27" s="1"/>
  <c r="S63" i="27"/>
  <c r="S82" i="27" s="1"/>
  <c r="R63" i="27"/>
  <c r="R82" i="27" s="1"/>
  <c r="D63" i="27"/>
  <c r="D82" i="27" s="1"/>
  <c r="C63" i="27"/>
  <c r="C82" i="27" s="1"/>
  <c r="B63" i="27"/>
  <c r="B82" i="27" s="1"/>
  <c r="AB62" i="27"/>
  <c r="AB81" i="27" s="1"/>
  <c r="AA62" i="27"/>
  <c r="AA81" i="27" s="1"/>
  <c r="Z62" i="27"/>
  <c r="Z81" i="27" s="1"/>
  <c r="X62" i="27"/>
  <c r="X81" i="27" s="1"/>
  <c r="W62" i="27"/>
  <c r="W81" i="27" s="1"/>
  <c r="V62" i="27"/>
  <c r="V81" i="27" s="1"/>
  <c r="T62" i="27"/>
  <c r="T81" i="27" s="1"/>
  <c r="S62" i="27"/>
  <c r="S81" i="27" s="1"/>
  <c r="R62" i="27"/>
  <c r="R81" i="27" s="1"/>
  <c r="D62" i="27"/>
  <c r="C62" i="27"/>
  <c r="C81" i="27" s="1"/>
  <c r="B62" i="27"/>
  <c r="B81" i="27" s="1"/>
  <c r="AB44" i="27"/>
  <c r="AA44" i="27"/>
  <c r="Z44" i="27"/>
  <c r="X44" i="27"/>
  <c r="W44" i="27"/>
  <c r="V44" i="27"/>
  <c r="T44" i="27"/>
  <c r="S44" i="27"/>
  <c r="R44" i="27"/>
  <c r="D44" i="27"/>
  <c r="C44" i="27"/>
  <c r="B44" i="27"/>
  <c r="B43" i="27"/>
  <c r="AB40" i="27"/>
  <c r="AA40" i="27"/>
  <c r="Z40" i="27"/>
  <c r="X40" i="27"/>
  <c r="W40" i="27"/>
  <c r="V40" i="27"/>
  <c r="T40" i="27"/>
  <c r="S40" i="27"/>
  <c r="R40" i="27"/>
  <c r="D40" i="27"/>
  <c r="C40" i="27"/>
  <c r="B40" i="27"/>
  <c r="AB38" i="27"/>
  <c r="AA38" i="27"/>
  <c r="Z38" i="27"/>
  <c r="X38" i="27"/>
  <c r="W38" i="27"/>
  <c r="V38" i="27"/>
  <c r="T38" i="27"/>
  <c r="S38" i="27"/>
  <c r="R38" i="27"/>
  <c r="D38" i="27"/>
  <c r="C38" i="27"/>
  <c r="B38" i="27"/>
  <c r="X37" i="27"/>
  <c r="S37" i="27"/>
  <c r="B37" i="27"/>
  <c r="AB34" i="27"/>
  <c r="AA34" i="27"/>
  <c r="Z34" i="27"/>
  <c r="X34" i="27"/>
  <c r="W34" i="27"/>
  <c r="V34" i="27"/>
  <c r="T34" i="27"/>
  <c r="S34" i="27"/>
  <c r="R34" i="27"/>
  <c r="B34" i="27"/>
  <c r="X32" i="27"/>
  <c r="S32" i="27"/>
  <c r="B32" i="27"/>
  <c r="B31" i="27"/>
  <c r="AB24" i="27"/>
  <c r="AB43" i="27" s="1"/>
  <c r="AA24" i="27"/>
  <c r="AA43" i="27" s="1"/>
  <c r="Z24" i="27"/>
  <c r="Z43" i="27" s="1"/>
  <c r="X24" i="27"/>
  <c r="X12" i="27" s="1"/>
  <c r="X31" i="27" s="1"/>
  <c r="W24" i="27"/>
  <c r="W43" i="27" s="1"/>
  <c r="V24" i="27"/>
  <c r="V43" i="27" s="1"/>
  <c r="T24" i="27"/>
  <c r="T43" i="27" s="1"/>
  <c r="S24" i="27"/>
  <c r="S12" i="27" s="1"/>
  <c r="S31" i="27" s="1"/>
  <c r="R24" i="27"/>
  <c r="R43" i="27" s="1"/>
  <c r="P24" i="27"/>
  <c r="O24" i="27"/>
  <c r="N24" i="27"/>
  <c r="L24" i="27"/>
  <c r="K24" i="27"/>
  <c r="J24" i="27"/>
  <c r="H24" i="27"/>
  <c r="G24" i="27"/>
  <c r="F24" i="27"/>
  <c r="D24" i="27"/>
  <c r="D43" i="27" s="1"/>
  <c r="C24" i="27"/>
  <c r="C43" i="27" s="1"/>
  <c r="B24" i="27"/>
  <c r="AB18" i="27"/>
  <c r="AB37" i="27" s="1"/>
  <c r="AA18" i="27"/>
  <c r="AA37" i="27" s="1"/>
  <c r="Z18" i="27"/>
  <c r="Z37" i="27" s="1"/>
  <c r="X18" i="27"/>
  <c r="W18" i="27"/>
  <c r="W37" i="27" s="1"/>
  <c r="V18" i="27"/>
  <c r="V37" i="27" s="1"/>
  <c r="T18" i="27"/>
  <c r="T37" i="27" s="1"/>
  <c r="S18" i="27"/>
  <c r="R18" i="27"/>
  <c r="R37" i="27" s="1"/>
  <c r="P18" i="27"/>
  <c r="O18" i="27"/>
  <c r="N18" i="27"/>
  <c r="L18" i="27"/>
  <c r="K18" i="27"/>
  <c r="J18" i="27"/>
  <c r="H18" i="27"/>
  <c r="G18" i="27"/>
  <c r="F18" i="27"/>
  <c r="D18" i="27"/>
  <c r="D37" i="27" s="1"/>
  <c r="C18" i="27"/>
  <c r="C37" i="27" s="1"/>
  <c r="B18" i="27"/>
  <c r="D15" i="27"/>
  <c r="D34" i="27" s="1"/>
  <c r="C15" i="27"/>
  <c r="C34" i="27" s="1"/>
  <c r="B15" i="27"/>
  <c r="AB14" i="27"/>
  <c r="AA14" i="27"/>
  <c r="Z14" i="27"/>
  <c r="X14" i="27"/>
  <c r="W14" i="27"/>
  <c r="V14" i="27"/>
  <c r="T14" i="27"/>
  <c r="S14" i="27"/>
  <c r="R14" i="27"/>
  <c r="D14" i="27"/>
  <c r="C14" i="27"/>
  <c r="B14" i="27"/>
  <c r="AB13" i="27"/>
  <c r="AB32" i="27" s="1"/>
  <c r="AA13" i="27"/>
  <c r="AA32" i="27" s="1"/>
  <c r="Z13" i="27"/>
  <c r="Z32" i="27" s="1"/>
  <c r="X13" i="27"/>
  <c r="W13" i="27"/>
  <c r="W32" i="27" s="1"/>
  <c r="V13" i="27"/>
  <c r="V32" i="27" s="1"/>
  <c r="T13" i="27"/>
  <c r="T32" i="27" s="1"/>
  <c r="S13" i="27"/>
  <c r="R13" i="27"/>
  <c r="R32" i="27" s="1"/>
  <c r="D13" i="27"/>
  <c r="D32" i="27" s="1"/>
  <c r="C13" i="27"/>
  <c r="C32" i="27" s="1"/>
  <c r="B13" i="27"/>
  <c r="AB12" i="27"/>
  <c r="AB31" i="27" s="1"/>
  <c r="AA12" i="27"/>
  <c r="AA31" i="27" s="1"/>
  <c r="Z12" i="27"/>
  <c r="Z31" i="27" s="1"/>
  <c r="W12" i="27"/>
  <c r="W31" i="27" s="1"/>
  <c r="V12" i="27"/>
  <c r="V31" i="27" s="1"/>
  <c r="T12" i="27"/>
  <c r="T31" i="27" s="1"/>
  <c r="R12" i="27"/>
  <c r="R31" i="27" s="1"/>
  <c r="C12" i="27"/>
  <c r="C31" i="27" s="1"/>
  <c r="B12" i="27"/>
  <c r="X148" i="26"/>
  <c r="W148" i="26"/>
  <c r="V148" i="26"/>
  <c r="T148" i="26"/>
  <c r="S148" i="26"/>
  <c r="R148" i="26"/>
  <c r="P148" i="26"/>
  <c r="O148" i="26"/>
  <c r="N148" i="26"/>
  <c r="L148" i="26"/>
  <c r="K148" i="26"/>
  <c r="J148" i="26"/>
  <c r="H148" i="26"/>
  <c r="G148" i="26"/>
  <c r="F148" i="26"/>
  <c r="D148" i="26"/>
  <c r="C148" i="26"/>
  <c r="B148" i="26"/>
  <c r="X147" i="26"/>
  <c r="W147" i="26"/>
  <c r="V147" i="26"/>
  <c r="T147" i="26"/>
  <c r="S147" i="26"/>
  <c r="R147" i="26"/>
  <c r="P147" i="26"/>
  <c r="O147" i="26"/>
  <c r="N147" i="26"/>
  <c r="L147" i="26"/>
  <c r="K147" i="26"/>
  <c r="J147" i="26"/>
  <c r="H147" i="26"/>
  <c r="G147" i="26"/>
  <c r="F147" i="26"/>
  <c r="D147" i="26"/>
  <c r="C147" i="26"/>
  <c r="B147" i="26"/>
  <c r="X146" i="26"/>
  <c r="W146" i="26"/>
  <c r="V146" i="26"/>
  <c r="T146" i="26"/>
  <c r="S146" i="26"/>
  <c r="R146" i="26"/>
  <c r="P146" i="26"/>
  <c r="O146" i="26"/>
  <c r="N146" i="26"/>
  <c r="L146" i="26"/>
  <c r="K146" i="26"/>
  <c r="J146" i="26"/>
  <c r="H146" i="26"/>
  <c r="G146" i="26"/>
  <c r="F146" i="26"/>
  <c r="D146" i="26"/>
  <c r="C146" i="26"/>
  <c r="B146" i="26"/>
  <c r="X145" i="26"/>
  <c r="W145" i="26"/>
  <c r="V145" i="26"/>
  <c r="T145" i="26"/>
  <c r="S145" i="26"/>
  <c r="R145" i="26"/>
  <c r="P145" i="26"/>
  <c r="O145" i="26"/>
  <c r="N145" i="26"/>
  <c r="L145" i="26"/>
  <c r="K145" i="26"/>
  <c r="J145" i="26"/>
  <c r="H145" i="26"/>
  <c r="G145" i="26"/>
  <c r="F145" i="26"/>
  <c r="D145" i="26"/>
  <c r="C145" i="26"/>
  <c r="B145" i="26"/>
  <c r="X144" i="26"/>
  <c r="W144" i="26"/>
  <c r="V144" i="26"/>
  <c r="T144" i="26"/>
  <c r="S144" i="26"/>
  <c r="R144" i="26"/>
  <c r="P144" i="26"/>
  <c r="O144" i="26"/>
  <c r="N144" i="26"/>
  <c r="L144" i="26"/>
  <c r="K144" i="26"/>
  <c r="J144" i="26"/>
  <c r="H144" i="26"/>
  <c r="G144" i="26"/>
  <c r="F144" i="26"/>
  <c r="D144" i="26"/>
  <c r="C144" i="26"/>
  <c r="B144" i="26"/>
  <c r="X143" i="26"/>
  <c r="W143" i="26"/>
  <c r="V143" i="26"/>
  <c r="T143" i="26"/>
  <c r="S143" i="26"/>
  <c r="R143" i="26"/>
  <c r="P143" i="26"/>
  <c r="O143" i="26"/>
  <c r="N143" i="26"/>
  <c r="L143" i="26"/>
  <c r="K143" i="26"/>
  <c r="J143" i="26"/>
  <c r="H143" i="26"/>
  <c r="G143" i="26"/>
  <c r="F143" i="26"/>
  <c r="D143" i="26"/>
  <c r="C143" i="26"/>
  <c r="B143" i="26"/>
  <c r="X142" i="26"/>
  <c r="W142" i="26"/>
  <c r="V142" i="26"/>
  <c r="T142" i="26"/>
  <c r="S142" i="26"/>
  <c r="R142" i="26"/>
  <c r="P142" i="26"/>
  <c r="O142" i="26"/>
  <c r="N142" i="26"/>
  <c r="L142" i="26"/>
  <c r="K142" i="26"/>
  <c r="J142" i="26"/>
  <c r="H142" i="26"/>
  <c r="G142" i="26"/>
  <c r="F142" i="26"/>
  <c r="D142" i="26"/>
  <c r="C142" i="26"/>
  <c r="B142" i="26"/>
  <c r="X141" i="26"/>
  <c r="W141" i="26"/>
  <c r="V141" i="26"/>
  <c r="T141" i="26"/>
  <c r="S141" i="26"/>
  <c r="R141" i="26"/>
  <c r="P141" i="26"/>
  <c r="O141" i="26"/>
  <c r="N141" i="26"/>
  <c r="L141" i="26"/>
  <c r="K141" i="26"/>
  <c r="J141" i="26"/>
  <c r="H141" i="26"/>
  <c r="G141" i="26"/>
  <c r="F141" i="26"/>
  <c r="D141" i="26"/>
  <c r="C141" i="26"/>
  <c r="B141" i="26"/>
  <c r="X140" i="26"/>
  <c r="W140" i="26"/>
  <c r="V140" i="26"/>
  <c r="T140" i="26"/>
  <c r="S140" i="26"/>
  <c r="R140" i="26"/>
  <c r="P140" i="26"/>
  <c r="O140" i="26"/>
  <c r="N140" i="26"/>
  <c r="L140" i="26"/>
  <c r="K140" i="26"/>
  <c r="J140" i="26"/>
  <c r="H140" i="26"/>
  <c r="G140" i="26"/>
  <c r="F140" i="26"/>
  <c r="D140" i="26"/>
  <c r="C140" i="26"/>
  <c r="B140" i="26"/>
  <c r="X139" i="26"/>
  <c r="W139" i="26"/>
  <c r="V139" i="26"/>
  <c r="T139" i="26"/>
  <c r="S139" i="26"/>
  <c r="R139" i="26"/>
  <c r="P139" i="26"/>
  <c r="O139" i="26"/>
  <c r="N139" i="26"/>
  <c r="L139" i="26"/>
  <c r="K139" i="26"/>
  <c r="J139" i="26"/>
  <c r="H139" i="26"/>
  <c r="G139" i="26"/>
  <c r="F139" i="26"/>
  <c r="D139" i="26"/>
  <c r="C139" i="26"/>
  <c r="B139" i="26"/>
  <c r="X138" i="26"/>
  <c r="W138" i="26"/>
  <c r="V138" i="26"/>
  <c r="T138" i="26"/>
  <c r="S138" i="26"/>
  <c r="R138" i="26"/>
  <c r="P138" i="26"/>
  <c r="O138" i="26"/>
  <c r="N138" i="26"/>
  <c r="L138" i="26"/>
  <c r="K138" i="26"/>
  <c r="J138" i="26"/>
  <c r="H138" i="26"/>
  <c r="G138" i="26"/>
  <c r="F138" i="26"/>
  <c r="D138" i="26"/>
  <c r="C138" i="26"/>
  <c r="B138" i="26"/>
  <c r="X137" i="26"/>
  <c r="W137" i="26"/>
  <c r="V137" i="26"/>
  <c r="T137" i="26"/>
  <c r="S137" i="26"/>
  <c r="R137" i="26"/>
  <c r="P137" i="26"/>
  <c r="O137" i="26"/>
  <c r="N137" i="26"/>
  <c r="L137" i="26"/>
  <c r="K137" i="26"/>
  <c r="J137" i="26"/>
  <c r="H137" i="26"/>
  <c r="G137" i="26"/>
  <c r="F137" i="26"/>
  <c r="D137" i="26"/>
  <c r="C137" i="26"/>
  <c r="B137" i="26"/>
  <c r="X136" i="26"/>
  <c r="W136" i="26"/>
  <c r="V136" i="26"/>
  <c r="T136" i="26"/>
  <c r="S136" i="26"/>
  <c r="R136" i="26"/>
  <c r="P136" i="26"/>
  <c r="O136" i="26"/>
  <c r="N136" i="26"/>
  <c r="L136" i="26"/>
  <c r="K136" i="26"/>
  <c r="J136" i="26"/>
  <c r="H136" i="26"/>
  <c r="G136" i="26"/>
  <c r="F136" i="26"/>
  <c r="D136" i="26"/>
  <c r="C136" i="26"/>
  <c r="B136" i="26"/>
  <c r="X135" i="26"/>
  <c r="W135" i="26"/>
  <c r="V135" i="26"/>
  <c r="T135" i="26"/>
  <c r="S135" i="26"/>
  <c r="R135" i="26"/>
  <c r="P135" i="26"/>
  <c r="O135" i="26"/>
  <c r="N135" i="26"/>
  <c r="L135" i="26"/>
  <c r="K135" i="26"/>
  <c r="J135" i="26"/>
  <c r="H135" i="26"/>
  <c r="G135" i="26"/>
  <c r="F135" i="26"/>
  <c r="D135" i="26"/>
  <c r="C135" i="26"/>
  <c r="B135" i="26"/>
  <c r="X134" i="26"/>
  <c r="W134" i="26"/>
  <c r="V134" i="26"/>
  <c r="T134" i="26"/>
  <c r="S134" i="26"/>
  <c r="R134" i="26"/>
  <c r="P134" i="26"/>
  <c r="O134" i="26"/>
  <c r="N134" i="26"/>
  <c r="L134" i="26"/>
  <c r="K134" i="26"/>
  <c r="J134" i="26"/>
  <c r="H134" i="26"/>
  <c r="G134" i="26"/>
  <c r="F134" i="26"/>
  <c r="D134" i="26"/>
  <c r="C134" i="26"/>
  <c r="B134" i="26"/>
  <c r="X133" i="26"/>
  <c r="W133" i="26"/>
  <c r="V133" i="26"/>
  <c r="T133" i="26"/>
  <c r="S133" i="26"/>
  <c r="R133" i="26"/>
  <c r="P133" i="26"/>
  <c r="O133" i="26"/>
  <c r="N133" i="26"/>
  <c r="L133" i="26"/>
  <c r="K133" i="26"/>
  <c r="J133" i="26"/>
  <c r="H133" i="26"/>
  <c r="G133" i="26"/>
  <c r="F133" i="26"/>
  <c r="D133" i="26"/>
  <c r="C133" i="26"/>
  <c r="B133" i="26"/>
  <c r="X132" i="26"/>
  <c r="W132" i="26"/>
  <c r="V132" i="26"/>
  <c r="T132" i="26"/>
  <c r="S132" i="26"/>
  <c r="R132" i="26"/>
  <c r="P132" i="26"/>
  <c r="O132" i="26"/>
  <c r="N132" i="26"/>
  <c r="L132" i="26"/>
  <c r="K132" i="26"/>
  <c r="J132" i="26"/>
  <c r="H132" i="26"/>
  <c r="G132" i="26"/>
  <c r="F132" i="26"/>
  <c r="D132" i="26"/>
  <c r="C132" i="26"/>
  <c r="B132" i="26"/>
  <c r="X131" i="26"/>
  <c r="W131" i="26"/>
  <c r="V131" i="26"/>
  <c r="T131" i="26"/>
  <c r="S131" i="26"/>
  <c r="R131" i="26"/>
  <c r="P131" i="26"/>
  <c r="O131" i="26"/>
  <c r="N131" i="26"/>
  <c r="L131" i="26"/>
  <c r="K131" i="26"/>
  <c r="J131" i="26"/>
  <c r="H131" i="26"/>
  <c r="G131" i="26"/>
  <c r="F131" i="26"/>
  <c r="D131" i="26"/>
  <c r="C131" i="26"/>
  <c r="B131" i="26"/>
  <c r="X130" i="26"/>
  <c r="W130" i="26"/>
  <c r="V130" i="26"/>
  <c r="T130" i="26"/>
  <c r="S130" i="26"/>
  <c r="R130" i="26"/>
  <c r="P130" i="26"/>
  <c r="O130" i="26"/>
  <c r="N130" i="26"/>
  <c r="L130" i="26"/>
  <c r="K130" i="26"/>
  <c r="J130" i="26"/>
  <c r="H130" i="26"/>
  <c r="G130" i="26"/>
  <c r="F130" i="26"/>
  <c r="D130" i="26"/>
  <c r="C130" i="26"/>
  <c r="B130" i="26"/>
  <c r="X129" i="26"/>
  <c r="W129" i="26"/>
  <c r="V129" i="26"/>
  <c r="T129" i="26"/>
  <c r="S129" i="26"/>
  <c r="R129" i="26"/>
  <c r="P129" i="26"/>
  <c r="O129" i="26"/>
  <c r="N129" i="26"/>
  <c r="L129" i="26"/>
  <c r="K129" i="26"/>
  <c r="J129" i="26"/>
  <c r="H129" i="26"/>
  <c r="G129" i="26"/>
  <c r="F129" i="26"/>
  <c r="D129" i="26"/>
  <c r="C129" i="26"/>
  <c r="B129" i="26"/>
  <c r="X128" i="26"/>
  <c r="W128" i="26"/>
  <c r="V128" i="26"/>
  <c r="T128" i="26"/>
  <c r="S128" i="26"/>
  <c r="R128" i="26"/>
  <c r="P128" i="26"/>
  <c r="O128" i="26"/>
  <c r="N128" i="26"/>
  <c r="L128" i="26"/>
  <c r="K128" i="26"/>
  <c r="J128" i="26"/>
  <c r="H128" i="26"/>
  <c r="G128" i="26"/>
  <c r="F128" i="26"/>
  <c r="D128" i="26"/>
  <c r="C128" i="26"/>
  <c r="B128" i="26"/>
  <c r="X127" i="26"/>
  <c r="W127" i="26"/>
  <c r="V127" i="26"/>
  <c r="T127" i="26"/>
  <c r="S127" i="26"/>
  <c r="R127" i="26"/>
  <c r="P127" i="26"/>
  <c r="O127" i="26"/>
  <c r="N127" i="26"/>
  <c r="L127" i="26"/>
  <c r="K127" i="26"/>
  <c r="J127" i="26"/>
  <c r="H127" i="26"/>
  <c r="G127" i="26"/>
  <c r="F127" i="26"/>
  <c r="D127" i="26"/>
  <c r="C127" i="26"/>
  <c r="B127" i="26"/>
  <c r="X110" i="26"/>
  <c r="W110" i="26"/>
  <c r="V110" i="26"/>
  <c r="T110" i="26"/>
  <c r="S110" i="26"/>
  <c r="R110" i="26"/>
  <c r="P110" i="26"/>
  <c r="O110" i="26"/>
  <c r="N110" i="26"/>
  <c r="L110" i="26"/>
  <c r="K110" i="26"/>
  <c r="J110" i="26"/>
  <c r="H110" i="26"/>
  <c r="G110" i="26"/>
  <c r="F110" i="26"/>
  <c r="D110" i="26"/>
  <c r="C110" i="26"/>
  <c r="B110" i="26"/>
  <c r="X109" i="26"/>
  <c r="W109" i="26"/>
  <c r="V109" i="26"/>
  <c r="T109" i="26"/>
  <c r="S109" i="26"/>
  <c r="R109" i="26"/>
  <c r="P109" i="26"/>
  <c r="O109" i="26"/>
  <c r="N109" i="26"/>
  <c r="L109" i="26"/>
  <c r="K109" i="26"/>
  <c r="J109" i="26"/>
  <c r="H109" i="26"/>
  <c r="G109" i="26"/>
  <c r="F109" i="26"/>
  <c r="D109" i="26"/>
  <c r="C109" i="26"/>
  <c r="B109" i="26"/>
  <c r="X108" i="26"/>
  <c r="W108" i="26"/>
  <c r="V108" i="26"/>
  <c r="T108" i="26"/>
  <c r="S108" i="26"/>
  <c r="R108" i="26"/>
  <c r="P108" i="26"/>
  <c r="O108" i="26"/>
  <c r="N108" i="26"/>
  <c r="L108" i="26"/>
  <c r="K108" i="26"/>
  <c r="J108" i="26"/>
  <c r="H108" i="26"/>
  <c r="G108" i="26"/>
  <c r="F108" i="26"/>
  <c r="D108" i="26"/>
  <c r="C108" i="26"/>
  <c r="B108" i="26"/>
  <c r="X107" i="26"/>
  <c r="W107" i="26"/>
  <c r="V107" i="26"/>
  <c r="T107" i="26"/>
  <c r="S107" i="26"/>
  <c r="R107" i="26"/>
  <c r="P107" i="26"/>
  <c r="O107" i="26"/>
  <c r="N107" i="26"/>
  <c r="L107" i="26"/>
  <c r="K107" i="26"/>
  <c r="J107" i="26"/>
  <c r="H107" i="26"/>
  <c r="G107" i="26"/>
  <c r="F107" i="26"/>
  <c r="D107" i="26"/>
  <c r="C107" i="26"/>
  <c r="B107" i="26"/>
  <c r="X106" i="26"/>
  <c r="W106" i="26"/>
  <c r="V106" i="26"/>
  <c r="T106" i="26"/>
  <c r="S106" i="26"/>
  <c r="R106" i="26"/>
  <c r="P106" i="26"/>
  <c r="O106" i="26"/>
  <c r="N106" i="26"/>
  <c r="L106" i="26"/>
  <c r="K106" i="26"/>
  <c r="J106" i="26"/>
  <c r="H106" i="26"/>
  <c r="G106" i="26"/>
  <c r="F106" i="26"/>
  <c r="D106" i="26"/>
  <c r="C106" i="26"/>
  <c r="B106" i="26"/>
  <c r="X105" i="26"/>
  <c r="W105" i="26"/>
  <c r="V105" i="26"/>
  <c r="T105" i="26"/>
  <c r="S105" i="26"/>
  <c r="R105" i="26"/>
  <c r="P105" i="26"/>
  <c r="O105" i="26"/>
  <c r="N105" i="26"/>
  <c r="L105" i="26"/>
  <c r="K105" i="26"/>
  <c r="J105" i="26"/>
  <c r="H105" i="26"/>
  <c r="G105" i="26"/>
  <c r="F105" i="26"/>
  <c r="D105" i="26"/>
  <c r="C105" i="26"/>
  <c r="B105" i="26"/>
  <c r="X104" i="26"/>
  <c r="W104" i="26"/>
  <c r="V104" i="26"/>
  <c r="T104" i="26"/>
  <c r="S104" i="26"/>
  <c r="R104" i="26"/>
  <c r="P104" i="26"/>
  <c r="O104" i="26"/>
  <c r="N104" i="26"/>
  <c r="L104" i="26"/>
  <c r="K104" i="26"/>
  <c r="J104" i="26"/>
  <c r="H104" i="26"/>
  <c r="G104" i="26"/>
  <c r="F104" i="26"/>
  <c r="D104" i="26"/>
  <c r="C104" i="26"/>
  <c r="B104" i="26"/>
  <c r="X103" i="26"/>
  <c r="W103" i="26"/>
  <c r="V103" i="26"/>
  <c r="T103" i="26"/>
  <c r="S103" i="26"/>
  <c r="R103" i="26"/>
  <c r="P103" i="26"/>
  <c r="O103" i="26"/>
  <c r="N103" i="26"/>
  <c r="L103" i="26"/>
  <c r="K103" i="26"/>
  <c r="J103" i="26"/>
  <c r="H103" i="26"/>
  <c r="G103" i="26"/>
  <c r="F103" i="26"/>
  <c r="D103" i="26"/>
  <c r="C103" i="26"/>
  <c r="B103" i="26"/>
  <c r="X102" i="26"/>
  <c r="W102" i="26"/>
  <c r="V102" i="26"/>
  <c r="T102" i="26"/>
  <c r="S102" i="26"/>
  <c r="R102" i="26"/>
  <c r="P102" i="26"/>
  <c r="O102" i="26"/>
  <c r="N102" i="26"/>
  <c r="L102" i="26"/>
  <c r="K102" i="26"/>
  <c r="J102" i="26"/>
  <c r="H102" i="26"/>
  <c r="G102" i="26"/>
  <c r="F102" i="26"/>
  <c r="D102" i="26"/>
  <c r="C102" i="26"/>
  <c r="B102" i="26"/>
  <c r="X101" i="26"/>
  <c r="W101" i="26"/>
  <c r="V101" i="26"/>
  <c r="T101" i="26"/>
  <c r="S101" i="26"/>
  <c r="R101" i="26"/>
  <c r="P101" i="26"/>
  <c r="O101" i="26"/>
  <c r="N101" i="26"/>
  <c r="L101" i="26"/>
  <c r="K101" i="26"/>
  <c r="J101" i="26"/>
  <c r="H101" i="26"/>
  <c r="G101" i="26"/>
  <c r="F101" i="26"/>
  <c r="D101" i="26"/>
  <c r="C101" i="26"/>
  <c r="B101" i="26"/>
  <c r="X100" i="26"/>
  <c r="W100" i="26"/>
  <c r="V100" i="26"/>
  <c r="T100" i="26"/>
  <c r="S100" i="26"/>
  <c r="R100" i="26"/>
  <c r="P100" i="26"/>
  <c r="O100" i="26"/>
  <c r="N100" i="26"/>
  <c r="L100" i="26"/>
  <c r="K100" i="26"/>
  <c r="J100" i="26"/>
  <c r="H100" i="26"/>
  <c r="G100" i="26"/>
  <c r="F100" i="26"/>
  <c r="D100" i="26"/>
  <c r="C100" i="26"/>
  <c r="B100" i="26"/>
  <c r="X99" i="26"/>
  <c r="W99" i="26"/>
  <c r="V99" i="26"/>
  <c r="T99" i="26"/>
  <c r="S99" i="26"/>
  <c r="R99" i="26"/>
  <c r="P99" i="26"/>
  <c r="O99" i="26"/>
  <c r="N99" i="26"/>
  <c r="L99" i="26"/>
  <c r="K99" i="26"/>
  <c r="J99" i="26"/>
  <c r="H99" i="26"/>
  <c r="G99" i="26"/>
  <c r="F99" i="26"/>
  <c r="D99" i="26"/>
  <c r="C99" i="26"/>
  <c r="B99" i="26"/>
  <c r="X98" i="26"/>
  <c r="W98" i="26"/>
  <c r="V98" i="26"/>
  <c r="T98" i="26"/>
  <c r="S98" i="26"/>
  <c r="R98" i="26"/>
  <c r="P98" i="26"/>
  <c r="O98" i="26"/>
  <c r="N98" i="26"/>
  <c r="L98" i="26"/>
  <c r="K98" i="26"/>
  <c r="J98" i="26"/>
  <c r="H98" i="26"/>
  <c r="G98" i="26"/>
  <c r="F98" i="26"/>
  <c r="D98" i="26"/>
  <c r="C98" i="26"/>
  <c r="B98" i="26"/>
  <c r="X97" i="26"/>
  <c r="W97" i="26"/>
  <c r="V97" i="26"/>
  <c r="T97" i="26"/>
  <c r="S97" i="26"/>
  <c r="R97" i="26"/>
  <c r="P97" i="26"/>
  <c r="O97" i="26"/>
  <c r="N97" i="26"/>
  <c r="L97" i="26"/>
  <c r="K97" i="26"/>
  <c r="J97" i="26"/>
  <c r="H97" i="26"/>
  <c r="G97" i="26"/>
  <c r="F97" i="26"/>
  <c r="D97" i="26"/>
  <c r="C97" i="26"/>
  <c r="B97" i="26"/>
  <c r="X96" i="26"/>
  <c r="W96" i="26"/>
  <c r="V96" i="26"/>
  <c r="T96" i="26"/>
  <c r="S96" i="26"/>
  <c r="R96" i="26"/>
  <c r="P96" i="26"/>
  <c r="O96" i="26"/>
  <c r="N96" i="26"/>
  <c r="L96" i="26"/>
  <c r="K96" i="26"/>
  <c r="J96" i="26"/>
  <c r="H96" i="26"/>
  <c r="G96" i="26"/>
  <c r="F96" i="26"/>
  <c r="D96" i="26"/>
  <c r="C96" i="26"/>
  <c r="B96" i="26"/>
  <c r="X95" i="26"/>
  <c r="W95" i="26"/>
  <c r="V95" i="26"/>
  <c r="T95" i="26"/>
  <c r="S95" i="26"/>
  <c r="R95" i="26"/>
  <c r="P95" i="26"/>
  <c r="O95" i="26"/>
  <c r="N95" i="26"/>
  <c r="L95" i="26"/>
  <c r="K95" i="26"/>
  <c r="J95" i="26"/>
  <c r="H95" i="26"/>
  <c r="G95" i="26"/>
  <c r="F95" i="26"/>
  <c r="D95" i="26"/>
  <c r="C95" i="26"/>
  <c r="B95" i="26"/>
  <c r="X94" i="26"/>
  <c r="W94" i="26"/>
  <c r="V94" i="26"/>
  <c r="T94" i="26"/>
  <c r="S94" i="26"/>
  <c r="R94" i="26"/>
  <c r="P94" i="26"/>
  <c r="O94" i="26"/>
  <c r="N94" i="26"/>
  <c r="L94" i="26"/>
  <c r="K94" i="26"/>
  <c r="J94" i="26"/>
  <c r="H94" i="26"/>
  <c r="G94" i="26"/>
  <c r="F94" i="26"/>
  <c r="D94" i="26"/>
  <c r="C94" i="26"/>
  <c r="B94" i="26"/>
  <c r="X93" i="26"/>
  <c r="W93" i="26"/>
  <c r="V93" i="26"/>
  <c r="T93" i="26"/>
  <c r="S93" i="26"/>
  <c r="R93" i="26"/>
  <c r="P93" i="26"/>
  <c r="O93" i="26"/>
  <c r="N93" i="26"/>
  <c r="L93" i="26"/>
  <c r="K93" i="26"/>
  <c r="J93" i="26"/>
  <c r="H93" i="26"/>
  <c r="G93" i="26"/>
  <c r="F93" i="26"/>
  <c r="D93" i="26"/>
  <c r="C93" i="26"/>
  <c r="B93" i="26"/>
  <c r="X92" i="26"/>
  <c r="W92" i="26"/>
  <c r="V92" i="26"/>
  <c r="T92" i="26"/>
  <c r="S92" i="26"/>
  <c r="R92" i="26"/>
  <c r="P92" i="26"/>
  <c r="O92" i="26"/>
  <c r="N92" i="26"/>
  <c r="L92" i="26"/>
  <c r="K92" i="26"/>
  <c r="J92" i="26"/>
  <c r="H92" i="26"/>
  <c r="G92" i="26"/>
  <c r="F92" i="26"/>
  <c r="D92" i="26"/>
  <c r="C92" i="26"/>
  <c r="B92" i="26"/>
  <c r="X91" i="26"/>
  <c r="W91" i="26"/>
  <c r="V91" i="26"/>
  <c r="T91" i="26"/>
  <c r="S91" i="26"/>
  <c r="R91" i="26"/>
  <c r="P91" i="26"/>
  <c r="O91" i="26"/>
  <c r="N91" i="26"/>
  <c r="L91" i="26"/>
  <c r="K91" i="26"/>
  <c r="J91" i="26"/>
  <c r="H91" i="26"/>
  <c r="G91" i="26"/>
  <c r="F91" i="26"/>
  <c r="D91" i="26"/>
  <c r="C91" i="26"/>
  <c r="B91" i="26"/>
  <c r="X90" i="26"/>
  <c r="W90" i="26"/>
  <c r="V90" i="26"/>
  <c r="T90" i="26"/>
  <c r="S90" i="26"/>
  <c r="R90" i="26"/>
  <c r="P90" i="26"/>
  <c r="O90" i="26"/>
  <c r="N90" i="26"/>
  <c r="L90" i="26"/>
  <c r="K90" i="26"/>
  <c r="J90" i="26"/>
  <c r="H90" i="26"/>
  <c r="G90" i="26"/>
  <c r="F90" i="26"/>
  <c r="D90" i="26"/>
  <c r="C90" i="26"/>
  <c r="B90" i="26"/>
  <c r="X89" i="26"/>
  <c r="W89" i="26"/>
  <c r="V89" i="26"/>
  <c r="T89" i="26"/>
  <c r="S89" i="26"/>
  <c r="R89" i="26"/>
  <c r="P89" i="26"/>
  <c r="O89" i="26"/>
  <c r="N89" i="26"/>
  <c r="L89" i="26"/>
  <c r="K89" i="26"/>
  <c r="J89" i="26"/>
  <c r="H89" i="26"/>
  <c r="G89" i="26"/>
  <c r="F89" i="26"/>
  <c r="D89" i="26"/>
  <c r="C89" i="26"/>
  <c r="B89" i="26"/>
  <c r="X49" i="26"/>
  <c r="X125" i="26" s="1"/>
  <c r="W49" i="26"/>
  <c r="W125" i="26" s="1"/>
  <c r="V49" i="26"/>
  <c r="V125" i="26" s="1"/>
  <c r="T49" i="26"/>
  <c r="T125" i="26" s="1"/>
  <c r="S49" i="26"/>
  <c r="S125" i="26" s="1"/>
  <c r="R49" i="26"/>
  <c r="R125" i="26" s="1"/>
  <c r="P49" i="26"/>
  <c r="P125" i="26" s="1"/>
  <c r="O49" i="26"/>
  <c r="O125" i="26" s="1"/>
  <c r="N49" i="26"/>
  <c r="N125" i="26" s="1"/>
  <c r="L49" i="26"/>
  <c r="L125" i="26" s="1"/>
  <c r="K49" i="26"/>
  <c r="K125" i="26" s="1"/>
  <c r="J49" i="26"/>
  <c r="J125" i="26" s="1"/>
  <c r="H49" i="26"/>
  <c r="H125" i="26" s="1"/>
  <c r="G49" i="26"/>
  <c r="G125" i="26" s="1"/>
  <c r="F49" i="26"/>
  <c r="F125" i="26" s="1"/>
  <c r="D49" i="26"/>
  <c r="D125" i="26" s="1"/>
  <c r="C49" i="26"/>
  <c r="C125" i="26" s="1"/>
  <c r="B49" i="26"/>
  <c r="B125" i="26" s="1"/>
  <c r="X11" i="26"/>
  <c r="X87" i="26" s="1"/>
  <c r="W11" i="26"/>
  <c r="W87" i="26" s="1"/>
  <c r="V11" i="26"/>
  <c r="V87" i="26" s="1"/>
  <c r="T11" i="26"/>
  <c r="T87" i="26" s="1"/>
  <c r="S11" i="26"/>
  <c r="S87" i="26" s="1"/>
  <c r="R11" i="26"/>
  <c r="R87" i="26" s="1"/>
  <c r="P11" i="26"/>
  <c r="P87" i="26" s="1"/>
  <c r="O11" i="26"/>
  <c r="O87" i="26" s="1"/>
  <c r="N11" i="26"/>
  <c r="N87" i="26" s="1"/>
  <c r="L11" i="26"/>
  <c r="L87" i="26" s="1"/>
  <c r="K11" i="26"/>
  <c r="K87" i="26" s="1"/>
  <c r="J11" i="26"/>
  <c r="J87" i="26" s="1"/>
  <c r="H11" i="26"/>
  <c r="H87" i="26" s="1"/>
  <c r="G11" i="26"/>
  <c r="G87" i="26" s="1"/>
  <c r="F11" i="26"/>
  <c r="F87" i="26" s="1"/>
  <c r="D11" i="26"/>
  <c r="D87" i="26" s="1"/>
  <c r="C11" i="26"/>
  <c r="C87" i="26" s="1"/>
  <c r="B11" i="26"/>
  <c r="B87" i="26" s="1"/>
  <c r="X93" i="25"/>
  <c r="W93" i="25"/>
  <c r="V93" i="25"/>
  <c r="T93" i="25"/>
  <c r="S93" i="25"/>
  <c r="R93" i="25"/>
  <c r="P93" i="25"/>
  <c r="O93" i="25"/>
  <c r="N93" i="25"/>
  <c r="L93" i="25"/>
  <c r="K93" i="25"/>
  <c r="J93" i="25"/>
  <c r="H93" i="25"/>
  <c r="G93" i="25"/>
  <c r="F93" i="25"/>
  <c r="D93" i="25"/>
  <c r="C93" i="25"/>
  <c r="B93" i="25"/>
  <c r="W92" i="25"/>
  <c r="R92" i="25"/>
  <c r="L92" i="25"/>
  <c r="G92" i="25"/>
  <c r="B92" i="25"/>
  <c r="X88" i="25"/>
  <c r="W88" i="25"/>
  <c r="V88" i="25"/>
  <c r="T88" i="25"/>
  <c r="S88" i="25"/>
  <c r="R88" i="25"/>
  <c r="P88" i="25"/>
  <c r="O88" i="25"/>
  <c r="N88" i="25"/>
  <c r="L88" i="25"/>
  <c r="K88" i="25"/>
  <c r="J88" i="25"/>
  <c r="H88" i="25"/>
  <c r="G88" i="25"/>
  <c r="F88" i="25"/>
  <c r="D88" i="25"/>
  <c r="C88" i="25"/>
  <c r="B88" i="25"/>
  <c r="X87" i="25"/>
  <c r="W87" i="25"/>
  <c r="V87" i="25"/>
  <c r="T87" i="25"/>
  <c r="S87" i="25"/>
  <c r="R87" i="25"/>
  <c r="P87" i="25"/>
  <c r="O87" i="25"/>
  <c r="N87" i="25"/>
  <c r="L87" i="25"/>
  <c r="K87" i="25"/>
  <c r="J87" i="25"/>
  <c r="H87" i="25"/>
  <c r="G87" i="25"/>
  <c r="F87" i="25"/>
  <c r="D87" i="25"/>
  <c r="C87" i="25"/>
  <c r="B87" i="25"/>
  <c r="T86" i="25"/>
  <c r="O86" i="25"/>
  <c r="J86" i="25"/>
  <c r="D86" i="25"/>
  <c r="W82" i="25"/>
  <c r="R82" i="25"/>
  <c r="L82" i="25"/>
  <c r="G82" i="25"/>
  <c r="B82" i="25"/>
  <c r="T81" i="25"/>
  <c r="O81" i="25"/>
  <c r="J81" i="25"/>
  <c r="D81" i="25"/>
  <c r="X73" i="25"/>
  <c r="W73" i="25"/>
  <c r="V73" i="25"/>
  <c r="V92" i="25" s="1"/>
  <c r="T73" i="25"/>
  <c r="T92" i="25" s="1"/>
  <c r="S73" i="25"/>
  <c r="R73" i="25"/>
  <c r="P73" i="25"/>
  <c r="P92" i="25" s="1"/>
  <c r="O73" i="25"/>
  <c r="O92" i="25" s="1"/>
  <c r="N73" i="25"/>
  <c r="L73" i="25"/>
  <c r="K73" i="25"/>
  <c r="K92" i="25" s="1"/>
  <c r="J73" i="25"/>
  <c r="J92" i="25" s="1"/>
  <c r="H73" i="25"/>
  <c r="G73" i="25"/>
  <c r="F73" i="25"/>
  <c r="F92" i="25" s="1"/>
  <c r="D73" i="25"/>
  <c r="D92" i="25" s="1"/>
  <c r="C73" i="25"/>
  <c r="B73" i="25"/>
  <c r="X67" i="25"/>
  <c r="X86" i="25" s="1"/>
  <c r="W67" i="25"/>
  <c r="W86" i="25" s="1"/>
  <c r="V67" i="25"/>
  <c r="T67" i="25"/>
  <c r="S67" i="25"/>
  <c r="S86" i="25" s="1"/>
  <c r="R67" i="25"/>
  <c r="R86" i="25" s="1"/>
  <c r="P67" i="25"/>
  <c r="O67" i="25"/>
  <c r="N67" i="25"/>
  <c r="N86" i="25" s="1"/>
  <c r="L67" i="25"/>
  <c r="L86" i="25" s="1"/>
  <c r="K67" i="25"/>
  <c r="J67" i="25"/>
  <c r="H67" i="25"/>
  <c r="H86" i="25" s="1"/>
  <c r="G67" i="25"/>
  <c r="G86" i="25" s="1"/>
  <c r="F67" i="25"/>
  <c r="D67" i="25"/>
  <c r="C67" i="25"/>
  <c r="C86" i="25" s="1"/>
  <c r="B67" i="25"/>
  <c r="B86" i="25" s="1"/>
  <c r="X63" i="25"/>
  <c r="W63" i="25"/>
  <c r="V63" i="25"/>
  <c r="V82" i="25" s="1"/>
  <c r="T63" i="25"/>
  <c r="T82" i="25" s="1"/>
  <c r="S63" i="25"/>
  <c r="R63" i="25"/>
  <c r="P63" i="25"/>
  <c r="P82" i="25" s="1"/>
  <c r="O63" i="25"/>
  <c r="O82" i="25" s="1"/>
  <c r="N63" i="25"/>
  <c r="L63" i="25"/>
  <c r="K63" i="25"/>
  <c r="K82" i="25" s="1"/>
  <c r="J63" i="25"/>
  <c r="J82" i="25" s="1"/>
  <c r="H63" i="25"/>
  <c r="G63" i="25"/>
  <c r="F63" i="25"/>
  <c r="F82" i="25" s="1"/>
  <c r="D63" i="25"/>
  <c r="D82" i="25" s="1"/>
  <c r="C63" i="25"/>
  <c r="B63" i="25"/>
  <c r="X62" i="25"/>
  <c r="X81" i="25" s="1"/>
  <c r="W62" i="25"/>
  <c r="W81" i="25" s="1"/>
  <c r="V62" i="25"/>
  <c r="T62" i="25"/>
  <c r="S62" i="25"/>
  <c r="S81" i="25" s="1"/>
  <c r="R62" i="25"/>
  <c r="R81" i="25" s="1"/>
  <c r="P62" i="25"/>
  <c r="O62" i="25"/>
  <c r="N62" i="25"/>
  <c r="N81" i="25" s="1"/>
  <c r="L62" i="25"/>
  <c r="L81" i="25" s="1"/>
  <c r="K62" i="25"/>
  <c r="J62" i="25"/>
  <c r="H62" i="25"/>
  <c r="H81" i="25" s="1"/>
  <c r="G62" i="25"/>
  <c r="G81" i="25" s="1"/>
  <c r="F62" i="25"/>
  <c r="D62" i="25"/>
  <c r="C62" i="25"/>
  <c r="C81" i="25" s="1"/>
  <c r="B62" i="25"/>
  <c r="B81" i="25" s="1"/>
  <c r="V61" i="25"/>
  <c r="V80" i="25" s="1"/>
  <c r="T61" i="25"/>
  <c r="T80" i="25" s="1"/>
  <c r="P61" i="25"/>
  <c r="P80" i="25" s="1"/>
  <c r="O61" i="25"/>
  <c r="O80" i="25" s="1"/>
  <c r="K61" i="25"/>
  <c r="K80" i="25" s="1"/>
  <c r="F61" i="25"/>
  <c r="F80" i="25" s="1"/>
  <c r="D61" i="25"/>
  <c r="D80" i="25" s="1"/>
  <c r="X44" i="25"/>
  <c r="W44" i="25"/>
  <c r="V44" i="25"/>
  <c r="T44" i="25"/>
  <c r="S44" i="25"/>
  <c r="R44" i="25"/>
  <c r="P44" i="25"/>
  <c r="O44" i="25"/>
  <c r="N44" i="25"/>
  <c r="L44" i="25"/>
  <c r="K44" i="25"/>
  <c r="J44" i="25"/>
  <c r="H44" i="25"/>
  <c r="G44" i="25"/>
  <c r="F44" i="25"/>
  <c r="D44" i="25"/>
  <c r="C44" i="25"/>
  <c r="B44" i="25"/>
  <c r="X39" i="25"/>
  <c r="W39" i="25"/>
  <c r="V39" i="25"/>
  <c r="T39" i="25"/>
  <c r="S39" i="25"/>
  <c r="R39" i="25"/>
  <c r="O39" i="25"/>
  <c r="N39" i="25"/>
  <c r="L39" i="25"/>
  <c r="K39" i="25"/>
  <c r="J39" i="25"/>
  <c r="H39" i="25"/>
  <c r="G39" i="25"/>
  <c r="F39" i="25"/>
  <c r="D39" i="25"/>
  <c r="C39" i="25"/>
  <c r="B39" i="25"/>
  <c r="X38" i="25"/>
  <c r="W38" i="25"/>
  <c r="V38" i="25"/>
  <c r="T38" i="25"/>
  <c r="S38" i="25"/>
  <c r="R38" i="25"/>
  <c r="P38" i="25"/>
  <c r="O38" i="25"/>
  <c r="N38" i="25"/>
  <c r="L38" i="25"/>
  <c r="K38" i="25"/>
  <c r="J38" i="25"/>
  <c r="H38" i="25"/>
  <c r="G38" i="25"/>
  <c r="F38" i="25"/>
  <c r="D38" i="25"/>
  <c r="C38" i="25"/>
  <c r="B38" i="25"/>
  <c r="V37" i="25"/>
  <c r="P37" i="25"/>
  <c r="K37" i="25"/>
  <c r="F37" i="25"/>
  <c r="X33" i="25"/>
  <c r="S33" i="25"/>
  <c r="N33" i="25"/>
  <c r="L33" i="25"/>
  <c r="H33" i="25"/>
  <c r="G33" i="25"/>
  <c r="C33" i="25"/>
  <c r="B33" i="25"/>
  <c r="V32" i="25"/>
  <c r="T32" i="25"/>
  <c r="P32" i="25"/>
  <c r="O32" i="25"/>
  <c r="K32" i="25"/>
  <c r="J32" i="25"/>
  <c r="F32" i="25"/>
  <c r="D32" i="25"/>
  <c r="X24" i="25"/>
  <c r="X43" i="25" s="1"/>
  <c r="W24" i="25"/>
  <c r="W43" i="25" s="1"/>
  <c r="V24" i="25"/>
  <c r="V43" i="25" s="1"/>
  <c r="T24" i="25"/>
  <c r="T43" i="25" s="1"/>
  <c r="S24" i="25"/>
  <c r="S43" i="25" s="1"/>
  <c r="R24" i="25"/>
  <c r="R43" i="25" s="1"/>
  <c r="P24" i="25"/>
  <c r="P43" i="25" s="1"/>
  <c r="O24" i="25"/>
  <c r="O43" i="25" s="1"/>
  <c r="N24" i="25"/>
  <c r="N43" i="25" s="1"/>
  <c r="L24" i="25"/>
  <c r="L43" i="25" s="1"/>
  <c r="K24" i="25"/>
  <c r="K43" i="25" s="1"/>
  <c r="J24" i="25"/>
  <c r="J43" i="25" s="1"/>
  <c r="H24" i="25"/>
  <c r="H43" i="25" s="1"/>
  <c r="G24" i="25"/>
  <c r="G43" i="25" s="1"/>
  <c r="F24" i="25"/>
  <c r="F43" i="25" s="1"/>
  <c r="D24" i="25"/>
  <c r="D43" i="25" s="1"/>
  <c r="C24" i="25"/>
  <c r="C43" i="25" s="1"/>
  <c r="B24" i="25"/>
  <c r="B43" i="25" s="1"/>
  <c r="X18" i="25"/>
  <c r="X12" i="25" s="1"/>
  <c r="W18" i="25"/>
  <c r="W12" i="25" s="1"/>
  <c r="V18" i="25"/>
  <c r="V86" i="25" s="1"/>
  <c r="T18" i="25"/>
  <c r="T37" i="25" s="1"/>
  <c r="S18" i="25"/>
  <c r="S12" i="25" s="1"/>
  <c r="R18" i="25"/>
  <c r="R12" i="25" s="1"/>
  <c r="P18" i="25"/>
  <c r="P86" i="25" s="1"/>
  <c r="O18" i="25"/>
  <c r="O37" i="25" s="1"/>
  <c r="N18" i="25"/>
  <c r="N12" i="25" s="1"/>
  <c r="L18" i="25"/>
  <c r="L12" i="25" s="1"/>
  <c r="K18" i="25"/>
  <c r="K86" i="25" s="1"/>
  <c r="J18" i="25"/>
  <c r="J37" i="25" s="1"/>
  <c r="H18" i="25"/>
  <c r="H12" i="25" s="1"/>
  <c r="G18" i="25"/>
  <c r="G12" i="25" s="1"/>
  <c r="F18" i="25"/>
  <c r="F86" i="25" s="1"/>
  <c r="D18" i="25"/>
  <c r="D37" i="25" s="1"/>
  <c r="C18" i="25"/>
  <c r="C12" i="25" s="1"/>
  <c r="B18" i="25"/>
  <c r="B12" i="25" s="1"/>
  <c r="X14" i="25"/>
  <c r="X82" i="25" s="1"/>
  <c r="W14" i="25"/>
  <c r="W33" i="25" s="1"/>
  <c r="V14" i="25"/>
  <c r="V33" i="25" s="1"/>
  <c r="T14" i="25"/>
  <c r="T33" i="25" s="1"/>
  <c r="S14" i="25"/>
  <c r="S82" i="25" s="1"/>
  <c r="R14" i="25"/>
  <c r="R33" i="25" s="1"/>
  <c r="P14" i="25"/>
  <c r="O14" i="25"/>
  <c r="O33" i="25" s="1"/>
  <c r="N14" i="25"/>
  <c r="N82" i="25" s="1"/>
  <c r="L14" i="25"/>
  <c r="K14" i="25"/>
  <c r="K33" i="25" s="1"/>
  <c r="J14" i="25"/>
  <c r="J33" i="25" s="1"/>
  <c r="H14" i="25"/>
  <c r="H82" i="25" s="1"/>
  <c r="G14" i="25"/>
  <c r="F14" i="25"/>
  <c r="F33" i="25" s="1"/>
  <c r="D14" i="25"/>
  <c r="D33" i="25" s="1"/>
  <c r="C14" i="25"/>
  <c r="C82" i="25" s="1"/>
  <c r="B14" i="25"/>
  <c r="X13" i="25"/>
  <c r="X32" i="25" s="1"/>
  <c r="W13" i="25"/>
  <c r="W32" i="25" s="1"/>
  <c r="V13" i="25"/>
  <c r="V81" i="25" s="1"/>
  <c r="T13" i="25"/>
  <c r="S13" i="25"/>
  <c r="S32" i="25" s="1"/>
  <c r="R13" i="25"/>
  <c r="R32" i="25" s="1"/>
  <c r="P13" i="25"/>
  <c r="P81" i="25" s="1"/>
  <c r="O13" i="25"/>
  <c r="N13" i="25"/>
  <c r="N32" i="25" s="1"/>
  <c r="L13" i="25"/>
  <c r="L32" i="25" s="1"/>
  <c r="K13" i="25"/>
  <c r="K81" i="25" s="1"/>
  <c r="J13" i="25"/>
  <c r="H13" i="25"/>
  <c r="H32" i="25" s="1"/>
  <c r="G13" i="25"/>
  <c r="G32" i="25" s="1"/>
  <c r="F13" i="25"/>
  <c r="F81" i="25" s="1"/>
  <c r="D13" i="25"/>
  <c r="C13" i="25"/>
  <c r="C32" i="25" s="1"/>
  <c r="B13" i="25"/>
  <c r="B32" i="25" s="1"/>
  <c r="V12" i="25"/>
  <c r="V31" i="25" s="1"/>
  <c r="T12" i="25"/>
  <c r="T31" i="25" s="1"/>
  <c r="P12" i="25"/>
  <c r="P31" i="25" s="1"/>
  <c r="O12" i="25"/>
  <c r="O31" i="25" s="1"/>
  <c r="K12" i="25"/>
  <c r="K31" i="25" s="1"/>
  <c r="J12" i="25"/>
  <c r="F12" i="25"/>
  <c r="F31" i="25" s="1"/>
  <c r="D12" i="25"/>
  <c r="D31" i="25" s="1"/>
  <c r="AB168" i="24"/>
  <c r="AA168" i="24"/>
  <c r="Z168" i="24"/>
  <c r="X168" i="24"/>
  <c r="W168" i="24"/>
  <c r="V168" i="24"/>
  <c r="T168" i="24"/>
  <c r="S168" i="24"/>
  <c r="R168" i="24"/>
  <c r="P168" i="24"/>
  <c r="O168" i="24"/>
  <c r="N168" i="24"/>
  <c r="L168" i="24"/>
  <c r="K168" i="24"/>
  <c r="J168" i="24"/>
  <c r="H168" i="24"/>
  <c r="G168" i="24"/>
  <c r="F168" i="24"/>
  <c r="D168" i="24"/>
  <c r="C168" i="24"/>
  <c r="B168" i="24"/>
  <c r="AB167" i="24"/>
  <c r="AA167" i="24"/>
  <c r="Z167" i="24"/>
  <c r="X167" i="24"/>
  <c r="W167" i="24"/>
  <c r="V167" i="24"/>
  <c r="T167" i="24"/>
  <c r="S167" i="24"/>
  <c r="R167" i="24"/>
  <c r="P167" i="24"/>
  <c r="O167" i="24"/>
  <c r="N167" i="24"/>
  <c r="L167" i="24"/>
  <c r="K167" i="24"/>
  <c r="J167" i="24"/>
  <c r="H167" i="24"/>
  <c r="G167" i="24"/>
  <c r="F167" i="24"/>
  <c r="D167" i="24"/>
  <c r="C167" i="24"/>
  <c r="B167" i="24"/>
  <c r="AB166" i="24"/>
  <c r="AA166" i="24"/>
  <c r="Z166" i="24"/>
  <c r="X166" i="24"/>
  <c r="W166" i="24"/>
  <c r="V166" i="24"/>
  <c r="T166" i="24"/>
  <c r="S166" i="24"/>
  <c r="R166" i="24"/>
  <c r="P166" i="24"/>
  <c r="O166" i="24"/>
  <c r="N166" i="24"/>
  <c r="L166" i="24"/>
  <c r="K166" i="24"/>
  <c r="J166" i="24"/>
  <c r="H166" i="24"/>
  <c r="G166" i="24"/>
  <c r="F166" i="24"/>
  <c r="D166" i="24"/>
  <c r="C166" i="24"/>
  <c r="B166" i="24"/>
  <c r="AB165" i="24"/>
  <c r="AA165" i="24"/>
  <c r="Z165" i="24"/>
  <c r="X165" i="24"/>
  <c r="W165" i="24"/>
  <c r="V165" i="24"/>
  <c r="T165" i="24"/>
  <c r="S165" i="24"/>
  <c r="R165" i="24"/>
  <c r="P165" i="24"/>
  <c r="O165" i="24"/>
  <c r="N165" i="24"/>
  <c r="L165" i="24"/>
  <c r="K165" i="24"/>
  <c r="J165" i="24"/>
  <c r="H165" i="24"/>
  <c r="G165" i="24"/>
  <c r="F165" i="24"/>
  <c r="D165" i="24"/>
  <c r="C165" i="24"/>
  <c r="B165" i="24"/>
  <c r="AB164" i="24"/>
  <c r="AA164" i="24"/>
  <c r="Z164" i="24"/>
  <c r="X164" i="24"/>
  <c r="W164" i="24"/>
  <c r="V164" i="24"/>
  <c r="T164" i="24"/>
  <c r="S164" i="24"/>
  <c r="R164" i="24"/>
  <c r="P164" i="24"/>
  <c r="O164" i="24"/>
  <c r="N164" i="24"/>
  <c r="L164" i="24"/>
  <c r="K164" i="24"/>
  <c r="J164" i="24"/>
  <c r="H164" i="24"/>
  <c r="G164" i="24"/>
  <c r="F164" i="24"/>
  <c r="D164" i="24"/>
  <c r="C164" i="24"/>
  <c r="B164" i="24"/>
  <c r="AB163" i="24"/>
  <c r="AA163" i="24"/>
  <c r="Z163" i="24"/>
  <c r="X163" i="24"/>
  <c r="W163" i="24"/>
  <c r="V163" i="24"/>
  <c r="T163" i="24"/>
  <c r="S163" i="24"/>
  <c r="R163" i="24"/>
  <c r="P163" i="24"/>
  <c r="O163" i="24"/>
  <c r="N163" i="24"/>
  <c r="L163" i="24"/>
  <c r="K163" i="24"/>
  <c r="J163" i="24"/>
  <c r="H163" i="24"/>
  <c r="G163" i="24"/>
  <c r="F163" i="24"/>
  <c r="D163" i="24"/>
  <c r="C163" i="24"/>
  <c r="B163" i="24"/>
  <c r="AB162" i="24"/>
  <c r="AA162" i="24"/>
  <c r="Z162" i="24"/>
  <c r="X162" i="24"/>
  <c r="W162" i="24"/>
  <c r="V162" i="24"/>
  <c r="T162" i="24"/>
  <c r="S162" i="24"/>
  <c r="R162" i="24"/>
  <c r="P162" i="24"/>
  <c r="O162" i="24"/>
  <c r="N162" i="24"/>
  <c r="L162" i="24"/>
  <c r="K162" i="24"/>
  <c r="J162" i="24"/>
  <c r="H162" i="24"/>
  <c r="G162" i="24"/>
  <c r="F162" i="24"/>
  <c r="D162" i="24"/>
  <c r="C162" i="24"/>
  <c r="B162" i="24"/>
  <c r="AB161" i="24"/>
  <c r="AA161" i="24"/>
  <c r="Z161" i="24"/>
  <c r="X161" i="24"/>
  <c r="W161" i="24"/>
  <c r="V161" i="24"/>
  <c r="T161" i="24"/>
  <c r="S161" i="24"/>
  <c r="R161" i="24"/>
  <c r="P161" i="24"/>
  <c r="O161" i="24"/>
  <c r="N161" i="24"/>
  <c r="L161" i="24"/>
  <c r="K161" i="24"/>
  <c r="J161" i="24"/>
  <c r="H161" i="24"/>
  <c r="G161" i="24"/>
  <c r="F161" i="24"/>
  <c r="D161" i="24"/>
  <c r="C161" i="24"/>
  <c r="B161" i="24"/>
  <c r="AB160" i="24"/>
  <c r="AA160" i="24"/>
  <c r="Z160" i="24"/>
  <c r="X160" i="24"/>
  <c r="W160" i="24"/>
  <c r="V160" i="24"/>
  <c r="T160" i="24"/>
  <c r="S160" i="24"/>
  <c r="R160" i="24"/>
  <c r="P160" i="24"/>
  <c r="O160" i="24"/>
  <c r="N160" i="24"/>
  <c r="L160" i="24"/>
  <c r="K160" i="24"/>
  <c r="J160" i="24"/>
  <c r="H160" i="24"/>
  <c r="G160" i="24"/>
  <c r="F160" i="24"/>
  <c r="D160" i="24"/>
  <c r="C160" i="24"/>
  <c r="B160" i="24"/>
  <c r="AB159" i="24"/>
  <c r="AA159" i="24"/>
  <c r="Z159" i="24"/>
  <c r="X159" i="24"/>
  <c r="W159" i="24"/>
  <c r="V159" i="24"/>
  <c r="T159" i="24"/>
  <c r="S159" i="24"/>
  <c r="R159" i="24"/>
  <c r="P159" i="24"/>
  <c r="O159" i="24"/>
  <c r="N159" i="24"/>
  <c r="L159" i="24"/>
  <c r="K159" i="24"/>
  <c r="J159" i="24"/>
  <c r="H159" i="24"/>
  <c r="G159" i="24"/>
  <c r="F159" i="24"/>
  <c r="D159" i="24"/>
  <c r="C159" i="24"/>
  <c r="B159" i="24"/>
  <c r="AB158" i="24"/>
  <c r="AA158" i="24"/>
  <c r="Z158" i="24"/>
  <c r="X158" i="24"/>
  <c r="W158" i="24"/>
  <c r="V158" i="24"/>
  <c r="T158" i="24"/>
  <c r="S158" i="24"/>
  <c r="R158" i="24"/>
  <c r="P158" i="24"/>
  <c r="O158" i="24"/>
  <c r="N158" i="24"/>
  <c r="L158" i="24"/>
  <c r="K158" i="24"/>
  <c r="J158" i="24"/>
  <c r="H158" i="24"/>
  <c r="G158" i="24"/>
  <c r="F158" i="24"/>
  <c r="D158" i="24"/>
  <c r="C158" i="24"/>
  <c r="B158" i="24"/>
  <c r="AB157" i="24"/>
  <c r="AA157" i="24"/>
  <c r="Z157" i="24"/>
  <c r="X157" i="24"/>
  <c r="W157" i="24"/>
  <c r="V157" i="24"/>
  <c r="T157" i="24"/>
  <c r="S157" i="24"/>
  <c r="R157" i="24"/>
  <c r="P157" i="24"/>
  <c r="O157" i="24"/>
  <c r="N157" i="24"/>
  <c r="L157" i="24"/>
  <c r="K157" i="24"/>
  <c r="J157" i="24"/>
  <c r="H157" i="24"/>
  <c r="G157" i="24"/>
  <c r="F157" i="24"/>
  <c r="D157" i="24"/>
  <c r="C157" i="24"/>
  <c r="B157" i="24"/>
  <c r="AB156" i="24"/>
  <c r="AA156" i="24"/>
  <c r="Z156" i="24"/>
  <c r="X156" i="24"/>
  <c r="W156" i="24"/>
  <c r="V156" i="24"/>
  <c r="T156" i="24"/>
  <c r="S156" i="24"/>
  <c r="R156" i="24"/>
  <c r="P156" i="24"/>
  <c r="O156" i="24"/>
  <c r="N156" i="24"/>
  <c r="L156" i="24"/>
  <c r="K156" i="24"/>
  <c r="J156" i="24"/>
  <c r="H156" i="24"/>
  <c r="G156" i="24"/>
  <c r="F156" i="24"/>
  <c r="D156" i="24"/>
  <c r="C156" i="24"/>
  <c r="B156" i="24"/>
  <c r="AB155" i="24"/>
  <c r="AA155" i="24"/>
  <c r="Z155" i="24"/>
  <c r="X155" i="24"/>
  <c r="W155" i="24"/>
  <c r="V155" i="24"/>
  <c r="T155" i="24"/>
  <c r="S155" i="24"/>
  <c r="R155" i="24"/>
  <c r="P155" i="24"/>
  <c r="O155" i="24"/>
  <c r="N155" i="24"/>
  <c r="L155" i="24"/>
  <c r="K155" i="24"/>
  <c r="J155" i="24"/>
  <c r="H155" i="24"/>
  <c r="G155" i="24"/>
  <c r="F155" i="24"/>
  <c r="D155" i="24"/>
  <c r="C155" i="24"/>
  <c r="B155" i="24"/>
  <c r="AB154" i="24"/>
  <c r="AA154" i="24"/>
  <c r="Z154" i="24"/>
  <c r="X154" i="24"/>
  <c r="W154" i="24"/>
  <c r="V154" i="24"/>
  <c r="T154" i="24"/>
  <c r="S154" i="24"/>
  <c r="R154" i="24"/>
  <c r="P154" i="24"/>
  <c r="O154" i="24"/>
  <c r="N154" i="24"/>
  <c r="L154" i="24"/>
  <c r="K154" i="24"/>
  <c r="J154" i="24"/>
  <c r="H154" i="24"/>
  <c r="G154" i="24"/>
  <c r="F154" i="24"/>
  <c r="D154" i="24"/>
  <c r="C154" i="24"/>
  <c r="B154" i="24"/>
  <c r="AB153" i="24"/>
  <c r="AA153" i="24"/>
  <c r="Z153" i="24"/>
  <c r="X153" i="24"/>
  <c r="W153" i="24"/>
  <c r="V153" i="24"/>
  <c r="T153" i="24"/>
  <c r="S153" i="24"/>
  <c r="R153" i="24"/>
  <c r="P153" i="24"/>
  <c r="O153" i="24"/>
  <c r="N153" i="24"/>
  <c r="L153" i="24"/>
  <c r="K153" i="24"/>
  <c r="J153" i="24"/>
  <c r="H153" i="24"/>
  <c r="G153" i="24"/>
  <c r="F153" i="24"/>
  <c r="D153" i="24"/>
  <c r="C153" i="24"/>
  <c r="B153" i="24"/>
  <c r="AB152" i="24"/>
  <c r="AA152" i="24"/>
  <c r="Z152" i="24"/>
  <c r="X152" i="24"/>
  <c r="W152" i="24"/>
  <c r="V152" i="24"/>
  <c r="T152" i="24"/>
  <c r="S152" i="24"/>
  <c r="R152" i="24"/>
  <c r="P152" i="24"/>
  <c r="O152" i="24"/>
  <c r="N152" i="24"/>
  <c r="L152" i="24"/>
  <c r="K152" i="24"/>
  <c r="J152" i="24"/>
  <c r="H152" i="24"/>
  <c r="G152" i="24"/>
  <c r="F152" i="24"/>
  <c r="D152" i="24"/>
  <c r="C152" i="24"/>
  <c r="B152" i="24"/>
  <c r="AB151" i="24"/>
  <c r="AA151" i="24"/>
  <c r="Z151" i="24"/>
  <c r="X151" i="24"/>
  <c r="W151" i="24"/>
  <c r="V151" i="24"/>
  <c r="T151" i="24"/>
  <c r="S151" i="24"/>
  <c r="R151" i="24"/>
  <c r="P151" i="24"/>
  <c r="O151" i="24"/>
  <c r="N151" i="24"/>
  <c r="L151" i="24"/>
  <c r="K151" i="24"/>
  <c r="J151" i="24"/>
  <c r="H151" i="24"/>
  <c r="G151" i="24"/>
  <c r="F151" i="24"/>
  <c r="D151" i="24"/>
  <c r="C151" i="24"/>
  <c r="B151" i="24"/>
  <c r="AB150" i="24"/>
  <c r="AA150" i="24"/>
  <c r="Z150" i="24"/>
  <c r="X150" i="24"/>
  <c r="W150" i="24"/>
  <c r="V150" i="24"/>
  <c r="T150" i="24"/>
  <c r="S150" i="24"/>
  <c r="R150" i="24"/>
  <c r="P150" i="24"/>
  <c r="O150" i="24"/>
  <c r="N150" i="24"/>
  <c r="L150" i="24"/>
  <c r="K150" i="24"/>
  <c r="J150" i="24"/>
  <c r="H150" i="24"/>
  <c r="G150" i="24"/>
  <c r="F150" i="24"/>
  <c r="D150" i="24"/>
  <c r="C150" i="24"/>
  <c r="B150" i="24"/>
  <c r="AB149" i="24"/>
  <c r="AA149" i="24"/>
  <c r="Z149" i="24"/>
  <c r="X149" i="24"/>
  <c r="W149" i="24"/>
  <c r="V149" i="24"/>
  <c r="T149" i="24"/>
  <c r="S149" i="24"/>
  <c r="R149" i="24"/>
  <c r="P149" i="24"/>
  <c r="O149" i="24"/>
  <c r="N149" i="24"/>
  <c r="L149" i="24"/>
  <c r="K149" i="24"/>
  <c r="J149" i="24"/>
  <c r="H149" i="24"/>
  <c r="G149" i="24"/>
  <c r="F149" i="24"/>
  <c r="D149" i="24"/>
  <c r="C149" i="24"/>
  <c r="B149" i="24"/>
  <c r="AB148" i="24"/>
  <c r="AA148" i="24"/>
  <c r="Z148" i="24"/>
  <c r="X148" i="24"/>
  <c r="W148" i="24"/>
  <c r="V148" i="24"/>
  <c r="T148" i="24"/>
  <c r="S148" i="24"/>
  <c r="R148" i="24"/>
  <c r="P148" i="24"/>
  <c r="O148" i="24"/>
  <c r="N148" i="24"/>
  <c r="L148" i="24"/>
  <c r="K148" i="24"/>
  <c r="J148" i="24"/>
  <c r="H148" i="24"/>
  <c r="G148" i="24"/>
  <c r="F148" i="24"/>
  <c r="D148" i="24"/>
  <c r="C148" i="24"/>
  <c r="B148" i="24"/>
  <c r="AB147" i="24"/>
  <c r="AA147" i="24"/>
  <c r="Z147" i="24"/>
  <c r="X147" i="24"/>
  <c r="W147" i="24"/>
  <c r="V147" i="24"/>
  <c r="T147" i="24"/>
  <c r="S147" i="24"/>
  <c r="R147" i="24"/>
  <c r="P147" i="24"/>
  <c r="O147" i="24"/>
  <c r="N147" i="24"/>
  <c r="L147" i="24"/>
  <c r="K147" i="24"/>
  <c r="J147" i="24"/>
  <c r="H147" i="24"/>
  <c r="G147" i="24"/>
  <c r="F147" i="24"/>
  <c r="D147" i="24"/>
  <c r="C147" i="24"/>
  <c r="B147" i="24"/>
  <c r="AB146" i="24"/>
  <c r="AA146" i="24"/>
  <c r="Z146" i="24"/>
  <c r="X146" i="24"/>
  <c r="W146" i="24"/>
  <c r="V146" i="24"/>
  <c r="T146" i="24"/>
  <c r="S146" i="24"/>
  <c r="R146" i="24"/>
  <c r="P146" i="24"/>
  <c r="O146" i="24"/>
  <c r="N146" i="24"/>
  <c r="L146" i="24"/>
  <c r="K146" i="24"/>
  <c r="J146" i="24"/>
  <c r="H146" i="24"/>
  <c r="G146" i="24"/>
  <c r="F146" i="24"/>
  <c r="D146" i="24"/>
  <c r="C146" i="24"/>
  <c r="B146" i="24"/>
  <c r="AB145" i="24"/>
  <c r="AA145" i="24"/>
  <c r="Z145" i="24"/>
  <c r="X145" i="24"/>
  <c r="W145" i="24"/>
  <c r="V145" i="24"/>
  <c r="T145" i="24"/>
  <c r="S145" i="24"/>
  <c r="R145" i="24"/>
  <c r="P145" i="24"/>
  <c r="O145" i="24"/>
  <c r="N145" i="24"/>
  <c r="L145" i="24"/>
  <c r="K145" i="24"/>
  <c r="J145" i="24"/>
  <c r="H145" i="24"/>
  <c r="G145" i="24"/>
  <c r="F145" i="24"/>
  <c r="D145" i="24"/>
  <c r="C145" i="24"/>
  <c r="B145" i="24"/>
  <c r="AB144" i="24"/>
  <c r="AA144" i="24"/>
  <c r="Z144" i="24"/>
  <c r="X144" i="24"/>
  <c r="W144" i="24"/>
  <c r="V144" i="24"/>
  <c r="T144" i="24"/>
  <c r="S144" i="24"/>
  <c r="R144" i="24"/>
  <c r="H144" i="24"/>
  <c r="G144" i="24"/>
  <c r="F144" i="24"/>
  <c r="D144" i="24"/>
  <c r="C144" i="24"/>
  <c r="B144" i="24"/>
  <c r="AB143" i="24"/>
  <c r="AA143" i="24"/>
  <c r="Z143" i="24"/>
  <c r="X143" i="24"/>
  <c r="W143" i="24"/>
  <c r="V143" i="24"/>
  <c r="T143" i="24"/>
  <c r="S143" i="24"/>
  <c r="R143" i="24"/>
  <c r="P143" i="24"/>
  <c r="O143" i="24"/>
  <c r="N143" i="24"/>
  <c r="L143" i="24"/>
  <c r="K143" i="24"/>
  <c r="J143" i="24"/>
  <c r="H143" i="24"/>
  <c r="G143" i="24"/>
  <c r="F143" i="24"/>
  <c r="D143" i="24"/>
  <c r="C143" i="24"/>
  <c r="B143" i="24"/>
  <c r="AB142" i="24"/>
  <c r="AA142" i="24"/>
  <c r="Z142" i="24"/>
  <c r="X142" i="24"/>
  <c r="W142" i="24"/>
  <c r="V142" i="24"/>
  <c r="T142" i="24"/>
  <c r="S142" i="24"/>
  <c r="R142" i="24"/>
  <c r="P142" i="24"/>
  <c r="O142" i="24"/>
  <c r="N142" i="24"/>
  <c r="L142" i="24"/>
  <c r="K142" i="24"/>
  <c r="J142" i="24"/>
  <c r="H142" i="24"/>
  <c r="G142" i="24"/>
  <c r="F142" i="24"/>
  <c r="D142" i="24"/>
  <c r="C142" i="24"/>
  <c r="B142" i="24"/>
  <c r="AB125" i="24"/>
  <c r="AA125" i="24"/>
  <c r="Z125" i="24"/>
  <c r="X125" i="24"/>
  <c r="W125" i="24"/>
  <c r="V125" i="24"/>
  <c r="T125" i="24"/>
  <c r="S125" i="24"/>
  <c r="R125" i="24"/>
  <c r="P125" i="24"/>
  <c r="O125" i="24"/>
  <c r="N125" i="24"/>
  <c r="L125" i="24"/>
  <c r="K125" i="24"/>
  <c r="J125" i="24"/>
  <c r="H125" i="24"/>
  <c r="G125" i="24"/>
  <c r="F125" i="24"/>
  <c r="D125" i="24"/>
  <c r="C125" i="24"/>
  <c r="B125" i="24"/>
  <c r="AB124" i="24"/>
  <c r="AA124" i="24"/>
  <c r="Z124" i="24"/>
  <c r="X124" i="24"/>
  <c r="W124" i="24"/>
  <c r="V124" i="24"/>
  <c r="T124" i="24"/>
  <c r="S124" i="24"/>
  <c r="R124" i="24"/>
  <c r="P124" i="24"/>
  <c r="O124" i="24"/>
  <c r="N124" i="24"/>
  <c r="L124" i="24"/>
  <c r="K124" i="24"/>
  <c r="J124" i="24"/>
  <c r="H124" i="24"/>
  <c r="G124" i="24"/>
  <c r="F124" i="24"/>
  <c r="D124" i="24"/>
  <c r="C124" i="24"/>
  <c r="B124" i="24"/>
  <c r="AB123" i="24"/>
  <c r="AA123" i="24"/>
  <c r="Z123" i="24"/>
  <c r="X123" i="24"/>
  <c r="W123" i="24"/>
  <c r="V123" i="24"/>
  <c r="T123" i="24"/>
  <c r="S123" i="24"/>
  <c r="R123" i="24"/>
  <c r="P123" i="24"/>
  <c r="O123" i="24"/>
  <c r="N123" i="24"/>
  <c r="L123" i="24"/>
  <c r="K123" i="24"/>
  <c r="J123" i="24"/>
  <c r="H123" i="24"/>
  <c r="G123" i="24"/>
  <c r="F123" i="24"/>
  <c r="D123" i="24"/>
  <c r="C123" i="24"/>
  <c r="B123" i="24"/>
  <c r="AB122" i="24"/>
  <c r="AA122" i="24"/>
  <c r="Z122" i="24"/>
  <c r="X122" i="24"/>
  <c r="W122" i="24"/>
  <c r="V122" i="24"/>
  <c r="T122" i="24"/>
  <c r="S122" i="24"/>
  <c r="R122" i="24"/>
  <c r="P122" i="24"/>
  <c r="O122" i="24"/>
  <c r="N122" i="24"/>
  <c r="L122" i="24"/>
  <c r="K122" i="24"/>
  <c r="J122" i="24"/>
  <c r="H122" i="24"/>
  <c r="G122" i="24"/>
  <c r="F122" i="24"/>
  <c r="D122" i="24"/>
  <c r="C122" i="24"/>
  <c r="B122" i="24"/>
  <c r="AB121" i="24"/>
  <c r="AA121" i="24"/>
  <c r="Z121" i="24"/>
  <c r="X121" i="24"/>
  <c r="W121" i="24"/>
  <c r="V121" i="24"/>
  <c r="T121" i="24"/>
  <c r="S121" i="24"/>
  <c r="R121" i="24"/>
  <c r="P121" i="24"/>
  <c r="O121" i="24"/>
  <c r="N121" i="24"/>
  <c r="L121" i="24"/>
  <c r="K121" i="24"/>
  <c r="J121" i="24"/>
  <c r="H121" i="24"/>
  <c r="G121" i="24"/>
  <c r="F121" i="24"/>
  <c r="D121" i="24"/>
  <c r="C121" i="24"/>
  <c r="B121" i="24"/>
  <c r="AB120" i="24"/>
  <c r="AA120" i="24"/>
  <c r="Z120" i="24"/>
  <c r="X120" i="24"/>
  <c r="W120" i="24"/>
  <c r="V120" i="24"/>
  <c r="T120" i="24"/>
  <c r="S120" i="24"/>
  <c r="R120" i="24"/>
  <c r="P120" i="24"/>
  <c r="O120" i="24"/>
  <c r="N120" i="24"/>
  <c r="L120" i="24"/>
  <c r="K120" i="24"/>
  <c r="J120" i="24"/>
  <c r="H120" i="24"/>
  <c r="G120" i="24"/>
  <c r="F120" i="24"/>
  <c r="D120" i="24"/>
  <c r="C120" i="24"/>
  <c r="B120" i="24"/>
  <c r="AB119" i="24"/>
  <c r="AA119" i="24"/>
  <c r="Z119" i="24"/>
  <c r="X119" i="24"/>
  <c r="W119" i="24"/>
  <c r="V119" i="24"/>
  <c r="T119" i="24"/>
  <c r="S119" i="24"/>
  <c r="R119" i="24"/>
  <c r="P119" i="24"/>
  <c r="O119" i="24"/>
  <c r="N119" i="24"/>
  <c r="L119" i="24"/>
  <c r="K119" i="24"/>
  <c r="J119" i="24"/>
  <c r="H119" i="24"/>
  <c r="G119" i="24"/>
  <c r="F119" i="24"/>
  <c r="D119" i="24"/>
  <c r="C119" i="24"/>
  <c r="B119" i="24"/>
  <c r="AB118" i="24"/>
  <c r="AA118" i="24"/>
  <c r="Z118" i="24"/>
  <c r="X118" i="24"/>
  <c r="W118" i="24"/>
  <c r="V118" i="24"/>
  <c r="T118" i="24"/>
  <c r="S118" i="24"/>
  <c r="R118" i="24"/>
  <c r="P118" i="24"/>
  <c r="O118" i="24"/>
  <c r="N118" i="24"/>
  <c r="L118" i="24"/>
  <c r="K118" i="24"/>
  <c r="J118" i="24"/>
  <c r="H118" i="24"/>
  <c r="G118" i="24"/>
  <c r="F118" i="24"/>
  <c r="D118" i="24"/>
  <c r="C118" i="24"/>
  <c r="B118" i="24"/>
  <c r="AB117" i="24"/>
  <c r="AA117" i="24"/>
  <c r="Z117" i="24"/>
  <c r="X117" i="24"/>
  <c r="W117" i="24"/>
  <c r="V117" i="24"/>
  <c r="T117" i="24"/>
  <c r="S117" i="24"/>
  <c r="R117" i="24"/>
  <c r="P117" i="24"/>
  <c r="O117" i="24"/>
  <c r="N117" i="24"/>
  <c r="L117" i="24"/>
  <c r="K117" i="24"/>
  <c r="J117" i="24"/>
  <c r="H117" i="24"/>
  <c r="G117" i="24"/>
  <c r="F117" i="24"/>
  <c r="D117" i="24"/>
  <c r="C117" i="24"/>
  <c r="B117" i="24"/>
  <c r="AB116" i="24"/>
  <c r="AA116" i="24"/>
  <c r="Z116" i="24"/>
  <c r="X116" i="24"/>
  <c r="W116" i="24"/>
  <c r="V116" i="24"/>
  <c r="T116" i="24"/>
  <c r="S116" i="24"/>
  <c r="R116" i="24"/>
  <c r="P116" i="24"/>
  <c r="O116" i="24"/>
  <c r="N116" i="24"/>
  <c r="L116" i="24"/>
  <c r="K116" i="24"/>
  <c r="J116" i="24"/>
  <c r="H116" i="24"/>
  <c r="G116" i="24"/>
  <c r="F116" i="24"/>
  <c r="D116" i="24"/>
  <c r="C116" i="24"/>
  <c r="B116" i="24"/>
  <c r="AB115" i="24"/>
  <c r="AA115" i="24"/>
  <c r="Z115" i="24"/>
  <c r="X115" i="24"/>
  <c r="W115" i="24"/>
  <c r="V115" i="24"/>
  <c r="T115" i="24"/>
  <c r="S115" i="24"/>
  <c r="R115" i="24"/>
  <c r="P115" i="24"/>
  <c r="O115" i="24"/>
  <c r="N115" i="24"/>
  <c r="L115" i="24"/>
  <c r="K115" i="24"/>
  <c r="J115" i="24"/>
  <c r="H115" i="24"/>
  <c r="G115" i="24"/>
  <c r="F115" i="24"/>
  <c r="D115" i="24"/>
  <c r="C115" i="24"/>
  <c r="B115" i="24"/>
  <c r="AB114" i="24"/>
  <c r="AA114" i="24"/>
  <c r="Z114" i="24"/>
  <c r="X114" i="24"/>
  <c r="W114" i="24"/>
  <c r="V114" i="24"/>
  <c r="T114" i="24"/>
  <c r="S114" i="24"/>
  <c r="R114" i="24"/>
  <c r="P114" i="24"/>
  <c r="O114" i="24"/>
  <c r="N114" i="24"/>
  <c r="L114" i="24"/>
  <c r="K114" i="24"/>
  <c r="J114" i="24"/>
  <c r="H114" i="24"/>
  <c r="G114" i="24"/>
  <c r="F114" i="24"/>
  <c r="D114" i="24"/>
  <c r="C114" i="24"/>
  <c r="B114" i="24"/>
  <c r="AB113" i="24"/>
  <c r="AA113" i="24"/>
  <c r="Z113" i="24"/>
  <c r="X113" i="24"/>
  <c r="W113" i="24"/>
  <c r="V113" i="24"/>
  <c r="T113" i="24"/>
  <c r="S113" i="24"/>
  <c r="R113" i="24"/>
  <c r="P113" i="24"/>
  <c r="O113" i="24"/>
  <c r="N113" i="24"/>
  <c r="L113" i="24"/>
  <c r="K113" i="24"/>
  <c r="J113" i="24"/>
  <c r="H113" i="24"/>
  <c r="G113" i="24"/>
  <c r="F113" i="24"/>
  <c r="D113" i="24"/>
  <c r="C113" i="24"/>
  <c r="B113" i="24"/>
  <c r="AB112" i="24"/>
  <c r="AA112" i="24"/>
  <c r="Z112" i="24"/>
  <c r="X112" i="24"/>
  <c r="W112" i="24"/>
  <c r="V112" i="24"/>
  <c r="T112" i="24"/>
  <c r="S112" i="24"/>
  <c r="R112" i="24"/>
  <c r="P112" i="24"/>
  <c r="O112" i="24"/>
  <c r="N112" i="24"/>
  <c r="L112" i="24"/>
  <c r="K112" i="24"/>
  <c r="J112" i="24"/>
  <c r="H112" i="24"/>
  <c r="G112" i="24"/>
  <c r="F112" i="24"/>
  <c r="D112" i="24"/>
  <c r="C112" i="24"/>
  <c r="B112" i="24"/>
  <c r="AB111" i="24"/>
  <c r="AA111" i="24"/>
  <c r="Z111" i="24"/>
  <c r="X111" i="24"/>
  <c r="W111" i="24"/>
  <c r="V111" i="24"/>
  <c r="T111" i="24"/>
  <c r="S111" i="24"/>
  <c r="R111" i="24"/>
  <c r="P111" i="24"/>
  <c r="O111" i="24"/>
  <c r="N111" i="24"/>
  <c r="L111" i="24"/>
  <c r="K111" i="24"/>
  <c r="J111" i="24"/>
  <c r="H111" i="24"/>
  <c r="G111" i="24"/>
  <c r="F111" i="24"/>
  <c r="D111" i="24"/>
  <c r="C111" i="24"/>
  <c r="B111" i="24"/>
  <c r="AB110" i="24"/>
  <c r="AA110" i="24"/>
  <c r="Z110" i="24"/>
  <c r="X110" i="24"/>
  <c r="W110" i="24"/>
  <c r="V110" i="24"/>
  <c r="T110" i="24"/>
  <c r="S110" i="24"/>
  <c r="R110" i="24"/>
  <c r="P110" i="24"/>
  <c r="O110" i="24"/>
  <c r="N110" i="24"/>
  <c r="L110" i="24"/>
  <c r="K110" i="24"/>
  <c r="J110" i="24"/>
  <c r="H110" i="24"/>
  <c r="G110" i="24"/>
  <c r="F110" i="24"/>
  <c r="D110" i="24"/>
  <c r="C110" i="24"/>
  <c r="B110" i="24"/>
  <c r="AB109" i="24"/>
  <c r="AA109" i="24"/>
  <c r="Z109" i="24"/>
  <c r="X109" i="24"/>
  <c r="W109" i="24"/>
  <c r="V109" i="24"/>
  <c r="T109" i="24"/>
  <c r="S109" i="24"/>
  <c r="R109" i="24"/>
  <c r="P109" i="24"/>
  <c r="O109" i="24"/>
  <c r="N109" i="24"/>
  <c r="L109" i="24"/>
  <c r="K109" i="24"/>
  <c r="J109" i="24"/>
  <c r="H109" i="24"/>
  <c r="G109" i="24"/>
  <c r="F109" i="24"/>
  <c r="D109" i="24"/>
  <c r="C109" i="24"/>
  <c r="B109" i="24"/>
  <c r="AB108" i="24"/>
  <c r="AA108" i="24"/>
  <c r="Z108" i="24"/>
  <c r="X108" i="24"/>
  <c r="W108" i="24"/>
  <c r="V108" i="24"/>
  <c r="T108" i="24"/>
  <c r="S108" i="24"/>
  <c r="R108" i="24"/>
  <c r="P108" i="24"/>
  <c r="O108" i="24"/>
  <c r="N108" i="24"/>
  <c r="L108" i="24"/>
  <c r="K108" i="24"/>
  <c r="J108" i="24"/>
  <c r="H108" i="24"/>
  <c r="G108" i="24"/>
  <c r="F108" i="24"/>
  <c r="D108" i="24"/>
  <c r="C108" i="24"/>
  <c r="B108" i="24"/>
  <c r="AB107" i="24"/>
  <c r="AA107" i="24"/>
  <c r="Z107" i="24"/>
  <c r="X107" i="24"/>
  <c r="W107" i="24"/>
  <c r="V107" i="24"/>
  <c r="T107" i="24"/>
  <c r="S107" i="24"/>
  <c r="R107" i="24"/>
  <c r="P107" i="24"/>
  <c r="O107" i="24"/>
  <c r="N107" i="24"/>
  <c r="L107" i="24"/>
  <c r="K107" i="24"/>
  <c r="J107" i="24"/>
  <c r="H107" i="24"/>
  <c r="G107" i="24"/>
  <c r="F107" i="24"/>
  <c r="D107" i="24"/>
  <c r="C107" i="24"/>
  <c r="B107" i="24"/>
  <c r="AB106" i="24"/>
  <c r="AA106" i="24"/>
  <c r="Z106" i="24"/>
  <c r="X106" i="24"/>
  <c r="W106" i="24"/>
  <c r="V106" i="24"/>
  <c r="T106" i="24"/>
  <c r="S106" i="24"/>
  <c r="R106" i="24"/>
  <c r="P106" i="24"/>
  <c r="O106" i="24"/>
  <c r="N106" i="24"/>
  <c r="L106" i="24"/>
  <c r="K106" i="24"/>
  <c r="J106" i="24"/>
  <c r="H106" i="24"/>
  <c r="G106" i="24"/>
  <c r="F106" i="24"/>
  <c r="D106" i="24"/>
  <c r="C106" i="24"/>
  <c r="B106" i="24"/>
  <c r="AB105" i="24"/>
  <c r="AA105" i="24"/>
  <c r="Z105" i="24"/>
  <c r="X105" i="24"/>
  <c r="W105" i="24"/>
  <c r="V105" i="24"/>
  <c r="T105" i="24"/>
  <c r="S105" i="24"/>
  <c r="R105" i="24"/>
  <c r="P105" i="24"/>
  <c r="O105" i="24"/>
  <c r="N105" i="24"/>
  <c r="L105" i="24"/>
  <c r="K105" i="24"/>
  <c r="J105" i="24"/>
  <c r="H105" i="24"/>
  <c r="G105" i="24"/>
  <c r="F105" i="24"/>
  <c r="D105" i="24"/>
  <c r="C105" i="24"/>
  <c r="B105" i="24"/>
  <c r="AB104" i="24"/>
  <c r="AA104" i="24"/>
  <c r="Z104" i="24"/>
  <c r="X104" i="24"/>
  <c r="W104" i="24"/>
  <c r="V104" i="24"/>
  <c r="T104" i="24"/>
  <c r="S104" i="24"/>
  <c r="R104" i="24"/>
  <c r="P104" i="24"/>
  <c r="O104" i="24"/>
  <c r="N104" i="24"/>
  <c r="L104" i="24"/>
  <c r="K104" i="24"/>
  <c r="J104" i="24"/>
  <c r="H104" i="24"/>
  <c r="G104" i="24"/>
  <c r="F104" i="24"/>
  <c r="D104" i="24"/>
  <c r="C104" i="24"/>
  <c r="B104" i="24"/>
  <c r="AB103" i="24"/>
  <c r="AA103" i="24"/>
  <c r="Z103" i="24"/>
  <c r="X103" i="24"/>
  <c r="W103" i="24"/>
  <c r="V103" i="24"/>
  <c r="T103" i="24"/>
  <c r="S103" i="24"/>
  <c r="R103" i="24"/>
  <c r="P103" i="24"/>
  <c r="O103" i="24"/>
  <c r="N103" i="24"/>
  <c r="L103" i="24"/>
  <c r="K103" i="24"/>
  <c r="J103" i="24"/>
  <c r="H103" i="24"/>
  <c r="G103" i="24"/>
  <c r="F103" i="24"/>
  <c r="D103" i="24"/>
  <c r="C103" i="24"/>
  <c r="B103" i="24"/>
  <c r="AB102" i="24"/>
  <c r="AA102" i="24"/>
  <c r="Z102" i="24"/>
  <c r="X102" i="24"/>
  <c r="W102" i="24"/>
  <c r="V102" i="24"/>
  <c r="T102" i="24"/>
  <c r="S102" i="24"/>
  <c r="R102" i="24"/>
  <c r="P102" i="24"/>
  <c r="O102" i="24"/>
  <c r="N102" i="24"/>
  <c r="L102" i="24"/>
  <c r="K102" i="24"/>
  <c r="J102" i="24"/>
  <c r="H102" i="24"/>
  <c r="G102" i="24"/>
  <c r="F102" i="24"/>
  <c r="D102" i="24"/>
  <c r="C102" i="24"/>
  <c r="B102" i="24"/>
  <c r="AB101" i="24"/>
  <c r="AA101" i="24"/>
  <c r="Z101" i="24"/>
  <c r="X101" i="24"/>
  <c r="W101" i="24"/>
  <c r="V101" i="24"/>
  <c r="T101" i="24"/>
  <c r="S101" i="24"/>
  <c r="R101" i="24"/>
  <c r="H101" i="24"/>
  <c r="G101" i="24"/>
  <c r="F101" i="24"/>
  <c r="D101" i="24"/>
  <c r="C101" i="24"/>
  <c r="B101" i="24"/>
  <c r="AB100" i="24"/>
  <c r="AA100" i="24"/>
  <c r="Z100" i="24"/>
  <c r="X100" i="24"/>
  <c r="W100" i="24"/>
  <c r="V100" i="24"/>
  <c r="T100" i="24"/>
  <c r="S100" i="24"/>
  <c r="R100" i="24"/>
  <c r="P100" i="24"/>
  <c r="O100" i="24"/>
  <c r="N100" i="24"/>
  <c r="L100" i="24"/>
  <c r="K100" i="24"/>
  <c r="J100" i="24"/>
  <c r="H100" i="24"/>
  <c r="G100" i="24"/>
  <c r="F100" i="24"/>
  <c r="D100" i="24"/>
  <c r="C100" i="24"/>
  <c r="B100" i="24"/>
  <c r="AB99" i="24"/>
  <c r="AA99" i="24"/>
  <c r="Z99" i="24"/>
  <c r="X99" i="24"/>
  <c r="W99" i="24"/>
  <c r="V99" i="24"/>
  <c r="T99" i="24"/>
  <c r="S99" i="24"/>
  <c r="R99" i="24"/>
  <c r="P99" i="24"/>
  <c r="O99" i="24"/>
  <c r="N99" i="24"/>
  <c r="L99" i="24"/>
  <c r="K99" i="24"/>
  <c r="J99" i="24"/>
  <c r="H99" i="24"/>
  <c r="G99" i="24"/>
  <c r="F99" i="24"/>
  <c r="D99" i="24"/>
  <c r="C99" i="24"/>
  <c r="B99" i="24"/>
  <c r="AB97" i="24"/>
  <c r="W97" i="24"/>
  <c r="R97" i="24"/>
  <c r="L97" i="24"/>
  <c r="G97" i="24"/>
  <c r="B97" i="24"/>
  <c r="AB54" i="24"/>
  <c r="AB140" i="24" s="1"/>
  <c r="AA54" i="24"/>
  <c r="AA140" i="24" s="1"/>
  <c r="Z54" i="24"/>
  <c r="X54" i="24"/>
  <c r="X140" i="24" s="1"/>
  <c r="W54" i="24"/>
  <c r="W140" i="24" s="1"/>
  <c r="V54" i="24"/>
  <c r="V140" i="24" s="1"/>
  <c r="T54" i="24"/>
  <c r="S54" i="24"/>
  <c r="S140" i="24" s="1"/>
  <c r="R54" i="24"/>
  <c r="R140" i="24" s="1"/>
  <c r="P54" i="24"/>
  <c r="P140" i="24" s="1"/>
  <c r="O54" i="24"/>
  <c r="N54" i="24"/>
  <c r="N140" i="24" s="1"/>
  <c r="L54" i="24"/>
  <c r="L140" i="24" s="1"/>
  <c r="K54" i="24"/>
  <c r="K140" i="24" s="1"/>
  <c r="J54" i="24"/>
  <c r="H54" i="24"/>
  <c r="H140" i="24" s="1"/>
  <c r="G54" i="24"/>
  <c r="G140" i="24" s="1"/>
  <c r="F54" i="24"/>
  <c r="F140" i="24" s="1"/>
  <c r="D54" i="24"/>
  <c r="C54" i="24"/>
  <c r="C140" i="24" s="1"/>
  <c r="B54" i="24"/>
  <c r="B140" i="24" s="1"/>
  <c r="AB11" i="24"/>
  <c r="AA11" i="24"/>
  <c r="AA97" i="24" s="1"/>
  <c r="Z11" i="24"/>
  <c r="Z97" i="24" s="1"/>
  <c r="X11" i="24"/>
  <c r="X97" i="24" s="1"/>
  <c r="W11" i="24"/>
  <c r="V11" i="24"/>
  <c r="V97" i="24" s="1"/>
  <c r="T11" i="24"/>
  <c r="T140" i="24" s="1"/>
  <c r="S11" i="24"/>
  <c r="S97" i="24" s="1"/>
  <c r="R11" i="24"/>
  <c r="P11" i="24"/>
  <c r="P97" i="24" s="1"/>
  <c r="O11" i="24"/>
  <c r="O97" i="24" s="1"/>
  <c r="N11" i="24"/>
  <c r="N97" i="24" s="1"/>
  <c r="L11" i="24"/>
  <c r="K11" i="24"/>
  <c r="K97" i="24" s="1"/>
  <c r="J11" i="24"/>
  <c r="J97" i="24" s="1"/>
  <c r="H11" i="24"/>
  <c r="H97" i="24" s="1"/>
  <c r="G11" i="24"/>
  <c r="F11" i="24"/>
  <c r="F97" i="24" s="1"/>
  <c r="D11" i="24"/>
  <c r="D140" i="24" s="1"/>
  <c r="C11" i="24"/>
  <c r="C97" i="24" s="1"/>
  <c r="B11" i="24"/>
  <c r="AB94" i="23"/>
  <c r="AA94" i="23"/>
  <c r="Z94" i="23"/>
  <c r="X94" i="23"/>
  <c r="W94" i="23"/>
  <c r="V94" i="23"/>
  <c r="T94" i="23"/>
  <c r="S94" i="23"/>
  <c r="R94" i="23"/>
  <c r="P94" i="23"/>
  <c r="O94" i="23"/>
  <c r="N94" i="23"/>
  <c r="L94" i="23"/>
  <c r="K94" i="23"/>
  <c r="J94" i="23"/>
  <c r="H94" i="23"/>
  <c r="G94" i="23"/>
  <c r="F94" i="23"/>
  <c r="D94" i="23"/>
  <c r="C94" i="23"/>
  <c r="B94" i="23"/>
  <c r="Z93" i="23"/>
  <c r="T93" i="23"/>
  <c r="O93" i="23"/>
  <c r="J93" i="23"/>
  <c r="D93" i="23"/>
  <c r="AB90" i="23"/>
  <c r="AA90" i="23"/>
  <c r="Z90" i="23"/>
  <c r="X90" i="23"/>
  <c r="W90" i="23"/>
  <c r="V90" i="23"/>
  <c r="T90" i="23"/>
  <c r="S90" i="23"/>
  <c r="R90" i="23"/>
  <c r="P90" i="23"/>
  <c r="O90" i="23"/>
  <c r="N90" i="23"/>
  <c r="L90" i="23"/>
  <c r="K90" i="23"/>
  <c r="J90" i="23"/>
  <c r="H90" i="23"/>
  <c r="G90" i="23"/>
  <c r="F90" i="23"/>
  <c r="D90" i="23"/>
  <c r="C90" i="23"/>
  <c r="B90" i="23"/>
  <c r="AB89" i="23"/>
  <c r="AA89" i="23"/>
  <c r="Z89" i="23"/>
  <c r="X89" i="23"/>
  <c r="W89" i="23"/>
  <c r="V89" i="23"/>
  <c r="T89" i="23"/>
  <c r="S89" i="23"/>
  <c r="R89" i="23"/>
  <c r="P89" i="23"/>
  <c r="O89" i="23"/>
  <c r="N89" i="23"/>
  <c r="L89" i="23"/>
  <c r="K89" i="23"/>
  <c r="J89" i="23"/>
  <c r="H89" i="23"/>
  <c r="G89" i="23"/>
  <c r="F89" i="23"/>
  <c r="D89" i="23"/>
  <c r="C89" i="23"/>
  <c r="B89" i="23"/>
  <c r="AB88" i="23"/>
  <c r="AA88" i="23"/>
  <c r="Z88" i="23"/>
  <c r="X88" i="23"/>
  <c r="W88" i="23"/>
  <c r="V88" i="23"/>
  <c r="T88" i="23"/>
  <c r="S88" i="23"/>
  <c r="R88" i="23"/>
  <c r="P88" i="23"/>
  <c r="O88" i="23"/>
  <c r="N88" i="23"/>
  <c r="L88" i="23"/>
  <c r="K88" i="23"/>
  <c r="J88" i="23"/>
  <c r="H88" i="23"/>
  <c r="G88" i="23"/>
  <c r="F88" i="23"/>
  <c r="D88" i="23"/>
  <c r="C88" i="23"/>
  <c r="B88" i="23"/>
  <c r="Z87" i="23"/>
  <c r="T87" i="23"/>
  <c r="O87" i="23"/>
  <c r="J87" i="23"/>
  <c r="D87" i="23"/>
  <c r="AA84" i="23"/>
  <c r="V84" i="23"/>
  <c r="P84" i="23"/>
  <c r="K84" i="23"/>
  <c r="F84" i="23"/>
  <c r="AB83" i="23"/>
  <c r="W83" i="23"/>
  <c r="R83" i="23"/>
  <c r="L83" i="23"/>
  <c r="G83" i="23"/>
  <c r="B83" i="23"/>
  <c r="X82" i="23"/>
  <c r="S82" i="23"/>
  <c r="N82" i="23"/>
  <c r="H82" i="23"/>
  <c r="C82" i="23"/>
  <c r="Z81" i="23"/>
  <c r="T81" i="23"/>
  <c r="O81" i="23"/>
  <c r="J81" i="23"/>
  <c r="D81" i="23"/>
  <c r="AB74" i="23"/>
  <c r="AB93" i="23" s="1"/>
  <c r="AA74" i="23"/>
  <c r="AA62" i="23" s="1"/>
  <c r="Z74" i="23"/>
  <c r="X74" i="23"/>
  <c r="X93" i="23" s="1"/>
  <c r="W74" i="23"/>
  <c r="W93" i="23" s="1"/>
  <c r="V74" i="23"/>
  <c r="V62" i="23" s="1"/>
  <c r="T74" i="23"/>
  <c r="S74" i="23"/>
  <c r="S93" i="23" s="1"/>
  <c r="R74" i="23"/>
  <c r="R93" i="23" s="1"/>
  <c r="P74" i="23"/>
  <c r="P62" i="23" s="1"/>
  <c r="O74" i="23"/>
  <c r="N74" i="23"/>
  <c r="N93" i="23" s="1"/>
  <c r="L74" i="23"/>
  <c r="L93" i="23" s="1"/>
  <c r="K74" i="23"/>
  <c r="K62" i="23" s="1"/>
  <c r="J74" i="23"/>
  <c r="H74" i="23"/>
  <c r="H93" i="23" s="1"/>
  <c r="G74" i="23"/>
  <c r="G93" i="23" s="1"/>
  <c r="F74" i="23"/>
  <c r="F62" i="23" s="1"/>
  <c r="D74" i="23"/>
  <c r="C74" i="23"/>
  <c r="C93" i="23" s="1"/>
  <c r="B74" i="23"/>
  <c r="B93" i="23" s="1"/>
  <c r="AB68" i="23"/>
  <c r="AB87" i="23" s="1"/>
  <c r="AA68" i="23"/>
  <c r="AA87" i="23" s="1"/>
  <c r="Z68" i="23"/>
  <c r="X68" i="23"/>
  <c r="X87" i="23" s="1"/>
  <c r="W68" i="23"/>
  <c r="W87" i="23" s="1"/>
  <c r="V68" i="23"/>
  <c r="V87" i="23" s="1"/>
  <c r="T68" i="23"/>
  <c r="S68" i="23"/>
  <c r="S87" i="23" s="1"/>
  <c r="R68" i="23"/>
  <c r="R87" i="23" s="1"/>
  <c r="P68" i="23"/>
  <c r="P87" i="23" s="1"/>
  <c r="O68" i="23"/>
  <c r="N68" i="23"/>
  <c r="N87" i="23" s="1"/>
  <c r="L68" i="23"/>
  <c r="L87" i="23" s="1"/>
  <c r="K68" i="23"/>
  <c r="K87" i="23" s="1"/>
  <c r="J68" i="23"/>
  <c r="H68" i="23"/>
  <c r="H87" i="23" s="1"/>
  <c r="G68" i="23"/>
  <c r="G87" i="23" s="1"/>
  <c r="F68" i="23"/>
  <c r="F87" i="23" s="1"/>
  <c r="D68" i="23"/>
  <c r="C68" i="23"/>
  <c r="C87" i="23" s="1"/>
  <c r="B68" i="23"/>
  <c r="B87" i="23" s="1"/>
  <c r="AB65" i="23"/>
  <c r="AB84" i="23" s="1"/>
  <c r="AA65" i="23"/>
  <c r="Z65" i="23"/>
  <c r="Z84" i="23" s="1"/>
  <c r="X65" i="23"/>
  <c r="X84" i="23" s="1"/>
  <c r="W65" i="23"/>
  <c r="W84" i="23" s="1"/>
  <c r="V65" i="23"/>
  <c r="T65" i="23"/>
  <c r="T84" i="23" s="1"/>
  <c r="S65" i="23"/>
  <c r="S84" i="23" s="1"/>
  <c r="R65" i="23"/>
  <c r="R84" i="23" s="1"/>
  <c r="P65" i="23"/>
  <c r="O65" i="23"/>
  <c r="O84" i="23" s="1"/>
  <c r="N65" i="23"/>
  <c r="N84" i="23" s="1"/>
  <c r="L65" i="23"/>
  <c r="L84" i="23" s="1"/>
  <c r="K65" i="23"/>
  <c r="J65" i="23"/>
  <c r="J84" i="23" s="1"/>
  <c r="H65" i="23"/>
  <c r="H84" i="23" s="1"/>
  <c r="G65" i="23"/>
  <c r="G84" i="23" s="1"/>
  <c r="F65" i="23"/>
  <c r="D65" i="23"/>
  <c r="D84" i="23" s="1"/>
  <c r="C65" i="23"/>
  <c r="C84" i="23" s="1"/>
  <c r="B65" i="23"/>
  <c r="B84" i="23" s="1"/>
  <c r="AB64" i="23"/>
  <c r="AA64" i="23"/>
  <c r="AA83" i="23" s="1"/>
  <c r="Z64" i="23"/>
  <c r="Z83" i="23" s="1"/>
  <c r="X64" i="23"/>
  <c r="X83" i="23" s="1"/>
  <c r="W64" i="23"/>
  <c r="V64" i="23"/>
  <c r="V83" i="23" s="1"/>
  <c r="T64" i="23"/>
  <c r="T83" i="23" s="1"/>
  <c r="S64" i="23"/>
  <c r="S83" i="23" s="1"/>
  <c r="R64" i="23"/>
  <c r="P64" i="23"/>
  <c r="P83" i="23" s="1"/>
  <c r="O64" i="23"/>
  <c r="O83" i="23" s="1"/>
  <c r="N64" i="23"/>
  <c r="N83" i="23" s="1"/>
  <c r="L64" i="23"/>
  <c r="K64" i="23"/>
  <c r="K83" i="23" s="1"/>
  <c r="J64" i="23"/>
  <c r="J83" i="23" s="1"/>
  <c r="H64" i="23"/>
  <c r="H83" i="23" s="1"/>
  <c r="G64" i="23"/>
  <c r="F64" i="23"/>
  <c r="F83" i="23" s="1"/>
  <c r="D64" i="23"/>
  <c r="D83" i="23" s="1"/>
  <c r="C64" i="23"/>
  <c r="C83" i="23" s="1"/>
  <c r="B64" i="23"/>
  <c r="AB63" i="23"/>
  <c r="AB82" i="23" s="1"/>
  <c r="AA63" i="23"/>
  <c r="AA82" i="23" s="1"/>
  <c r="Z63" i="23"/>
  <c r="Z82" i="23" s="1"/>
  <c r="X63" i="23"/>
  <c r="W63" i="23"/>
  <c r="W82" i="23" s="1"/>
  <c r="V63" i="23"/>
  <c r="V82" i="23" s="1"/>
  <c r="T63" i="23"/>
  <c r="T82" i="23" s="1"/>
  <c r="S63" i="23"/>
  <c r="R63" i="23"/>
  <c r="R82" i="23" s="1"/>
  <c r="P63" i="23"/>
  <c r="P82" i="23" s="1"/>
  <c r="O63" i="23"/>
  <c r="O82" i="23" s="1"/>
  <c r="N63" i="23"/>
  <c r="L63" i="23"/>
  <c r="L82" i="23" s="1"/>
  <c r="K63" i="23"/>
  <c r="K82" i="23" s="1"/>
  <c r="J63" i="23"/>
  <c r="J82" i="23" s="1"/>
  <c r="H63" i="23"/>
  <c r="G63" i="23"/>
  <c r="G82" i="23" s="1"/>
  <c r="F63" i="23"/>
  <c r="F82" i="23" s="1"/>
  <c r="D63" i="23"/>
  <c r="D82" i="23" s="1"/>
  <c r="C63" i="23"/>
  <c r="B63" i="23"/>
  <c r="B82" i="23" s="1"/>
  <c r="AB62" i="23"/>
  <c r="AB81" i="23" s="1"/>
  <c r="Z62" i="23"/>
  <c r="X62" i="23"/>
  <c r="X81" i="23" s="1"/>
  <c r="W62" i="23"/>
  <c r="W81" i="23" s="1"/>
  <c r="T62" i="23"/>
  <c r="S62" i="23"/>
  <c r="S81" i="23" s="1"/>
  <c r="R62" i="23"/>
  <c r="R81" i="23" s="1"/>
  <c r="O62" i="23"/>
  <c r="N62" i="23"/>
  <c r="N81" i="23" s="1"/>
  <c r="L62" i="23"/>
  <c r="L81" i="23" s="1"/>
  <c r="J62" i="23"/>
  <c r="H62" i="23"/>
  <c r="H81" i="23" s="1"/>
  <c r="G62" i="23"/>
  <c r="G81" i="23" s="1"/>
  <c r="D62" i="23"/>
  <c r="C62" i="23"/>
  <c r="C81" i="23" s="1"/>
  <c r="B62" i="23"/>
  <c r="B81" i="23" s="1"/>
  <c r="AB44" i="23"/>
  <c r="AA44" i="23"/>
  <c r="Z44" i="23"/>
  <c r="X44" i="23"/>
  <c r="W44" i="23"/>
  <c r="V44" i="23"/>
  <c r="T44" i="23"/>
  <c r="S44" i="23"/>
  <c r="R44" i="23"/>
  <c r="P44" i="23"/>
  <c r="O44" i="23"/>
  <c r="N44" i="23"/>
  <c r="L44" i="23"/>
  <c r="K44" i="23"/>
  <c r="J44" i="23"/>
  <c r="H44" i="23"/>
  <c r="G44" i="23"/>
  <c r="F44" i="23"/>
  <c r="D44" i="23"/>
  <c r="C44" i="23"/>
  <c r="B44" i="23"/>
  <c r="Z43" i="23"/>
  <c r="T43" i="23"/>
  <c r="O43" i="23"/>
  <c r="J43" i="23"/>
  <c r="D43" i="23"/>
  <c r="AB40" i="23"/>
  <c r="AA40" i="23"/>
  <c r="Z40" i="23"/>
  <c r="X40" i="23"/>
  <c r="W40" i="23"/>
  <c r="V40" i="23"/>
  <c r="T40" i="23"/>
  <c r="S40" i="23"/>
  <c r="R40" i="23"/>
  <c r="P40" i="23"/>
  <c r="O40" i="23"/>
  <c r="N40" i="23"/>
  <c r="L40" i="23"/>
  <c r="K40" i="23"/>
  <c r="J40" i="23"/>
  <c r="H40" i="23"/>
  <c r="G40" i="23"/>
  <c r="F40" i="23"/>
  <c r="D40" i="23"/>
  <c r="C40" i="23"/>
  <c r="B40" i="23"/>
  <c r="AB39" i="23"/>
  <c r="AA39" i="23"/>
  <c r="Z39" i="23"/>
  <c r="X39" i="23"/>
  <c r="W39" i="23"/>
  <c r="V39" i="23"/>
  <c r="T39" i="23"/>
  <c r="S39" i="23"/>
  <c r="R39" i="23"/>
  <c r="P39" i="23"/>
  <c r="O39" i="23"/>
  <c r="N39" i="23"/>
  <c r="L39" i="23"/>
  <c r="K39" i="23"/>
  <c r="J39" i="23"/>
  <c r="H39" i="23"/>
  <c r="G39" i="23"/>
  <c r="F39" i="23"/>
  <c r="D39" i="23"/>
  <c r="C39" i="23"/>
  <c r="B39" i="23"/>
  <c r="AB38" i="23"/>
  <c r="AA38" i="23"/>
  <c r="Z38" i="23"/>
  <c r="X38" i="23"/>
  <c r="W38" i="23"/>
  <c r="V38" i="23"/>
  <c r="T38" i="23"/>
  <c r="S38" i="23"/>
  <c r="R38" i="23"/>
  <c r="P38" i="23"/>
  <c r="O38" i="23"/>
  <c r="N38" i="23"/>
  <c r="L38" i="23"/>
  <c r="K38" i="23"/>
  <c r="J38" i="23"/>
  <c r="H38" i="23"/>
  <c r="G38" i="23"/>
  <c r="F38" i="23"/>
  <c r="D38" i="23"/>
  <c r="C38" i="23"/>
  <c r="B38" i="23"/>
  <c r="AA37" i="23"/>
  <c r="Z37" i="23"/>
  <c r="V37" i="23"/>
  <c r="T37" i="23"/>
  <c r="P37" i="23"/>
  <c r="O37" i="23"/>
  <c r="K37" i="23"/>
  <c r="J37" i="23"/>
  <c r="F37" i="23"/>
  <c r="D37" i="23"/>
  <c r="AB34" i="23"/>
  <c r="AA34" i="23"/>
  <c r="W34" i="23"/>
  <c r="V34" i="23"/>
  <c r="R34" i="23"/>
  <c r="P34" i="23"/>
  <c r="L34" i="23"/>
  <c r="K34" i="23"/>
  <c r="G34" i="23"/>
  <c r="F34" i="23"/>
  <c r="B34" i="23"/>
  <c r="AB33" i="23"/>
  <c r="X33" i="23"/>
  <c r="W33" i="23"/>
  <c r="S33" i="23"/>
  <c r="R33" i="23"/>
  <c r="N33" i="23"/>
  <c r="L33" i="23"/>
  <c r="H33" i="23"/>
  <c r="G33" i="23"/>
  <c r="C33" i="23"/>
  <c r="B33" i="23"/>
  <c r="Z32" i="23"/>
  <c r="X32" i="23"/>
  <c r="T32" i="23"/>
  <c r="S32" i="23"/>
  <c r="O32" i="23"/>
  <c r="N32" i="23"/>
  <c r="J32" i="23"/>
  <c r="H32" i="23"/>
  <c r="D32" i="23"/>
  <c r="C32" i="23"/>
  <c r="Z31" i="23"/>
  <c r="T31" i="23"/>
  <c r="O31" i="23"/>
  <c r="J31" i="23"/>
  <c r="D31" i="23"/>
  <c r="AB24" i="23"/>
  <c r="AB43" i="23" s="1"/>
  <c r="AA24" i="23"/>
  <c r="AA12" i="23" s="1"/>
  <c r="AA31" i="23" s="1"/>
  <c r="Z24" i="23"/>
  <c r="X24" i="23"/>
  <c r="X43" i="23" s="1"/>
  <c r="W24" i="23"/>
  <c r="W43" i="23" s="1"/>
  <c r="V24" i="23"/>
  <c r="V12" i="23" s="1"/>
  <c r="V31" i="23" s="1"/>
  <c r="T24" i="23"/>
  <c r="S24" i="23"/>
  <c r="S43" i="23" s="1"/>
  <c r="R24" i="23"/>
  <c r="R43" i="23" s="1"/>
  <c r="P24" i="23"/>
  <c r="P12" i="23" s="1"/>
  <c r="P31" i="23" s="1"/>
  <c r="O24" i="23"/>
  <c r="N24" i="23"/>
  <c r="N43" i="23" s="1"/>
  <c r="L24" i="23"/>
  <c r="L43" i="23" s="1"/>
  <c r="K24" i="23"/>
  <c r="K12" i="23" s="1"/>
  <c r="K31" i="23" s="1"/>
  <c r="J24" i="23"/>
  <c r="H24" i="23"/>
  <c r="H43" i="23" s="1"/>
  <c r="G24" i="23"/>
  <c r="G43" i="23" s="1"/>
  <c r="F24" i="23"/>
  <c r="F12" i="23" s="1"/>
  <c r="F31" i="23" s="1"/>
  <c r="D24" i="23"/>
  <c r="C24" i="23"/>
  <c r="C43" i="23" s="1"/>
  <c r="B24" i="23"/>
  <c r="B43" i="23" s="1"/>
  <c r="AB18" i="23"/>
  <c r="AB37" i="23" s="1"/>
  <c r="AA18" i="23"/>
  <c r="Z18" i="23"/>
  <c r="X18" i="23"/>
  <c r="X37" i="23" s="1"/>
  <c r="W18" i="23"/>
  <c r="W37" i="23" s="1"/>
  <c r="V18" i="23"/>
  <c r="T18" i="23"/>
  <c r="S18" i="23"/>
  <c r="S37" i="23" s="1"/>
  <c r="R18" i="23"/>
  <c r="R37" i="23" s="1"/>
  <c r="P18" i="23"/>
  <c r="O18" i="23"/>
  <c r="N18" i="23"/>
  <c r="N37" i="23" s="1"/>
  <c r="L18" i="23"/>
  <c r="L37" i="23" s="1"/>
  <c r="K18" i="23"/>
  <c r="J18" i="23"/>
  <c r="H18" i="23"/>
  <c r="H37" i="23" s="1"/>
  <c r="G18" i="23"/>
  <c r="G37" i="23" s="1"/>
  <c r="F18" i="23"/>
  <c r="D18" i="23"/>
  <c r="C18" i="23"/>
  <c r="C37" i="23" s="1"/>
  <c r="B18" i="23"/>
  <c r="B37" i="23" s="1"/>
  <c r="AB15" i="23"/>
  <c r="AA15" i="23"/>
  <c r="Z15" i="23"/>
  <c r="Z34" i="23" s="1"/>
  <c r="X15" i="23"/>
  <c r="X34" i="23" s="1"/>
  <c r="W15" i="23"/>
  <c r="V15" i="23"/>
  <c r="T15" i="23"/>
  <c r="T34" i="23" s="1"/>
  <c r="S15" i="23"/>
  <c r="S34" i="23" s="1"/>
  <c r="R15" i="23"/>
  <c r="P15" i="23"/>
  <c r="O15" i="23"/>
  <c r="O34" i="23" s="1"/>
  <c r="N15" i="23"/>
  <c r="N34" i="23" s="1"/>
  <c r="L15" i="23"/>
  <c r="K15" i="23"/>
  <c r="J15" i="23"/>
  <c r="J34" i="23" s="1"/>
  <c r="H15" i="23"/>
  <c r="H34" i="23" s="1"/>
  <c r="G15" i="23"/>
  <c r="F15" i="23"/>
  <c r="D15" i="23"/>
  <c r="D34" i="23" s="1"/>
  <c r="C15" i="23"/>
  <c r="C34" i="23" s="1"/>
  <c r="B15" i="23"/>
  <c r="AB14" i="23"/>
  <c r="AA14" i="23"/>
  <c r="AA33" i="23" s="1"/>
  <c r="Z14" i="23"/>
  <c r="Z33" i="23" s="1"/>
  <c r="X14" i="23"/>
  <c r="W14" i="23"/>
  <c r="V14" i="23"/>
  <c r="V33" i="23" s="1"/>
  <c r="T14" i="23"/>
  <c r="T33" i="23" s="1"/>
  <c r="S14" i="23"/>
  <c r="R14" i="23"/>
  <c r="P14" i="23"/>
  <c r="P33" i="23" s="1"/>
  <c r="O14" i="23"/>
  <c r="O33" i="23" s="1"/>
  <c r="N14" i="23"/>
  <c r="L14" i="23"/>
  <c r="K14" i="23"/>
  <c r="K33" i="23" s="1"/>
  <c r="J14" i="23"/>
  <c r="J33" i="23" s="1"/>
  <c r="H14" i="23"/>
  <c r="G14" i="23"/>
  <c r="F14" i="23"/>
  <c r="F33" i="23" s="1"/>
  <c r="D14" i="23"/>
  <c r="D33" i="23" s="1"/>
  <c r="C14" i="23"/>
  <c r="B14" i="23"/>
  <c r="AB13" i="23"/>
  <c r="AB32" i="23" s="1"/>
  <c r="AA13" i="23"/>
  <c r="AA32" i="23" s="1"/>
  <c r="Z13" i="23"/>
  <c r="X13" i="23"/>
  <c r="W13" i="23"/>
  <c r="W32" i="23" s="1"/>
  <c r="V13" i="23"/>
  <c r="V32" i="23" s="1"/>
  <c r="T13" i="23"/>
  <c r="S13" i="23"/>
  <c r="R13" i="23"/>
  <c r="R32" i="23" s="1"/>
  <c r="P13" i="23"/>
  <c r="P32" i="23" s="1"/>
  <c r="O13" i="23"/>
  <c r="N13" i="23"/>
  <c r="L13" i="23"/>
  <c r="L32" i="23" s="1"/>
  <c r="K13" i="23"/>
  <c r="K32" i="23" s="1"/>
  <c r="J13" i="23"/>
  <c r="H13" i="23"/>
  <c r="G13" i="23"/>
  <c r="G32" i="23" s="1"/>
  <c r="F13" i="23"/>
  <c r="F32" i="23" s="1"/>
  <c r="D13" i="23"/>
  <c r="C13" i="23"/>
  <c r="B13" i="23"/>
  <c r="B32" i="23" s="1"/>
  <c r="AB12" i="23"/>
  <c r="AB31" i="23" s="1"/>
  <c r="Z12" i="23"/>
  <c r="X12" i="23"/>
  <c r="X31" i="23" s="1"/>
  <c r="W12" i="23"/>
  <c r="W31" i="23" s="1"/>
  <c r="T12" i="23"/>
  <c r="S12" i="23"/>
  <c r="S31" i="23" s="1"/>
  <c r="R12" i="23"/>
  <c r="R31" i="23" s="1"/>
  <c r="O12" i="23"/>
  <c r="N12" i="23"/>
  <c r="N31" i="23" s="1"/>
  <c r="L12" i="23"/>
  <c r="L31" i="23" s="1"/>
  <c r="J12" i="23"/>
  <c r="H12" i="23"/>
  <c r="H31" i="23" s="1"/>
  <c r="G12" i="23"/>
  <c r="G31" i="23" s="1"/>
  <c r="D12" i="23"/>
  <c r="C12" i="23"/>
  <c r="C31" i="23" s="1"/>
  <c r="B12" i="23"/>
  <c r="B31" i="23" s="1"/>
  <c r="X168" i="22"/>
  <c r="W168" i="22"/>
  <c r="V168" i="22"/>
  <c r="T168" i="22"/>
  <c r="S168" i="22"/>
  <c r="R168" i="22"/>
  <c r="P168" i="22"/>
  <c r="O168" i="22"/>
  <c r="N168" i="22"/>
  <c r="L168" i="22"/>
  <c r="K168" i="22"/>
  <c r="J168" i="22"/>
  <c r="H168" i="22"/>
  <c r="G168" i="22"/>
  <c r="F168" i="22"/>
  <c r="D168" i="22"/>
  <c r="C168" i="22"/>
  <c r="B168" i="22"/>
  <c r="X167" i="22"/>
  <c r="W167" i="22"/>
  <c r="V167" i="22"/>
  <c r="T167" i="22"/>
  <c r="S167" i="22"/>
  <c r="R167" i="22"/>
  <c r="P167" i="22"/>
  <c r="O167" i="22"/>
  <c r="N167" i="22"/>
  <c r="L167" i="22"/>
  <c r="K167" i="22"/>
  <c r="J167" i="22"/>
  <c r="H167" i="22"/>
  <c r="G167" i="22"/>
  <c r="F167" i="22"/>
  <c r="D167" i="22"/>
  <c r="C167" i="22"/>
  <c r="B167" i="22"/>
  <c r="X166" i="22"/>
  <c r="W166" i="22"/>
  <c r="V166" i="22"/>
  <c r="T166" i="22"/>
  <c r="S166" i="22"/>
  <c r="R166" i="22"/>
  <c r="P166" i="22"/>
  <c r="O166" i="22"/>
  <c r="N166" i="22"/>
  <c r="L166" i="22"/>
  <c r="K166" i="22"/>
  <c r="J166" i="22"/>
  <c r="H166" i="22"/>
  <c r="G166" i="22"/>
  <c r="F166" i="22"/>
  <c r="D166" i="22"/>
  <c r="C166" i="22"/>
  <c r="B166" i="22"/>
  <c r="X165" i="22"/>
  <c r="W165" i="22"/>
  <c r="V165" i="22"/>
  <c r="T165" i="22"/>
  <c r="S165" i="22"/>
  <c r="R165" i="22"/>
  <c r="P165" i="22"/>
  <c r="O165" i="22"/>
  <c r="N165" i="22"/>
  <c r="L165" i="22"/>
  <c r="K165" i="22"/>
  <c r="J165" i="22"/>
  <c r="H165" i="22"/>
  <c r="G165" i="22"/>
  <c r="F165" i="22"/>
  <c r="D165" i="22"/>
  <c r="C165" i="22"/>
  <c r="B165" i="22"/>
  <c r="X164" i="22"/>
  <c r="W164" i="22"/>
  <c r="V164" i="22"/>
  <c r="T164" i="22"/>
  <c r="S164" i="22"/>
  <c r="R164" i="22"/>
  <c r="P164" i="22"/>
  <c r="O164" i="22"/>
  <c r="N164" i="22"/>
  <c r="L164" i="22"/>
  <c r="K164" i="22"/>
  <c r="J164" i="22"/>
  <c r="H164" i="22"/>
  <c r="G164" i="22"/>
  <c r="F164" i="22"/>
  <c r="D164" i="22"/>
  <c r="C164" i="22"/>
  <c r="B164" i="22"/>
  <c r="X163" i="22"/>
  <c r="W163" i="22"/>
  <c r="V163" i="22"/>
  <c r="T163" i="22"/>
  <c r="S163" i="22"/>
  <c r="R163" i="22"/>
  <c r="P163" i="22"/>
  <c r="O163" i="22"/>
  <c r="N163" i="22"/>
  <c r="L163" i="22"/>
  <c r="K163" i="22"/>
  <c r="J163" i="22"/>
  <c r="H163" i="22"/>
  <c r="G163" i="22"/>
  <c r="F163" i="22"/>
  <c r="D163" i="22"/>
  <c r="C163" i="22"/>
  <c r="B163" i="22"/>
  <c r="X162" i="22"/>
  <c r="W162" i="22"/>
  <c r="V162" i="22"/>
  <c r="T162" i="22"/>
  <c r="S162" i="22"/>
  <c r="R162" i="22"/>
  <c r="P162" i="22"/>
  <c r="O162" i="22"/>
  <c r="N162" i="22"/>
  <c r="L162" i="22"/>
  <c r="K162" i="22"/>
  <c r="J162" i="22"/>
  <c r="H162" i="22"/>
  <c r="G162" i="22"/>
  <c r="F162" i="22"/>
  <c r="D162" i="22"/>
  <c r="C162" i="22"/>
  <c r="B162" i="22"/>
  <c r="X161" i="22"/>
  <c r="W161" i="22"/>
  <c r="V161" i="22"/>
  <c r="T161" i="22"/>
  <c r="S161" i="22"/>
  <c r="R161" i="22"/>
  <c r="P161" i="22"/>
  <c r="O161" i="22"/>
  <c r="N161" i="22"/>
  <c r="L161" i="22"/>
  <c r="K161" i="22"/>
  <c r="J161" i="22"/>
  <c r="H161" i="22"/>
  <c r="G161" i="22"/>
  <c r="F161" i="22"/>
  <c r="D161" i="22"/>
  <c r="C161" i="22"/>
  <c r="B161" i="22"/>
  <c r="X160" i="22"/>
  <c r="W160" i="22"/>
  <c r="V160" i="22"/>
  <c r="T160" i="22"/>
  <c r="S160" i="22"/>
  <c r="R160" i="22"/>
  <c r="P160" i="22"/>
  <c r="O160" i="22"/>
  <c r="N160" i="22"/>
  <c r="L160" i="22"/>
  <c r="K160" i="22"/>
  <c r="J160" i="22"/>
  <c r="H160" i="22"/>
  <c r="G160" i="22"/>
  <c r="F160" i="22"/>
  <c r="D160" i="22"/>
  <c r="C160" i="22"/>
  <c r="B160" i="22"/>
  <c r="X159" i="22"/>
  <c r="W159" i="22"/>
  <c r="V159" i="22"/>
  <c r="T159" i="22"/>
  <c r="S159" i="22"/>
  <c r="R159" i="22"/>
  <c r="P159" i="22"/>
  <c r="O159" i="22"/>
  <c r="N159" i="22"/>
  <c r="L159" i="22"/>
  <c r="K159" i="22"/>
  <c r="J159" i="22"/>
  <c r="H159" i="22"/>
  <c r="G159" i="22"/>
  <c r="F159" i="22"/>
  <c r="D159" i="22"/>
  <c r="C159" i="22"/>
  <c r="B159" i="22"/>
  <c r="X158" i="22"/>
  <c r="W158" i="22"/>
  <c r="V158" i="22"/>
  <c r="T158" i="22"/>
  <c r="S158" i="22"/>
  <c r="R158" i="22"/>
  <c r="P158" i="22"/>
  <c r="O158" i="22"/>
  <c r="N158" i="22"/>
  <c r="L158" i="22"/>
  <c r="K158" i="22"/>
  <c r="J158" i="22"/>
  <c r="H158" i="22"/>
  <c r="G158" i="22"/>
  <c r="F158" i="22"/>
  <c r="D158" i="22"/>
  <c r="C158" i="22"/>
  <c r="B158" i="22"/>
  <c r="X157" i="22"/>
  <c r="W157" i="22"/>
  <c r="V157" i="22"/>
  <c r="T157" i="22"/>
  <c r="S157" i="22"/>
  <c r="R157" i="22"/>
  <c r="P157" i="22"/>
  <c r="O157" i="22"/>
  <c r="N157" i="22"/>
  <c r="L157" i="22"/>
  <c r="K157" i="22"/>
  <c r="J157" i="22"/>
  <c r="H157" i="22"/>
  <c r="G157" i="22"/>
  <c r="F157" i="22"/>
  <c r="D157" i="22"/>
  <c r="C157" i="22"/>
  <c r="B157" i="22"/>
  <c r="X156" i="22"/>
  <c r="W156" i="22"/>
  <c r="V156" i="22"/>
  <c r="T156" i="22"/>
  <c r="S156" i="22"/>
  <c r="R156" i="22"/>
  <c r="P156" i="22"/>
  <c r="O156" i="22"/>
  <c r="N156" i="22"/>
  <c r="L156" i="22"/>
  <c r="K156" i="22"/>
  <c r="J156" i="22"/>
  <c r="H156" i="22"/>
  <c r="G156" i="22"/>
  <c r="F156" i="22"/>
  <c r="D156" i="22"/>
  <c r="C156" i="22"/>
  <c r="B156" i="22"/>
  <c r="X155" i="22"/>
  <c r="W155" i="22"/>
  <c r="V155" i="22"/>
  <c r="T155" i="22"/>
  <c r="S155" i="22"/>
  <c r="R155" i="22"/>
  <c r="P155" i="22"/>
  <c r="O155" i="22"/>
  <c r="N155" i="22"/>
  <c r="L155" i="22"/>
  <c r="K155" i="22"/>
  <c r="J155" i="22"/>
  <c r="H155" i="22"/>
  <c r="G155" i="22"/>
  <c r="F155" i="22"/>
  <c r="D155" i="22"/>
  <c r="C155" i="22"/>
  <c r="B155" i="22"/>
  <c r="X154" i="22"/>
  <c r="W154" i="22"/>
  <c r="V154" i="22"/>
  <c r="T154" i="22"/>
  <c r="S154" i="22"/>
  <c r="R154" i="22"/>
  <c r="P154" i="22"/>
  <c r="O154" i="22"/>
  <c r="N154" i="22"/>
  <c r="L154" i="22"/>
  <c r="K154" i="22"/>
  <c r="J154" i="22"/>
  <c r="H154" i="22"/>
  <c r="G154" i="22"/>
  <c r="F154" i="22"/>
  <c r="D154" i="22"/>
  <c r="C154" i="22"/>
  <c r="B154" i="22"/>
  <c r="X153" i="22"/>
  <c r="W153" i="22"/>
  <c r="V153" i="22"/>
  <c r="T153" i="22"/>
  <c r="S153" i="22"/>
  <c r="R153" i="22"/>
  <c r="P153" i="22"/>
  <c r="O153" i="22"/>
  <c r="N153" i="22"/>
  <c r="L153" i="22"/>
  <c r="K153" i="22"/>
  <c r="J153" i="22"/>
  <c r="H153" i="22"/>
  <c r="G153" i="22"/>
  <c r="F153" i="22"/>
  <c r="D153" i="22"/>
  <c r="C153" i="22"/>
  <c r="B153" i="22"/>
  <c r="X152" i="22"/>
  <c r="W152" i="22"/>
  <c r="V152" i="22"/>
  <c r="T152" i="22"/>
  <c r="S152" i="22"/>
  <c r="R152" i="22"/>
  <c r="P152" i="22"/>
  <c r="O152" i="22"/>
  <c r="N152" i="22"/>
  <c r="L152" i="22"/>
  <c r="K152" i="22"/>
  <c r="J152" i="22"/>
  <c r="H152" i="22"/>
  <c r="G152" i="22"/>
  <c r="F152" i="22"/>
  <c r="D152" i="22"/>
  <c r="C152" i="22"/>
  <c r="B152" i="22"/>
  <c r="X151" i="22"/>
  <c r="W151" i="22"/>
  <c r="V151" i="22"/>
  <c r="T151" i="22"/>
  <c r="S151" i="22"/>
  <c r="R151" i="22"/>
  <c r="P151" i="22"/>
  <c r="O151" i="22"/>
  <c r="N151" i="22"/>
  <c r="L151" i="22"/>
  <c r="K151" i="22"/>
  <c r="J151" i="22"/>
  <c r="H151" i="22"/>
  <c r="G151" i="22"/>
  <c r="F151" i="22"/>
  <c r="D151" i="22"/>
  <c r="C151" i="22"/>
  <c r="B151" i="22"/>
  <c r="X150" i="22"/>
  <c r="W150" i="22"/>
  <c r="V150" i="22"/>
  <c r="T150" i="22"/>
  <c r="S150" i="22"/>
  <c r="R150" i="22"/>
  <c r="P150" i="22"/>
  <c r="O150" i="22"/>
  <c r="N150" i="22"/>
  <c r="L150" i="22"/>
  <c r="K150" i="22"/>
  <c r="J150" i="22"/>
  <c r="H150" i="22"/>
  <c r="G150" i="22"/>
  <c r="F150" i="22"/>
  <c r="D150" i="22"/>
  <c r="C150" i="22"/>
  <c r="B150" i="22"/>
  <c r="X149" i="22"/>
  <c r="W149" i="22"/>
  <c r="V149" i="22"/>
  <c r="T149" i="22"/>
  <c r="S149" i="22"/>
  <c r="R149" i="22"/>
  <c r="P149" i="22"/>
  <c r="O149" i="22"/>
  <c r="N149" i="22"/>
  <c r="L149" i="22"/>
  <c r="K149" i="22"/>
  <c r="J149" i="22"/>
  <c r="H149" i="22"/>
  <c r="G149" i="22"/>
  <c r="F149" i="22"/>
  <c r="D149" i="22"/>
  <c r="C149" i="22"/>
  <c r="B149" i="22"/>
  <c r="X148" i="22"/>
  <c r="W148" i="22"/>
  <c r="V148" i="22"/>
  <c r="T148" i="22"/>
  <c r="S148" i="22"/>
  <c r="R148" i="22"/>
  <c r="P148" i="22"/>
  <c r="O148" i="22"/>
  <c r="N148" i="22"/>
  <c r="L148" i="22"/>
  <c r="K148" i="22"/>
  <c r="J148" i="22"/>
  <c r="H148" i="22"/>
  <c r="G148" i="22"/>
  <c r="F148" i="22"/>
  <c r="D148" i="22"/>
  <c r="C148" i="22"/>
  <c r="B148" i="22"/>
  <c r="X147" i="22"/>
  <c r="W147" i="22"/>
  <c r="V147" i="22"/>
  <c r="T147" i="22"/>
  <c r="S147" i="22"/>
  <c r="R147" i="22"/>
  <c r="P147" i="22"/>
  <c r="O147" i="22"/>
  <c r="N147" i="22"/>
  <c r="L147" i="22"/>
  <c r="K147" i="22"/>
  <c r="J147" i="22"/>
  <c r="H147" i="22"/>
  <c r="G147" i="22"/>
  <c r="F147" i="22"/>
  <c r="D147" i="22"/>
  <c r="C147" i="22"/>
  <c r="B147" i="22"/>
  <c r="X146" i="22"/>
  <c r="W146" i="22"/>
  <c r="V146" i="22"/>
  <c r="T146" i="22"/>
  <c r="S146" i="22"/>
  <c r="R146" i="22"/>
  <c r="P146" i="22"/>
  <c r="O146" i="22"/>
  <c r="N146" i="22"/>
  <c r="L146" i="22"/>
  <c r="K146" i="22"/>
  <c r="J146" i="22"/>
  <c r="H146" i="22"/>
  <c r="G146" i="22"/>
  <c r="F146" i="22"/>
  <c r="D146" i="22"/>
  <c r="C146" i="22"/>
  <c r="B146" i="22"/>
  <c r="X145" i="22"/>
  <c r="W145" i="22"/>
  <c r="V145" i="22"/>
  <c r="T145" i="22"/>
  <c r="S145" i="22"/>
  <c r="R145" i="22"/>
  <c r="P145" i="22"/>
  <c r="O145" i="22"/>
  <c r="N145" i="22"/>
  <c r="L145" i="22"/>
  <c r="K145" i="22"/>
  <c r="J145" i="22"/>
  <c r="H145" i="22"/>
  <c r="G145" i="22"/>
  <c r="F145" i="22"/>
  <c r="D145" i="22"/>
  <c r="C145" i="22"/>
  <c r="B145" i="22"/>
  <c r="X144" i="22"/>
  <c r="W144" i="22"/>
  <c r="V144" i="22"/>
  <c r="T144" i="22"/>
  <c r="S144" i="22"/>
  <c r="R144" i="22"/>
  <c r="P144" i="22"/>
  <c r="O144" i="22"/>
  <c r="N144" i="22"/>
  <c r="L144" i="22"/>
  <c r="K144" i="22"/>
  <c r="J144" i="22"/>
  <c r="H144" i="22"/>
  <c r="G144" i="22"/>
  <c r="F144" i="22"/>
  <c r="D144" i="22"/>
  <c r="C144" i="22"/>
  <c r="B144" i="22"/>
  <c r="X143" i="22"/>
  <c r="W143" i="22"/>
  <c r="V143" i="22"/>
  <c r="T143" i="22"/>
  <c r="S143" i="22"/>
  <c r="R143" i="22"/>
  <c r="P143" i="22"/>
  <c r="O143" i="22"/>
  <c r="N143" i="22"/>
  <c r="L143" i="22"/>
  <c r="K143" i="22"/>
  <c r="J143" i="22"/>
  <c r="H143" i="22"/>
  <c r="G143" i="22"/>
  <c r="F143" i="22"/>
  <c r="D143" i="22"/>
  <c r="C143" i="22"/>
  <c r="B143" i="22"/>
  <c r="X142" i="22"/>
  <c r="W142" i="22"/>
  <c r="V142" i="22"/>
  <c r="T142" i="22"/>
  <c r="S142" i="22"/>
  <c r="R142" i="22"/>
  <c r="P142" i="22"/>
  <c r="O142" i="22"/>
  <c r="N142" i="22"/>
  <c r="L142" i="22"/>
  <c r="K142" i="22"/>
  <c r="J142" i="22"/>
  <c r="H142" i="22"/>
  <c r="G142" i="22"/>
  <c r="F142" i="22"/>
  <c r="D142" i="22"/>
  <c r="C142" i="22"/>
  <c r="B142" i="22"/>
  <c r="X125" i="22"/>
  <c r="W125" i="22"/>
  <c r="V125" i="22"/>
  <c r="T125" i="22"/>
  <c r="S125" i="22"/>
  <c r="R125" i="22"/>
  <c r="P125" i="22"/>
  <c r="O125" i="22"/>
  <c r="N125" i="22"/>
  <c r="L125" i="22"/>
  <c r="K125" i="22"/>
  <c r="J125" i="22"/>
  <c r="H125" i="22"/>
  <c r="G125" i="22"/>
  <c r="F125" i="22"/>
  <c r="D125" i="22"/>
  <c r="C125" i="22"/>
  <c r="B125" i="22"/>
  <c r="AB124" i="22"/>
  <c r="AA124" i="22"/>
  <c r="Z124" i="22"/>
  <c r="X124" i="22"/>
  <c r="W124" i="22"/>
  <c r="V124" i="22"/>
  <c r="T124" i="22"/>
  <c r="S124" i="22"/>
  <c r="R124" i="22"/>
  <c r="P124" i="22"/>
  <c r="O124" i="22"/>
  <c r="N124" i="22"/>
  <c r="L124" i="22"/>
  <c r="K124" i="22"/>
  <c r="J124" i="22"/>
  <c r="H124" i="22"/>
  <c r="G124" i="22"/>
  <c r="F124" i="22"/>
  <c r="D124" i="22"/>
  <c r="C124" i="22"/>
  <c r="B124" i="22"/>
  <c r="X123" i="22"/>
  <c r="W123" i="22"/>
  <c r="V123" i="22"/>
  <c r="T123" i="22"/>
  <c r="S123" i="22"/>
  <c r="R123" i="22"/>
  <c r="P123" i="22"/>
  <c r="O123" i="22"/>
  <c r="N123" i="22"/>
  <c r="L123" i="22"/>
  <c r="K123" i="22"/>
  <c r="J123" i="22"/>
  <c r="H123" i="22"/>
  <c r="G123" i="22"/>
  <c r="F123" i="22"/>
  <c r="D123" i="22"/>
  <c r="C123" i="22"/>
  <c r="B123" i="22"/>
  <c r="X122" i="22"/>
  <c r="W122" i="22"/>
  <c r="V122" i="22"/>
  <c r="T122" i="22"/>
  <c r="S122" i="22"/>
  <c r="R122" i="22"/>
  <c r="P122" i="22"/>
  <c r="O122" i="22"/>
  <c r="N122" i="22"/>
  <c r="L122" i="22"/>
  <c r="K122" i="22"/>
  <c r="J122" i="22"/>
  <c r="H122" i="22"/>
  <c r="G122" i="22"/>
  <c r="F122" i="22"/>
  <c r="D122" i="22"/>
  <c r="C122" i="22"/>
  <c r="B122" i="22"/>
  <c r="X121" i="22"/>
  <c r="W121" i="22"/>
  <c r="V121" i="22"/>
  <c r="T121" i="22"/>
  <c r="S121" i="22"/>
  <c r="R121" i="22"/>
  <c r="P121" i="22"/>
  <c r="O121" i="22"/>
  <c r="N121" i="22"/>
  <c r="L121" i="22"/>
  <c r="K121" i="22"/>
  <c r="J121" i="22"/>
  <c r="H121" i="22"/>
  <c r="G121" i="22"/>
  <c r="F121" i="22"/>
  <c r="D121" i="22"/>
  <c r="C121" i="22"/>
  <c r="B121" i="22"/>
  <c r="X120" i="22"/>
  <c r="W120" i="22"/>
  <c r="V120" i="22"/>
  <c r="T120" i="22"/>
  <c r="S120" i="22"/>
  <c r="R120" i="22"/>
  <c r="P120" i="22"/>
  <c r="O120" i="22"/>
  <c r="N120" i="22"/>
  <c r="L120" i="22"/>
  <c r="K120" i="22"/>
  <c r="J120" i="22"/>
  <c r="H120" i="22"/>
  <c r="G120" i="22"/>
  <c r="F120" i="22"/>
  <c r="D120" i="22"/>
  <c r="C120" i="22"/>
  <c r="B120" i="22"/>
  <c r="X119" i="22"/>
  <c r="W119" i="22"/>
  <c r="V119" i="22"/>
  <c r="T119" i="22"/>
  <c r="S119" i="22"/>
  <c r="R119" i="22"/>
  <c r="P119" i="22"/>
  <c r="O119" i="22"/>
  <c r="N119" i="22"/>
  <c r="L119" i="22"/>
  <c r="K119" i="22"/>
  <c r="J119" i="22"/>
  <c r="H119" i="22"/>
  <c r="G119" i="22"/>
  <c r="F119" i="22"/>
  <c r="D119" i="22"/>
  <c r="C119" i="22"/>
  <c r="B119" i="22"/>
  <c r="AB118" i="22"/>
  <c r="AA118" i="22"/>
  <c r="Z118" i="22"/>
  <c r="X118" i="22"/>
  <c r="W118" i="22"/>
  <c r="V118" i="22"/>
  <c r="T118" i="22"/>
  <c r="S118" i="22"/>
  <c r="R118" i="22"/>
  <c r="P118" i="22"/>
  <c r="O118" i="22"/>
  <c r="N118" i="22"/>
  <c r="L118" i="22"/>
  <c r="K118" i="22"/>
  <c r="J118" i="22"/>
  <c r="H118" i="22"/>
  <c r="G118" i="22"/>
  <c r="F118" i="22"/>
  <c r="D118" i="22"/>
  <c r="C118" i="22"/>
  <c r="B118" i="22"/>
  <c r="X117" i="22"/>
  <c r="W117" i="22"/>
  <c r="V117" i="22"/>
  <c r="T117" i="22"/>
  <c r="S117" i="22"/>
  <c r="R117" i="22"/>
  <c r="P117" i="22"/>
  <c r="O117" i="22"/>
  <c r="N117" i="22"/>
  <c r="L117" i="22"/>
  <c r="K117" i="22"/>
  <c r="J117" i="22"/>
  <c r="H117" i="22"/>
  <c r="G117" i="22"/>
  <c r="F117" i="22"/>
  <c r="D117" i="22"/>
  <c r="C117" i="22"/>
  <c r="B117" i="22"/>
  <c r="AB116" i="22"/>
  <c r="AA116" i="22"/>
  <c r="Z116" i="22"/>
  <c r="X116" i="22"/>
  <c r="W116" i="22"/>
  <c r="V116" i="22"/>
  <c r="T116" i="22"/>
  <c r="S116" i="22"/>
  <c r="R116" i="22"/>
  <c r="P116" i="22"/>
  <c r="O116" i="22"/>
  <c r="N116" i="22"/>
  <c r="L116" i="22"/>
  <c r="K116" i="22"/>
  <c r="J116" i="22"/>
  <c r="H116" i="22"/>
  <c r="G116" i="22"/>
  <c r="F116" i="22"/>
  <c r="D116" i="22"/>
  <c r="C116" i="22"/>
  <c r="B116" i="22"/>
  <c r="X115" i="22"/>
  <c r="W115" i="22"/>
  <c r="V115" i="22"/>
  <c r="T115" i="22"/>
  <c r="S115" i="22"/>
  <c r="R115" i="22"/>
  <c r="P115" i="22"/>
  <c r="O115" i="22"/>
  <c r="N115" i="22"/>
  <c r="L115" i="22"/>
  <c r="K115" i="22"/>
  <c r="J115" i="22"/>
  <c r="H115" i="22"/>
  <c r="G115" i="22"/>
  <c r="F115" i="22"/>
  <c r="D115" i="22"/>
  <c r="C115" i="22"/>
  <c r="B115" i="22"/>
  <c r="AB114" i="22"/>
  <c r="AA114" i="22"/>
  <c r="Z114" i="22"/>
  <c r="X114" i="22"/>
  <c r="W114" i="22"/>
  <c r="V114" i="22"/>
  <c r="T114" i="22"/>
  <c r="S114" i="22"/>
  <c r="R114" i="22"/>
  <c r="P114" i="22"/>
  <c r="O114" i="22"/>
  <c r="N114" i="22"/>
  <c r="L114" i="22"/>
  <c r="K114" i="22"/>
  <c r="J114" i="22"/>
  <c r="H114" i="22"/>
  <c r="G114" i="22"/>
  <c r="F114" i="22"/>
  <c r="D114" i="22"/>
  <c r="C114" i="22"/>
  <c r="B114" i="22"/>
  <c r="X113" i="22"/>
  <c r="W113" i="22"/>
  <c r="V113" i="22"/>
  <c r="T113" i="22"/>
  <c r="S113" i="22"/>
  <c r="R113" i="22"/>
  <c r="P113" i="22"/>
  <c r="O113" i="22"/>
  <c r="N113" i="22"/>
  <c r="L113" i="22"/>
  <c r="K113" i="22"/>
  <c r="J113" i="22"/>
  <c r="H113" i="22"/>
  <c r="G113" i="22"/>
  <c r="F113" i="22"/>
  <c r="D113" i="22"/>
  <c r="C113" i="22"/>
  <c r="B113" i="22"/>
  <c r="X112" i="22"/>
  <c r="W112" i="22"/>
  <c r="V112" i="22"/>
  <c r="T112" i="22"/>
  <c r="S112" i="22"/>
  <c r="R112" i="22"/>
  <c r="P112" i="22"/>
  <c r="O112" i="22"/>
  <c r="N112" i="22"/>
  <c r="L112" i="22"/>
  <c r="K112" i="22"/>
  <c r="J112" i="22"/>
  <c r="H112" i="22"/>
  <c r="G112" i="22"/>
  <c r="F112" i="22"/>
  <c r="D112" i="22"/>
  <c r="C112" i="22"/>
  <c r="B112" i="22"/>
  <c r="X111" i="22"/>
  <c r="W111" i="22"/>
  <c r="V111" i="22"/>
  <c r="T111" i="22"/>
  <c r="S111" i="22"/>
  <c r="R111" i="22"/>
  <c r="P111" i="22"/>
  <c r="O111" i="22"/>
  <c r="N111" i="22"/>
  <c r="L111" i="22"/>
  <c r="K111" i="22"/>
  <c r="J111" i="22"/>
  <c r="H111" i="22"/>
  <c r="G111" i="22"/>
  <c r="F111" i="22"/>
  <c r="D111" i="22"/>
  <c r="C111" i="22"/>
  <c r="B111" i="22"/>
  <c r="AB110" i="22"/>
  <c r="AA110" i="22"/>
  <c r="Z110" i="22"/>
  <c r="X110" i="22"/>
  <c r="W110" i="22"/>
  <c r="V110" i="22"/>
  <c r="T110" i="22"/>
  <c r="S110" i="22"/>
  <c r="R110" i="22"/>
  <c r="P110" i="22"/>
  <c r="O110" i="22"/>
  <c r="N110" i="22"/>
  <c r="L110" i="22"/>
  <c r="K110" i="22"/>
  <c r="J110" i="22"/>
  <c r="H110" i="22"/>
  <c r="G110" i="22"/>
  <c r="F110" i="22"/>
  <c r="D110" i="22"/>
  <c r="C110" i="22"/>
  <c r="B110" i="22"/>
  <c r="X109" i="22"/>
  <c r="W109" i="22"/>
  <c r="V109" i="22"/>
  <c r="T109" i="22"/>
  <c r="S109" i="22"/>
  <c r="R109" i="22"/>
  <c r="P109" i="22"/>
  <c r="O109" i="22"/>
  <c r="N109" i="22"/>
  <c r="L109" i="22"/>
  <c r="K109" i="22"/>
  <c r="J109" i="22"/>
  <c r="H109" i="22"/>
  <c r="G109" i="22"/>
  <c r="F109" i="22"/>
  <c r="D109" i="22"/>
  <c r="C109" i="22"/>
  <c r="B109" i="22"/>
  <c r="X108" i="22"/>
  <c r="W108" i="22"/>
  <c r="V108" i="22"/>
  <c r="T108" i="22"/>
  <c r="S108" i="22"/>
  <c r="R108" i="22"/>
  <c r="P108" i="22"/>
  <c r="O108" i="22"/>
  <c r="N108" i="22"/>
  <c r="L108" i="22"/>
  <c r="K108" i="22"/>
  <c r="J108" i="22"/>
  <c r="H108" i="22"/>
  <c r="G108" i="22"/>
  <c r="F108" i="22"/>
  <c r="D108" i="22"/>
  <c r="C108" i="22"/>
  <c r="B108" i="22"/>
  <c r="AB107" i="22"/>
  <c r="AA107" i="22"/>
  <c r="Z107" i="22"/>
  <c r="X107" i="22"/>
  <c r="W107" i="22"/>
  <c r="V107" i="22"/>
  <c r="T107" i="22"/>
  <c r="S107" i="22"/>
  <c r="R107" i="22"/>
  <c r="P107" i="22"/>
  <c r="O107" i="22"/>
  <c r="N107" i="22"/>
  <c r="L107" i="22"/>
  <c r="K107" i="22"/>
  <c r="J107" i="22"/>
  <c r="H107" i="22"/>
  <c r="G107" i="22"/>
  <c r="F107" i="22"/>
  <c r="D107" i="22"/>
  <c r="C107" i="22"/>
  <c r="B107" i="22"/>
  <c r="AB106" i="22"/>
  <c r="AA106" i="22"/>
  <c r="Z106" i="22"/>
  <c r="X106" i="22"/>
  <c r="W106" i="22"/>
  <c r="V106" i="22"/>
  <c r="T106" i="22"/>
  <c r="S106" i="22"/>
  <c r="R106" i="22"/>
  <c r="P106" i="22"/>
  <c r="O106" i="22"/>
  <c r="N106" i="22"/>
  <c r="L106" i="22"/>
  <c r="K106" i="22"/>
  <c r="J106" i="22"/>
  <c r="H106" i="22"/>
  <c r="G106" i="22"/>
  <c r="F106" i="22"/>
  <c r="D106" i="22"/>
  <c r="C106" i="22"/>
  <c r="B106" i="22"/>
  <c r="AB105" i="22"/>
  <c r="AA105" i="22"/>
  <c r="Z105" i="22"/>
  <c r="X105" i="22"/>
  <c r="W105" i="22"/>
  <c r="V105" i="22"/>
  <c r="T105" i="22"/>
  <c r="S105" i="22"/>
  <c r="R105" i="22"/>
  <c r="P105" i="22"/>
  <c r="O105" i="22"/>
  <c r="N105" i="22"/>
  <c r="L105" i="22"/>
  <c r="K105" i="22"/>
  <c r="J105" i="22"/>
  <c r="H105" i="22"/>
  <c r="G105" i="22"/>
  <c r="F105" i="22"/>
  <c r="D105" i="22"/>
  <c r="C105" i="22"/>
  <c r="B105" i="22"/>
  <c r="X104" i="22"/>
  <c r="W104" i="22"/>
  <c r="V104" i="22"/>
  <c r="T104" i="22"/>
  <c r="S104" i="22"/>
  <c r="R104" i="22"/>
  <c r="P104" i="22"/>
  <c r="O104" i="22"/>
  <c r="N104" i="22"/>
  <c r="L104" i="22"/>
  <c r="K104" i="22"/>
  <c r="J104" i="22"/>
  <c r="H104" i="22"/>
  <c r="G104" i="22"/>
  <c r="F104" i="22"/>
  <c r="D104" i="22"/>
  <c r="C104" i="22"/>
  <c r="B104" i="22"/>
  <c r="AB103" i="22"/>
  <c r="AA103" i="22"/>
  <c r="Z103" i="22"/>
  <c r="X103" i="22"/>
  <c r="W103" i="22"/>
  <c r="V103" i="22"/>
  <c r="T103" i="22"/>
  <c r="S103" i="22"/>
  <c r="R103" i="22"/>
  <c r="P103" i="22"/>
  <c r="O103" i="22"/>
  <c r="N103" i="22"/>
  <c r="L103" i="22"/>
  <c r="K103" i="22"/>
  <c r="J103" i="22"/>
  <c r="H103" i="22"/>
  <c r="G103" i="22"/>
  <c r="F103" i="22"/>
  <c r="D103" i="22"/>
  <c r="C103" i="22"/>
  <c r="B103" i="22"/>
  <c r="X102" i="22"/>
  <c r="W102" i="22"/>
  <c r="V102" i="22"/>
  <c r="T102" i="22"/>
  <c r="S102" i="22"/>
  <c r="R102" i="22"/>
  <c r="P102" i="22"/>
  <c r="O102" i="22"/>
  <c r="N102" i="22"/>
  <c r="L102" i="22"/>
  <c r="K102" i="22"/>
  <c r="J102" i="22"/>
  <c r="H102" i="22"/>
  <c r="G102" i="22"/>
  <c r="F102" i="22"/>
  <c r="D102" i="22"/>
  <c r="C102" i="22"/>
  <c r="B102" i="22"/>
  <c r="AB101" i="22"/>
  <c r="AA101" i="22"/>
  <c r="Z101" i="22"/>
  <c r="X101" i="22"/>
  <c r="W101" i="22"/>
  <c r="V101" i="22"/>
  <c r="T101" i="22"/>
  <c r="S101" i="22"/>
  <c r="R101" i="22"/>
  <c r="P101" i="22"/>
  <c r="O101" i="22"/>
  <c r="N101" i="22"/>
  <c r="L101" i="22"/>
  <c r="K101" i="22"/>
  <c r="J101" i="22"/>
  <c r="H101" i="22"/>
  <c r="G101" i="22"/>
  <c r="F101" i="22"/>
  <c r="D101" i="22"/>
  <c r="C101" i="22"/>
  <c r="B101" i="22"/>
  <c r="AB100" i="22"/>
  <c r="AA100" i="22"/>
  <c r="Z100" i="22"/>
  <c r="X100" i="22"/>
  <c r="W100" i="22"/>
  <c r="V100" i="22"/>
  <c r="T100" i="22"/>
  <c r="S100" i="22"/>
  <c r="R100" i="22"/>
  <c r="P100" i="22"/>
  <c r="O100" i="22"/>
  <c r="N100" i="22"/>
  <c r="L100" i="22"/>
  <c r="K100" i="22"/>
  <c r="J100" i="22"/>
  <c r="H100" i="22"/>
  <c r="G100" i="22"/>
  <c r="F100" i="22"/>
  <c r="D100" i="22"/>
  <c r="C100" i="22"/>
  <c r="B100" i="22"/>
  <c r="AA99" i="22"/>
  <c r="Z99" i="22"/>
  <c r="X99" i="22"/>
  <c r="W99" i="22"/>
  <c r="V99" i="22"/>
  <c r="T99" i="22"/>
  <c r="S99" i="22"/>
  <c r="R99" i="22"/>
  <c r="P99" i="22"/>
  <c r="O99" i="22"/>
  <c r="N99" i="22"/>
  <c r="L99" i="22"/>
  <c r="K99" i="22"/>
  <c r="J99" i="22"/>
  <c r="H99" i="22"/>
  <c r="G99" i="22"/>
  <c r="F99" i="22"/>
  <c r="D99" i="22"/>
  <c r="C99" i="22"/>
  <c r="B99" i="22"/>
  <c r="X97" i="22"/>
  <c r="S97" i="22"/>
  <c r="N97" i="22"/>
  <c r="H97" i="22"/>
  <c r="C97" i="22"/>
  <c r="AB54" i="22"/>
  <c r="AB140" i="22" s="1"/>
  <c r="AA54" i="22"/>
  <c r="Z54" i="22"/>
  <c r="Z140" i="22" s="1"/>
  <c r="X54" i="22"/>
  <c r="X140" i="22" s="1"/>
  <c r="W54" i="22"/>
  <c r="W140" i="22" s="1"/>
  <c r="V54" i="22"/>
  <c r="T54" i="22"/>
  <c r="T140" i="22" s="1"/>
  <c r="S54" i="22"/>
  <c r="S140" i="22" s="1"/>
  <c r="R54" i="22"/>
  <c r="R140" i="22" s="1"/>
  <c r="P54" i="22"/>
  <c r="O54" i="22"/>
  <c r="O140" i="22" s="1"/>
  <c r="N54" i="22"/>
  <c r="N140" i="22" s="1"/>
  <c r="L54" i="22"/>
  <c r="L140" i="22" s="1"/>
  <c r="K54" i="22"/>
  <c r="J54" i="22"/>
  <c r="J140" i="22" s="1"/>
  <c r="H54" i="22"/>
  <c r="H140" i="22" s="1"/>
  <c r="G54" i="22"/>
  <c r="G140" i="22" s="1"/>
  <c r="F54" i="22"/>
  <c r="D54" i="22"/>
  <c r="D140" i="22" s="1"/>
  <c r="C54" i="22"/>
  <c r="C140" i="22" s="1"/>
  <c r="B54" i="22"/>
  <c r="B140" i="22" s="1"/>
  <c r="AB11" i="22"/>
  <c r="AB97" i="22" s="1"/>
  <c r="AA11" i="22"/>
  <c r="AA97" i="22" s="1"/>
  <c r="Z11" i="22"/>
  <c r="Z97" i="22" s="1"/>
  <c r="X11" i="22"/>
  <c r="W11" i="22"/>
  <c r="W97" i="22" s="1"/>
  <c r="V11" i="22"/>
  <c r="V97" i="22" s="1"/>
  <c r="T11" i="22"/>
  <c r="T97" i="22" s="1"/>
  <c r="S11" i="22"/>
  <c r="R11" i="22"/>
  <c r="R97" i="22" s="1"/>
  <c r="P11" i="22"/>
  <c r="P140" i="22" s="1"/>
  <c r="O11" i="22"/>
  <c r="O97" i="22" s="1"/>
  <c r="N11" i="22"/>
  <c r="L11" i="22"/>
  <c r="L97" i="22" s="1"/>
  <c r="K11" i="22"/>
  <c r="K97" i="22" s="1"/>
  <c r="J11" i="22"/>
  <c r="J97" i="22" s="1"/>
  <c r="H11" i="22"/>
  <c r="G11" i="22"/>
  <c r="G97" i="22" s="1"/>
  <c r="F11" i="22"/>
  <c r="F97" i="22" s="1"/>
  <c r="D11" i="22"/>
  <c r="D97" i="22" s="1"/>
  <c r="C11" i="22"/>
  <c r="B11" i="22"/>
  <c r="B97" i="22" s="1"/>
  <c r="X95" i="21"/>
  <c r="W95" i="21"/>
  <c r="V95" i="21"/>
  <c r="T95" i="21"/>
  <c r="S95" i="21"/>
  <c r="R95" i="21"/>
  <c r="P95" i="21"/>
  <c r="O95" i="21"/>
  <c r="N95" i="21"/>
  <c r="L95" i="21"/>
  <c r="K95" i="21"/>
  <c r="J95" i="21"/>
  <c r="H95" i="21"/>
  <c r="G95" i="21"/>
  <c r="F95" i="21"/>
  <c r="D95" i="21"/>
  <c r="C95" i="21"/>
  <c r="B95" i="21"/>
  <c r="X94" i="21"/>
  <c r="W94" i="21"/>
  <c r="V94" i="21"/>
  <c r="T94" i="21"/>
  <c r="S94" i="21"/>
  <c r="R94" i="21"/>
  <c r="P94" i="21"/>
  <c r="O94" i="21"/>
  <c r="N94" i="21"/>
  <c r="L94" i="21"/>
  <c r="K94" i="21"/>
  <c r="J94" i="21"/>
  <c r="H94" i="21"/>
  <c r="G94" i="21"/>
  <c r="F94" i="21"/>
  <c r="D94" i="21"/>
  <c r="C94" i="21"/>
  <c r="B94" i="21"/>
  <c r="T93" i="21"/>
  <c r="O93" i="21"/>
  <c r="J93" i="21"/>
  <c r="D93" i="21"/>
  <c r="X90" i="21"/>
  <c r="W90" i="21"/>
  <c r="V90" i="21"/>
  <c r="T90" i="21"/>
  <c r="S90" i="21"/>
  <c r="R90" i="21"/>
  <c r="P90" i="21"/>
  <c r="O90" i="21"/>
  <c r="N90" i="21"/>
  <c r="L90" i="21"/>
  <c r="K90" i="21"/>
  <c r="J90" i="21"/>
  <c r="H90" i="21"/>
  <c r="G90" i="21"/>
  <c r="F90" i="21"/>
  <c r="D90" i="21"/>
  <c r="C90" i="21"/>
  <c r="B90" i="21"/>
  <c r="AB89" i="21"/>
  <c r="AA89" i="21"/>
  <c r="Z89" i="21"/>
  <c r="X89" i="21"/>
  <c r="W89" i="21"/>
  <c r="V89" i="21"/>
  <c r="T89" i="21"/>
  <c r="S89" i="21"/>
  <c r="R89" i="21"/>
  <c r="P89" i="21"/>
  <c r="O89" i="21"/>
  <c r="N89" i="21"/>
  <c r="L89" i="21"/>
  <c r="K89" i="21"/>
  <c r="J89" i="21"/>
  <c r="H89" i="21"/>
  <c r="G89" i="21"/>
  <c r="F89" i="21"/>
  <c r="D89" i="21"/>
  <c r="C89" i="21"/>
  <c r="B89" i="21"/>
  <c r="AB88" i="21"/>
  <c r="AA88" i="21"/>
  <c r="Z88" i="21"/>
  <c r="X88" i="21"/>
  <c r="W88" i="21"/>
  <c r="V88" i="21"/>
  <c r="T88" i="21"/>
  <c r="S88" i="21"/>
  <c r="R88" i="21"/>
  <c r="P88" i="21"/>
  <c r="O88" i="21"/>
  <c r="N88" i="21"/>
  <c r="L88" i="21"/>
  <c r="K88" i="21"/>
  <c r="J88" i="21"/>
  <c r="H88" i="21"/>
  <c r="G88" i="21"/>
  <c r="F88" i="21"/>
  <c r="D88" i="21"/>
  <c r="C88" i="21"/>
  <c r="B88" i="21"/>
  <c r="AA87" i="21"/>
  <c r="V87" i="21"/>
  <c r="P87" i="21"/>
  <c r="K87" i="21"/>
  <c r="F87" i="21"/>
  <c r="X84" i="21"/>
  <c r="T84" i="21"/>
  <c r="S84" i="21"/>
  <c r="O84" i="21"/>
  <c r="N84" i="21"/>
  <c r="J84" i="21"/>
  <c r="H84" i="21"/>
  <c r="D84" i="21"/>
  <c r="C84" i="21"/>
  <c r="AA83" i="21"/>
  <c r="Z83" i="21"/>
  <c r="V83" i="21"/>
  <c r="T83" i="21"/>
  <c r="P83" i="21"/>
  <c r="O83" i="21"/>
  <c r="K83" i="21"/>
  <c r="J83" i="21"/>
  <c r="F83" i="21"/>
  <c r="D83" i="21"/>
  <c r="AB82" i="21"/>
  <c r="AA82" i="21"/>
  <c r="W82" i="21"/>
  <c r="V82" i="21"/>
  <c r="R82" i="21"/>
  <c r="P82" i="21"/>
  <c r="L82" i="21"/>
  <c r="K82" i="21"/>
  <c r="G82" i="21"/>
  <c r="F82" i="21"/>
  <c r="B82" i="21"/>
  <c r="AB81" i="21"/>
  <c r="W81" i="21"/>
  <c r="R81" i="21"/>
  <c r="L81" i="21"/>
  <c r="G81" i="21"/>
  <c r="B81" i="21"/>
  <c r="AB74" i="21"/>
  <c r="AA74" i="21"/>
  <c r="Z74" i="21"/>
  <c r="X74" i="21"/>
  <c r="X93" i="21" s="1"/>
  <c r="W74" i="21"/>
  <c r="W93" i="21" s="1"/>
  <c r="V74" i="21"/>
  <c r="T74" i="21"/>
  <c r="S74" i="21"/>
  <c r="S93" i="21" s="1"/>
  <c r="R74" i="21"/>
  <c r="R93" i="21" s="1"/>
  <c r="P74" i="21"/>
  <c r="O74" i="21"/>
  <c r="N74" i="21"/>
  <c r="N93" i="21" s="1"/>
  <c r="L74" i="21"/>
  <c r="L93" i="21" s="1"/>
  <c r="K74" i="21"/>
  <c r="J74" i="21"/>
  <c r="H74" i="21"/>
  <c r="H93" i="21" s="1"/>
  <c r="G74" i="21"/>
  <c r="G93" i="21" s="1"/>
  <c r="F74" i="21"/>
  <c r="D74" i="21"/>
  <c r="C74" i="21"/>
  <c r="C93" i="21" s="1"/>
  <c r="B74" i="21"/>
  <c r="B93" i="21" s="1"/>
  <c r="AB68" i="21"/>
  <c r="AA68" i="21"/>
  <c r="Z68" i="21"/>
  <c r="Z87" i="21" s="1"/>
  <c r="X68" i="21"/>
  <c r="X87" i="21" s="1"/>
  <c r="W68" i="21"/>
  <c r="V68" i="21"/>
  <c r="T68" i="21"/>
  <c r="T87" i="21" s="1"/>
  <c r="S68" i="21"/>
  <c r="S87" i="21" s="1"/>
  <c r="R68" i="21"/>
  <c r="P68" i="21"/>
  <c r="O68" i="21"/>
  <c r="O87" i="21" s="1"/>
  <c r="N68" i="21"/>
  <c r="N87" i="21" s="1"/>
  <c r="L68" i="21"/>
  <c r="K68" i="21"/>
  <c r="J68" i="21"/>
  <c r="J87" i="21" s="1"/>
  <c r="H68" i="21"/>
  <c r="H87" i="21" s="1"/>
  <c r="G68" i="21"/>
  <c r="F68" i="21"/>
  <c r="D68" i="21"/>
  <c r="D87" i="21" s="1"/>
  <c r="C68" i="21"/>
  <c r="C87" i="21" s="1"/>
  <c r="B68" i="21"/>
  <c r="AB65" i="21"/>
  <c r="AA65" i="21"/>
  <c r="Z65" i="21"/>
  <c r="X65" i="21"/>
  <c r="W65" i="21"/>
  <c r="W84" i="21" s="1"/>
  <c r="V65" i="21"/>
  <c r="V84" i="21" s="1"/>
  <c r="T65" i="21"/>
  <c r="S65" i="21"/>
  <c r="R65" i="21"/>
  <c r="R84" i="21" s="1"/>
  <c r="P65" i="21"/>
  <c r="P84" i="21" s="1"/>
  <c r="O65" i="21"/>
  <c r="N65" i="21"/>
  <c r="L65" i="21"/>
  <c r="L84" i="21" s="1"/>
  <c r="K65" i="21"/>
  <c r="K84" i="21" s="1"/>
  <c r="J65" i="21"/>
  <c r="H65" i="21"/>
  <c r="G65" i="21"/>
  <c r="G84" i="21" s="1"/>
  <c r="F65" i="21"/>
  <c r="F84" i="21" s="1"/>
  <c r="D65" i="21"/>
  <c r="C65" i="21"/>
  <c r="B65" i="21"/>
  <c r="B84" i="21" s="1"/>
  <c r="AB64" i="21"/>
  <c r="AB83" i="21" s="1"/>
  <c r="AA64" i="21"/>
  <c r="Z64" i="21"/>
  <c r="X64" i="21"/>
  <c r="X83" i="21" s="1"/>
  <c r="W64" i="21"/>
  <c r="W83" i="21" s="1"/>
  <c r="V64" i="21"/>
  <c r="T64" i="21"/>
  <c r="S64" i="21"/>
  <c r="S83" i="21" s="1"/>
  <c r="R64" i="21"/>
  <c r="R83" i="21" s="1"/>
  <c r="P64" i="21"/>
  <c r="O64" i="21"/>
  <c r="N64" i="21"/>
  <c r="N83" i="21" s="1"/>
  <c r="L64" i="21"/>
  <c r="L83" i="21" s="1"/>
  <c r="K64" i="21"/>
  <c r="J64" i="21"/>
  <c r="H64" i="21"/>
  <c r="H83" i="21" s="1"/>
  <c r="G64" i="21"/>
  <c r="G83" i="21" s="1"/>
  <c r="F64" i="21"/>
  <c r="D64" i="21"/>
  <c r="C64" i="21"/>
  <c r="C83" i="21" s="1"/>
  <c r="B64" i="21"/>
  <c r="B83" i="21" s="1"/>
  <c r="AB63" i="21"/>
  <c r="AA63" i="21"/>
  <c r="Z63" i="21"/>
  <c r="Z82" i="21" s="1"/>
  <c r="X63" i="21"/>
  <c r="X82" i="21" s="1"/>
  <c r="W63" i="21"/>
  <c r="V63" i="21"/>
  <c r="T63" i="21"/>
  <c r="T82" i="21" s="1"/>
  <c r="S63" i="21"/>
  <c r="S82" i="21" s="1"/>
  <c r="R63" i="21"/>
  <c r="P63" i="21"/>
  <c r="O63" i="21"/>
  <c r="O82" i="21" s="1"/>
  <c r="N63" i="21"/>
  <c r="N82" i="21" s="1"/>
  <c r="L63" i="21"/>
  <c r="K63" i="21"/>
  <c r="J63" i="21"/>
  <c r="J82" i="21" s="1"/>
  <c r="H63" i="21"/>
  <c r="H82" i="21" s="1"/>
  <c r="G63" i="21"/>
  <c r="F63" i="21"/>
  <c r="D63" i="21"/>
  <c r="D82" i="21" s="1"/>
  <c r="C63" i="21"/>
  <c r="C82" i="21" s="1"/>
  <c r="B63" i="21"/>
  <c r="AB62" i="21"/>
  <c r="AA62" i="21"/>
  <c r="AA81" i="21" s="1"/>
  <c r="Z62" i="21"/>
  <c r="Z81" i="21" s="1"/>
  <c r="W62" i="21"/>
  <c r="V62" i="21"/>
  <c r="V81" i="21" s="1"/>
  <c r="T62" i="21"/>
  <c r="T81" i="21" s="1"/>
  <c r="R62" i="21"/>
  <c r="P62" i="21"/>
  <c r="P81" i="21" s="1"/>
  <c r="O62" i="21"/>
  <c r="O81" i="21" s="1"/>
  <c r="L62" i="21"/>
  <c r="K62" i="21"/>
  <c r="K81" i="21" s="1"/>
  <c r="J62" i="21"/>
  <c r="J81" i="21" s="1"/>
  <c r="G62" i="21"/>
  <c r="F62" i="21"/>
  <c r="F81" i="21" s="1"/>
  <c r="D62" i="21"/>
  <c r="D81" i="21" s="1"/>
  <c r="B62" i="21"/>
  <c r="X45" i="21"/>
  <c r="W45" i="21"/>
  <c r="V45" i="21"/>
  <c r="T45" i="21"/>
  <c r="S45" i="21"/>
  <c r="R45" i="21"/>
  <c r="P45" i="21"/>
  <c r="O45" i="21"/>
  <c r="N45" i="21"/>
  <c r="L45" i="21"/>
  <c r="K45" i="21"/>
  <c r="J45" i="21"/>
  <c r="H45" i="21"/>
  <c r="G45" i="21"/>
  <c r="F45" i="21"/>
  <c r="D45" i="21"/>
  <c r="C45" i="21"/>
  <c r="B45" i="21"/>
  <c r="AB44" i="21"/>
  <c r="AA44" i="21"/>
  <c r="Z44" i="21"/>
  <c r="X44" i="21"/>
  <c r="W44" i="21"/>
  <c r="V44" i="21"/>
  <c r="T44" i="21"/>
  <c r="S44" i="21"/>
  <c r="R44" i="21"/>
  <c r="P44" i="21"/>
  <c r="O44" i="21"/>
  <c r="N44" i="21"/>
  <c r="L44" i="21"/>
  <c r="K44" i="21"/>
  <c r="J44" i="21"/>
  <c r="H44" i="21"/>
  <c r="G44" i="21"/>
  <c r="F44" i="21"/>
  <c r="D44" i="21"/>
  <c r="C44" i="21"/>
  <c r="B44" i="21"/>
  <c r="AA43" i="21"/>
  <c r="Z43" i="21"/>
  <c r="V43" i="21"/>
  <c r="T43" i="21"/>
  <c r="P43" i="21"/>
  <c r="O43" i="21"/>
  <c r="K43" i="21"/>
  <c r="J43" i="21"/>
  <c r="F43" i="21"/>
  <c r="D43" i="21"/>
  <c r="X40" i="21"/>
  <c r="W40" i="21"/>
  <c r="V40" i="21"/>
  <c r="T40" i="21"/>
  <c r="S40" i="21"/>
  <c r="R40" i="21"/>
  <c r="P40" i="21"/>
  <c r="O40" i="21"/>
  <c r="N40" i="21"/>
  <c r="L40" i="21"/>
  <c r="K40" i="21"/>
  <c r="J40" i="21"/>
  <c r="H40" i="21"/>
  <c r="G40" i="21"/>
  <c r="F40" i="21"/>
  <c r="D40" i="21"/>
  <c r="C40" i="21"/>
  <c r="B40" i="21"/>
  <c r="AB39" i="21"/>
  <c r="AA39" i="21"/>
  <c r="Z39" i="21"/>
  <c r="X39" i="21"/>
  <c r="W39" i="21"/>
  <c r="V39" i="21"/>
  <c r="T39" i="21"/>
  <c r="S39" i="21"/>
  <c r="R39" i="21"/>
  <c r="P39" i="21"/>
  <c r="O39" i="21"/>
  <c r="N39" i="21"/>
  <c r="L39" i="21"/>
  <c r="K39" i="21"/>
  <c r="J39" i="21"/>
  <c r="H39" i="21"/>
  <c r="G39" i="21"/>
  <c r="F39" i="21"/>
  <c r="D39" i="21"/>
  <c r="C39" i="21"/>
  <c r="B39" i="21"/>
  <c r="AB38" i="21"/>
  <c r="AA38" i="21"/>
  <c r="Z38" i="21"/>
  <c r="X38" i="21"/>
  <c r="W38" i="21"/>
  <c r="V38" i="21"/>
  <c r="T38" i="21"/>
  <c r="S38" i="21"/>
  <c r="R38" i="21"/>
  <c r="P38" i="21"/>
  <c r="O38" i="21"/>
  <c r="N38" i="21"/>
  <c r="L38" i="21"/>
  <c r="K38" i="21"/>
  <c r="J38" i="21"/>
  <c r="H38" i="21"/>
  <c r="G38" i="21"/>
  <c r="F38" i="21"/>
  <c r="D38" i="21"/>
  <c r="C38" i="21"/>
  <c r="B38" i="21"/>
  <c r="AB37" i="21"/>
  <c r="AA37" i="21"/>
  <c r="W37" i="21"/>
  <c r="V37" i="21"/>
  <c r="R37" i="21"/>
  <c r="P37" i="21"/>
  <c r="L37" i="21"/>
  <c r="K37" i="21"/>
  <c r="G37" i="21"/>
  <c r="F37" i="21"/>
  <c r="B37" i="21"/>
  <c r="X34" i="21"/>
  <c r="T34" i="21"/>
  <c r="S34" i="21"/>
  <c r="O34" i="21"/>
  <c r="N34" i="21"/>
  <c r="J34" i="21"/>
  <c r="H34" i="21"/>
  <c r="D34" i="21"/>
  <c r="C34" i="21"/>
  <c r="AA33" i="21"/>
  <c r="Z33" i="21"/>
  <c r="V33" i="21"/>
  <c r="T33" i="21"/>
  <c r="P33" i="21"/>
  <c r="O33" i="21"/>
  <c r="K33" i="21"/>
  <c r="J33" i="21"/>
  <c r="F33" i="21"/>
  <c r="D33" i="21"/>
  <c r="AB32" i="21"/>
  <c r="AA32" i="21"/>
  <c r="W32" i="21"/>
  <c r="V32" i="21"/>
  <c r="R32" i="21"/>
  <c r="P32" i="21"/>
  <c r="L32" i="21"/>
  <c r="K32" i="21"/>
  <c r="G32" i="21"/>
  <c r="F32" i="21"/>
  <c r="B32" i="21"/>
  <c r="AB31" i="21"/>
  <c r="W31" i="21"/>
  <c r="R31" i="21"/>
  <c r="L31" i="21"/>
  <c r="G31" i="21"/>
  <c r="B31" i="21"/>
  <c r="AB24" i="21"/>
  <c r="AB43" i="21" s="1"/>
  <c r="AA24" i="21"/>
  <c r="Z24" i="21"/>
  <c r="X24" i="21"/>
  <c r="X43" i="21" s="1"/>
  <c r="W24" i="21"/>
  <c r="W43" i="21" s="1"/>
  <c r="V24" i="21"/>
  <c r="V93" i="21" s="1"/>
  <c r="T24" i="21"/>
  <c r="S24" i="21"/>
  <c r="S43" i="21" s="1"/>
  <c r="R24" i="21"/>
  <c r="R43" i="21" s="1"/>
  <c r="P24" i="21"/>
  <c r="P93" i="21" s="1"/>
  <c r="O24" i="21"/>
  <c r="N24" i="21"/>
  <c r="N43" i="21" s="1"/>
  <c r="L24" i="21"/>
  <c r="L43" i="21" s="1"/>
  <c r="K24" i="21"/>
  <c r="K93" i="21" s="1"/>
  <c r="J24" i="21"/>
  <c r="H24" i="21"/>
  <c r="H43" i="21" s="1"/>
  <c r="G24" i="21"/>
  <c r="G43" i="21" s="1"/>
  <c r="F24" i="21"/>
  <c r="F93" i="21" s="1"/>
  <c r="D24" i="21"/>
  <c r="C24" i="21"/>
  <c r="C43" i="21" s="1"/>
  <c r="B24" i="21"/>
  <c r="B43" i="21" s="1"/>
  <c r="AB18" i="21"/>
  <c r="AB87" i="21" s="1"/>
  <c r="AA18" i="21"/>
  <c r="Z18" i="21"/>
  <c r="Z37" i="21" s="1"/>
  <c r="X18" i="21"/>
  <c r="X37" i="21" s="1"/>
  <c r="W18" i="21"/>
  <c r="W87" i="21" s="1"/>
  <c r="V18" i="21"/>
  <c r="T18" i="21"/>
  <c r="T37" i="21" s="1"/>
  <c r="S18" i="21"/>
  <c r="S37" i="21" s="1"/>
  <c r="R18" i="21"/>
  <c r="R87" i="21" s="1"/>
  <c r="P18" i="21"/>
  <c r="O18" i="21"/>
  <c r="O37" i="21" s="1"/>
  <c r="N18" i="21"/>
  <c r="N37" i="21" s="1"/>
  <c r="L18" i="21"/>
  <c r="L87" i="21" s="1"/>
  <c r="K18" i="21"/>
  <c r="J18" i="21"/>
  <c r="J37" i="21" s="1"/>
  <c r="H18" i="21"/>
  <c r="H37" i="21" s="1"/>
  <c r="G18" i="21"/>
  <c r="G87" i="21" s="1"/>
  <c r="F18" i="21"/>
  <c r="D18" i="21"/>
  <c r="D37" i="21" s="1"/>
  <c r="C18" i="21"/>
  <c r="C37" i="21" s="1"/>
  <c r="B18" i="21"/>
  <c r="B87" i="21" s="1"/>
  <c r="AB15" i="21"/>
  <c r="AA15" i="21"/>
  <c r="Z15" i="21"/>
  <c r="X15" i="21"/>
  <c r="W15" i="21"/>
  <c r="W34" i="21" s="1"/>
  <c r="V15" i="21"/>
  <c r="V34" i="21" s="1"/>
  <c r="T15" i="21"/>
  <c r="S15" i="21"/>
  <c r="R15" i="21"/>
  <c r="R34" i="21" s="1"/>
  <c r="P15" i="21"/>
  <c r="P34" i="21" s="1"/>
  <c r="O15" i="21"/>
  <c r="N15" i="21"/>
  <c r="L15" i="21"/>
  <c r="L34" i="21" s="1"/>
  <c r="K15" i="21"/>
  <c r="K34" i="21" s="1"/>
  <c r="J15" i="21"/>
  <c r="H15" i="21"/>
  <c r="G15" i="21"/>
  <c r="G34" i="21" s="1"/>
  <c r="F15" i="21"/>
  <c r="F34" i="21" s="1"/>
  <c r="D15" i="21"/>
  <c r="C15" i="21"/>
  <c r="B15" i="21"/>
  <c r="B34" i="21" s="1"/>
  <c r="AB14" i="21"/>
  <c r="AB33" i="21" s="1"/>
  <c r="AA14" i="21"/>
  <c r="Z14" i="21"/>
  <c r="X14" i="21"/>
  <c r="X33" i="21" s="1"/>
  <c r="W14" i="21"/>
  <c r="W33" i="21" s="1"/>
  <c r="V14" i="21"/>
  <c r="T14" i="21"/>
  <c r="S14" i="21"/>
  <c r="S33" i="21" s="1"/>
  <c r="R14" i="21"/>
  <c r="R33" i="21" s="1"/>
  <c r="P14" i="21"/>
  <c r="O14" i="21"/>
  <c r="N14" i="21"/>
  <c r="N33" i="21" s="1"/>
  <c r="L14" i="21"/>
  <c r="L33" i="21" s="1"/>
  <c r="K14" i="21"/>
  <c r="J14" i="21"/>
  <c r="H14" i="21"/>
  <c r="H33" i="21" s="1"/>
  <c r="G14" i="21"/>
  <c r="G33" i="21" s="1"/>
  <c r="F14" i="21"/>
  <c r="D14" i="21"/>
  <c r="C14" i="21"/>
  <c r="C33" i="21" s="1"/>
  <c r="B14" i="21"/>
  <c r="B33" i="21" s="1"/>
  <c r="AB13" i="21"/>
  <c r="AA13" i="21"/>
  <c r="Z13" i="21"/>
  <c r="Z32" i="21" s="1"/>
  <c r="X13" i="21"/>
  <c r="X32" i="21" s="1"/>
  <c r="W13" i="21"/>
  <c r="V13" i="21"/>
  <c r="T13" i="21"/>
  <c r="T32" i="21" s="1"/>
  <c r="S13" i="21"/>
  <c r="S32" i="21" s="1"/>
  <c r="R13" i="21"/>
  <c r="P13" i="21"/>
  <c r="O13" i="21"/>
  <c r="O32" i="21" s="1"/>
  <c r="N13" i="21"/>
  <c r="N32" i="21" s="1"/>
  <c r="L13" i="21"/>
  <c r="K13" i="21"/>
  <c r="J13" i="21"/>
  <c r="J32" i="21" s="1"/>
  <c r="H13" i="21"/>
  <c r="H32" i="21" s="1"/>
  <c r="G13" i="21"/>
  <c r="F13" i="21"/>
  <c r="D13" i="21"/>
  <c r="D32" i="21" s="1"/>
  <c r="C13" i="21"/>
  <c r="C32" i="21" s="1"/>
  <c r="B13" i="21"/>
  <c r="AB12" i="21"/>
  <c r="AA12" i="21"/>
  <c r="AA31" i="21" s="1"/>
  <c r="Z12" i="21"/>
  <c r="Z31" i="21" s="1"/>
  <c r="W12" i="21"/>
  <c r="V12" i="21"/>
  <c r="V31" i="21" s="1"/>
  <c r="T12" i="21"/>
  <c r="T31" i="21" s="1"/>
  <c r="R12" i="21"/>
  <c r="P12" i="21"/>
  <c r="P31" i="21" s="1"/>
  <c r="O12" i="21"/>
  <c r="O31" i="21" s="1"/>
  <c r="L12" i="21"/>
  <c r="K12" i="21"/>
  <c r="K31" i="21" s="1"/>
  <c r="J12" i="21"/>
  <c r="J31" i="21" s="1"/>
  <c r="G12" i="21"/>
  <c r="F12" i="21"/>
  <c r="F31" i="21" s="1"/>
  <c r="D12" i="21"/>
  <c r="D31" i="21" s="1"/>
  <c r="B12" i="21"/>
  <c r="X88" i="20"/>
  <c r="W88" i="20"/>
  <c r="V88" i="20"/>
  <c r="T88" i="20"/>
  <c r="S88" i="20"/>
  <c r="R88" i="20"/>
  <c r="P88" i="20"/>
  <c r="O88" i="20"/>
  <c r="N88" i="20"/>
  <c r="L88" i="20"/>
  <c r="K88" i="20"/>
  <c r="J88" i="20"/>
  <c r="H88" i="20"/>
  <c r="G88" i="20"/>
  <c r="F88" i="20"/>
  <c r="D88" i="20"/>
  <c r="C88" i="20"/>
  <c r="B88" i="20"/>
  <c r="X87" i="20"/>
  <c r="W87" i="20"/>
  <c r="V87" i="20"/>
  <c r="T87" i="20"/>
  <c r="S87" i="20"/>
  <c r="R87" i="20"/>
  <c r="P87" i="20"/>
  <c r="O87" i="20"/>
  <c r="N87" i="20"/>
  <c r="L87" i="20"/>
  <c r="K87" i="20"/>
  <c r="J87" i="20"/>
  <c r="H87" i="20"/>
  <c r="G87" i="20"/>
  <c r="F87" i="20"/>
  <c r="D87" i="20"/>
  <c r="C87" i="20"/>
  <c r="B87" i="20"/>
  <c r="X86" i="20"/>
  <c r="W86" i="20"/>
  <c r="V86" i="20"/>
  <c r="T86" i="20"/>
  <c r="S86" i="20"/>
  <c r="R86" i="20"/>
  <c r="P86" i="20"/>
  <c r="O86" i="20"/>
  <c r="N86" i="20"/>
  <c r="L86" i="20"/>
  <c r="K86" i="20"/>
  <c r="J86" i="20"/>
  <c r="H86" i="20"/>
  <c r="G86" i="20"/>
  <c r="F86" i="20"/>
  <c r="D86" i="20"/>
  <c r="C86" i="20"/>
  <c r="B86" i="20"/>
  <c r="AB85" i="20"/>
  <c r="AA85" i="20"/>
  <c r="Z85" i="20"/>
  <c r="X85" i="20"/>
  <c r="W85" i="20"/>
  <c r="V85" i="20"/>
  <c r="T85" i="20"/>
  <c r="S85" i="20"/>
  <c r="R85" i="20"/>
  <c r="P85" i="20"/>
  <c r="O85" i="20"/>
  <c r="N85" i="20"/>
  <c r="L85" i="20"/>
  <c r="K85" i="20"/>
  <c r="J85" i="20"/>
  <c r="H85" i="20"/>
  <c r="G85" i="20"/>
  <c r="F85" i="20"/>
  <c r="D85" i="20"/>
  <c r="C85" i="20"/>
  <c r="B85" i="20"/>
  <c r="X84" i="20"/>
  <c r="W84" i="20"/>
  <c r="V84" i="20"/>
  <c r="T84" i="20"/>
  <c r="S84" i="20"/>
  <c r="R84" i="20"/>
  <c r="P84" i="20"/>
  <c r="O84" i="20"/>
  <c r="N84" i="20"/>
  <c r="L84" i="20"/>
  <c r="K84" i="20"/>
  <c r="J84" i="20"/>
  <c r="H84" i="20"/>
  <c r="G84" i="20"/>
  <c r="F84" i="20"/>
  <c r="D84" i="20"/>
  <c r="C84" i="20"/>
  <c r="B84" i="20"/>
  <c r="X83" i="20"/>
  <c r="W83" i="20"/>
  <c r="V83" i="20"/>
  <c r="T83" i="20"/>
  <c r="S83" i="20"/>
  <c r="R83" i="20"/>
  <c r="P83" i="20"/>
  <c r="O83" i="20"/>
  <c r="N83" i="20"/>
  <c r="L83" i="20"/>
  <c r="K83" i="20"/>
  <c r="J83" i="20"/>
  <c r="H83" i="20"/>
  <c r="G83" i="20"/>
  <c r="F83" i="20"/>
  <c r="D83" i="20"/>
  <c r="C83" i="20"/>
  <c r="B83" i="20"/>
  <c r="X82" i="20"/>
  <c r="W82" i="20"/>
  <c r="V82" i="20"/>
  <c r="T82" i="20"/>
  <c r="S82" i="20"/>
  <c r="R82" i="20"/>
  <c r="P82" i="20"/>
  <c r="O82" i="20"/>
  <c r="N82" i="20"/>
  <c r="L82" i="20"/>
  <c r="K82" i="20"/>
  <c r="J82" i="20"/>
  <c r="H82" i="20"/>
  <c r="G82" i="20"/>
  <c r="F82" i="20"/>
  <c r="D82" i="20"/>
  <c r="C82" i="20"/>
  <c r="B82" i="20"/>
  <c r="X81" i="20"/>
  <c r="W81" i="20"/>
  <c r="V81" i="20"/>
  <c r="T81" i="20"/>
  <c r="S81" i="20"/>
  <c r="R81" i="20"/>
  <c r="P81" i="20"/>
  <c r="O81" i="20"/>
  <c r="N81" i="20"/>
  <c r="L81" i="20"/>
  <c r="K81" i="20"/>
  <c r="J81" i="20"/>
  <c r="H81" i="20"/>
  <c r="G81" i="20"/>
  <c r="F81" i="20"/>
  <c r="D81" i="20"/>
  <c r="C81" i="20"/>
  <c r="B81" i="20"/>
  <c r="X80" i="20"/>
  <c r="V80" i="20"/>
  <c r="T80" i="20"/>
  <c r="R80" i="20"/>
  <c r="P80" i="20"/>
  <c r="N80" i="20"/>
  <c r="L80" i="20"/>
  <c r="J80" i="20"/>
  <c r="H80" i="20"/>
  <c r="F80" i="20"/>
  <c r="D80" i="20"/>
  <c r="B80" i="20"/>
  <c r="X79" i="20"/>
  <c r="V79" i="20"/>
  <c r="T79" i="20"/>
  <c r="S79" i="20"/>
  <c r="R79" i="20"/>
  <c r="P79" i="20"/>
  <c r="O79" i="20"/>
  <c r="N79" i="20"/>
  <c r="L79" i="20"/>
  <c r="K79" i="20"/>
  <c r="J79" i="20"/>
  <c r="H79" i="20"/>
  <c r="G79" i="20"/>
  <c r="F79" i="20"/>
  <c r="D79" i="20"/>
  <c r="C79" i="20"/>
  <c r="B79" i="20"/>
  <c r="X78" i="20"/>
  <c r="W78" i="20"/>
  <c r="V78" i="20"/>
  <c r="T78" i="20"/>
  <c r="S78" i="20"/>
  <c r="R78" i="20"/>
  <c r="P78" i="20"/>
  <c r="O78" i="20"/>
  <c r="N78" i="20"/>
  <c r="L78" i="20"/>
  <c r="K78" i="20"/>
  <c r="J78" i="20"/>
  <c r="H78" i="20"/>
  <c r="G78" i="20"/>
  <c r="F78" i="20"/>
  <c r="D78" i="20"/>
  <c r="C78" i="20"/>
  <c r="B78" i="20"/>
  <c r="AB77" i="20"/>
  <c r="AA77" i="20"/>
  <c r="Z77" i="20"/>
  <c r="X77" i="20"/>
  <c r="W77" i="20"/>
  <c r="V77" i="20"/>
  <c r="T77" i="20"/>
  <c r="S77" i="20"/>
  <c r="R77" i="20"/>
  <c r="P77" i="20"/>
  <c r="O77" i="20"/>
  <c r="N77" i="20"/>
  <c r="L77" i="20"/>
  <c r="K77" i="20"/>
  <c r="J77" i="20"/>
  <c r="H77" i="20"/>
  <c r="G77" i="20"/>
  <c r="F77" i="20"/>
  <c r="D77" i="20"/>
  <c r="C77" i="20"/>
  <c r="B77" i="20"/>
  <c r="AB75" i="20"/>
  <c r="W75" i="20"/>
  <c r="R75" i="20"/>
  <c r="L75" i="20"/>
  <c r="G75" i="20"/>
  <c r="B75" i="20"/>
  <c r="AB58" i="20"/>
  <c r="AA58" i="20"/>
  <c r="AA75" i="20" s="1"/>
  <c r="Z58" i="20"/>
  <c r="Z75" i="20" s="1"/>
  <c r="X58" i="20"/>
  <c r="X75" i="20" s="1"/>
  <c r="W58" i="20"/>
  <c r="V58" i="20"/>
  <c r="V75" i="20" s="1"/>
  <c r="T58" i="20"/>
  <c r="T75" i="20" s="1"/>
  <c r="S58" i="20"/>
  <c r="S75" i="20" s="1"/>
  <c r="R58" i="20"/>
  <c r="P58" i="20"/>
  <c r="P75" i="20" s="1"/>
  <c r="O58" i="20"/>
  <c r="O75" i="20" s="1"/>
  <c r="N58" i="20"/>
  <c r="N75" i="20" s="1"/>
  <c r="L58" i="20"/>
  <c r="K58" i="20"/>
  <c r="K75" i="20" s="1"/>
  <c r="J58" i="20"/>
  <c r="J75" i="20" s="1"/>
  <c r="H58" i="20"/>
  <c r="H75" i="20" s="1"/>
  <c r="G58" i="20"/>
  <c r="F58" i="20"/>
  <c r="F75" i="20" s="1"/>
  <c r="D58" i="20"/>
  <c r="D75" i="20" s="1"/>
  <c r="C58" i="20"/>
  <c r="C75" i="20" s="1"/>
  <c r="B58" i="20"/>
  <c r="X42" i="20"/>
  <c r="W42" i="20"/>
  <c r="V42" i="20"/>
  <c r="T42" i="20"/>
  <c r="S42" i="20"/>
  <c r="R42" i="20"/>
  <c r="P42" i="20"/>
  <c r="O42" i="20"/>
  <c r="N42" i="20"/>
  <c r="L42" i="20"/>
  <c r="K42" i="20"/>
  <c r="J42" i="20"/>
  <c r="H42" i="20"/>
  <c r="G42" i="20"/>
  <c r="F42" i="20"/>
  <c r="D42" i="20"/>
  <c r="C42" i="20"/>
  <c r="B42" i="20"/>
  <c r="X41" i="20"/>
  <c r="W41" i="20"/>
  <c r="V41" i="20"/>
  <c r="T41" i="20"/>
  <c r="S41" i="20"/>
  <c r="R41" i="20"/>
  <c r="P41" i="20"/>
  <c r="O41" i="20"/>
  <c r="N41" i="20"/>
  <c r="L41" i="20"/>
  <c r="K41" i="20"/>
  <c r="J41" i="20"/>
  <c r="H41" i="20"/>
  <c r="G41" i="20"/>
  <c r="F41" i="20"/>
  <c r="D41" i="20"/>
  <c r="C41" i="20"/>
  <c r="B41" i="20"/>
  <c r="X40" i="20"/>
  <c r="W40" i="20"/>
  <c r="V40" i="20"/>
  <c r="T40" i="20"/>
  <c r="S40" i="20"/>
  <c r="R40" i="20"/>
  <c r="P40" i="20"/>
  <c r="O40" i="20"/>
  <c r="N40" i="20"/>
  <c r="L40" i="20"/>
  <c r="K40" i="20"/>
  <c r="J40" i="20"/>
  <c r="H40" i="20"/>
  <c r="G40" i="20"/>
  <c r="F40" i="20"/>
  <c r="D40" i="20"/>
  <c r="C40" i="20"/>
  <c r="B40" i="20"/>
  <c r="AB39" i="20"/>
  <c r="AA39" i="20"/>
  <c r="Z39" i="20"/>
  <c r="X39" i="20"/>
  <c r="W39" i="20"/>
  <c r="V39" i="20"/>
  <c r="T39" i="20"/>
  <c r="S39" i="20"/>
  <c r="R39" i="20"/>
  <c r="P39" i="20"/>
  <c r="O39" i="20"/>
  <c r="N39" i="20"/>
  <c r="L39" i="20"/>
  <c r="K39" i="20"/>
  <c r="J39" i="20"/>
  <c r="H39" i="20"/>
  <c r="G39" i="20"/>
  <c r="F39" i="20"/>
  <c r="D39" i="20"/>
  <c r="C39" i="20"/>
  <c r="B39" i="20"/>
  <c r="X38" i="20"/>
  <c r="W38" i="20"/>
  <c r="V38" i="20"/>
  <c r="T38" i="20"/>
  <c r="S38" i="20"/>
  <c r="R38" i="20"/>
  <c r="P38" i="20"/>
  <c r="O38" i="20"/>
  <c r="N38" i="20"/>
  <c r="L38" i="20"/>
  <c r="K38" i="20"/>
  <c r="J38" i="20"/>
  <c r="H38" i="20"/>
  <c r="G38" i="20"/>
  <c r="F38" i="20"/>
  <c r="D38" i="20"/>
  <c r="C38" i="20"/>
  <c r="B38" i="20"/>
  <c r="X37" i="20"/>
  <c r="W37" i="20"/>
  <c r="V37" i="20"/>
  <c r="T37" i="20"/>
  <c r="S37" i="20"/>
  <c r="R37" i="20"/>
  <c r="P37" i="20"/>
  <c r="O37" i="20"/>
  <c r="N37" i="20"/>
  <c r="L37" i="20"/>
  <c r="K37" i="20"/>
  <c r="J37" i="20"/>
  <c r="H37" i="20"/>
  <c r="G37" i="20"/>
  <c r="F37" i="20"/>
  <c r="D37" i="20"/>
  <c r="C37" i="20"/>
  <c r="B37" i="20"/>
  <c r="X36" i="20"/>
  <c r="W36" i="20"/>
  <c r="V36" i="20"/>
  <c r="T36" i="20"/>
  <c r="S36" i="20"/>
  <c r="R36" i="20"/>
  <c r="P36" i="20"/>
  <c r="O36" i="20"/>
  <c r="N36" i="20"/>
  <c r="L36" i="20"/>
  <c r="K36" i="20"/>
  <c r="J36" i="20"/>
  <c r="H36" i="20"/>
  <c r="G36" i="20"/>
  <c r="F36" i="20"/>
  <c r="D36" i="20"/>
  <c r="C36" i="20"/>
  <c r="B36" i="20"/>
  <c r="X35" i="20"/>
  <c r="W35" i="20"/>
  <c r="V35" i="20"/>
  <c r="T35" i="20"/>
  <c r="S35" i="20"/>
  <c r="R35" i="20"/>
  <c r="P35" i="20"/>
  <c r="O35" i="20"/>
  <c r="N35" i="20"/>
  <c r="L35" i="20"/>
  <c r="K35" i="20"/>
  <c r="J35" i="20"/>
  <c r="H35" i="20"/>
  <c r="G35" i="20"/>
  <c r="F35" i="20"/>
  <c r="D35" i="20"/>
  <c r="C35" i="20"/>
  <c r="B35" i="20"/>
  <c r="X34" i="20"/>
  <c r="V34" i="20"/>
  <c r="T34" i="20"/>
  <c r="R34" i="20"/>
  <c r="P34" i="20"/>
  <c r="N34" i="20"/>
  <c r="L34" i="20"/>
  <c r="J34" i="20"/>
  <c r="H34" i="20"/>
  <c r="F34" i="20"/>
  <c r="D34" i="20"/>
  <c r="B34" i="20"/>
  <c r="X33" i="20"/>
  <c r="V33" i="20"/>
  <c r="T33" i="20"/>
  <c r="S33" i="20"/>
  <c r="R33" i="20"/>
  <c r="P33" i="20"/>
  <c r="O33" i="20"/>
  <c r="N33" i="20"/>
  <c r="L33" i="20"/>
  <c r="K33" i="20"/>
  <c r="J33" i="20"/>
  <c r="H33" i="20"/>
  <c r="G33" i="20"/>
  <c r="F33" i="20"/>
  <c r="D33" i="20"/>
  <c r="C33" i="20"/>
  <c r="B33" i="20"/>
  <c r="X32" i="20"/>
  <c r="W32" i="20"/>
  <c r="V32" i="20"/>
  <c r="T32" i="20"/>
  <c r="S32" i="20"/>
  <c r="R32" i="20"/>
  <c r="P32" i="20"/>
  <c r="O32" i="20"/>
  <c r="N32" i="20"/>
  <c r="L32" i="20"/>
  <c r="K32" i="20"/>
  <c r="J32" i="20"/>
  <c r="H32" i="20"/>
  <c r="G32" i="20"/>
  <c r="F32" i="20"/>
  <c r="D32" i="20"/>
  <c r="C32" i="20"/>
  <c r="B32" i="20"/>
  <c r="AB31" i="20"/>
  <c r="AA31" i="20"/>
  <c r="Z31" i="20"/>
  <c r="X31" i="20"/>
  <c r="W31" i="20"/>
  <c r="V31" i="20"/>
  <c r="T31" i="20"/>
  <c r="S31" i="20"/>
  <c r="R31" i="20"/>
  <c r="P31" i="20"/>
  <c r="O31" i="20"/>
  <c r="N31" i="20"/>
  <c r="L31" i="20"/>
  <c r="K31" i="20"/>
  <c r="J31" i="20"/>
  <c r="H31" i="20"/>
  <c r="G31" i="20"/>
  <c r="F31" i="20"/>
  <c r="D31" i="20"/>
  <c r="C31" i="20"/>
  <c r="B31" i="20"/>
  <c r="X29" i="20"/>
  <c r="S29" i="20"/>
  <c r="N29" i="20"/>
  <c r="H29" i="20"/>
  <c r="C29" i="20"/>
  <c r="AB12" i="20"/>
  <c r="AB29" i="20" s="1"/>
  <c r="AA12" i="20"/>
  <c r="AA29" i="20" s="1"/>
  <c r="Z12" i="20"/>
  <c r="Z29" i="20" s="1"/>
  <c r="X12" i="20"/>
  <c r="W12" i="20"/>
  <c r="W29" i="20" s="1"/>
  <c r="V12" i="20"/>
  <c r="V29" i="20" s="1"/>
  <c r="T12" i="20"/>
  <c r="T29" i="20" s="1"/>
  <c r="S12" i="20"/>
  <c r="R12" i="20"/>
  <c r="R29" i="20" s="1"/>
  <c r="P12" i="20"/>
  <c r="P29" i="20" s="1"/>
  <c r="O12" i="20"/>
  <c r="O29" i="20" s="1"/>
  <c r="N12" i="20"/>
  <c r="L12" i="20"/>
  <c r="L29" i="20" s="1"/>
  <c r="K12" i="20"/>
  <c r="K29" i="20" s="1"/>
  <c r="J12" i="20"/>
  <c r="J29" i="20" s="1"/>
  <c r="H12" i="20"/>
  <c r="G12" i="20"/>
  <c r="G29" i="20" s="1"/>
  <c r="F12" i="20"/>
  <c r="F29" i="20" s="1"/>
  <c r="D12" i="20"/>
  <c r="D29" i="20" s="1"/>
  <c r="C12" i="20"/>
  <c r="B12" i="20"/>
  <c r="B29" i="20" s="1"/>
  <c r="X167" i="19"/>
  <c r="W167" i="19"/>
  <c r="V167" i="19"/>
  <c r="T167" i="19"/>
  <c r="S167" i="19"/>
  <c r="R167" i="19"/>
  <c r="P167" i="19"/>
  <c r="O167" i="19"/>
  <c r="N167" i="19"/>
  <c r="L167" i="19"/>
  <c r="K167" i="19"/>
  <c r="J167" i="19"/>
  <c r="H167" i="19"/>
  <c r="G167" i="19"/>
  <c r="F167" i="19"/>
  <c r="D167" i="19"/>
  <c r="C167" i="19"/>
  <c r="B167" i="19"/>
  <c r="X166" i="19"/>
  <c r="W166" i="19"/>
  <c r="V166" i="19"/>
  <c r="T166" i="19"/>
  <c r="S166" i="19"/>
  <c r="R166" i="19"/>
  <c r="P166" i="19"/>
  <c r="O166" i="19"/>
  <c r="N166" i="19"/>
  <c r="L166" i="19"/>
  <c r="K166" i="19"/>
  <c r="J166" i="19"/>
  <c r="H166" i="19"/>
  <c r="G166" i="19"/>
  <c r="F166" i="19"/>
  <c r="D166" i="19"/>
  <c r="C166" i="19"/>
  <c r="B166" i="19"/>
  <c r="X165" i="19"/>
  <c r="W165" i="19"/>
  <c r="V165" i="19"/>
  <c r="T165" i="19"/>
  <c r="S165" i="19"/>
  <c r="R165" i="19"/>
  <c r="P165" i="19"/>
  <c r="O165" i="19"/>
  <c r="N165" i="19"/>
  <c r="L165" i="19"/>
  <c r="K165" i="19"/>
  <c r="J165" i="19"/>
  <c r="H165" i="19"/>
  <c r="G165" i="19"/>
  <c r="F165" i="19"/>
  <c r="D165" i="19"/>
  <c r="C165" i="19"/>
  <c r="B165" i="19"/>
  <c r="X164" i="19"/>
  <c r="W164" i="19"/>
  <c r="V164" i="19"/>
  <c r="T164" i="19"/>
  <c r="S164" i="19"/>
  <c r="R164" i="19"/>
  <c r="P164" i="19"/>
  <c r="O164" i="19"/>
  <c r="N164" i="19"/>
  <c r="L164" i="19"/>
  <c r="K164" i="19"/>
  <c r="J164" i="19"/>
  <c r="H164" i="19"/>
  <c r="G164" i="19"/>
  <c r="F164" i="19"/>
  <c r="D164" i="19"/>
  <c r="C164" i="19"/>
  <c r="B164" i="19"/>
  <c r="X163" i="19"/>
  <c r="W163" i="19"/>
  <c r="V163" i="19"/>
  <c r="T163" i="19"/>
  <c r="S163" i="19"/>
  <c r="R163" i="19"/>
  <c r="P163" i="19"/>
  <c r="O163" i="19"/>
  <c r="N163" i="19"/>
  <c r="L163" i="19"/>
  <c r="K163" i="19"/>
  <c r="J163" i="19"/>
  <c r="H163" i="19"/>
  <c r="G163" i="19"/>
  <c r="F163" i="19"/>
  <c r="D163" i="19"/>
  <c r="C163" i="19"/>
  <c r="B163" i="19"/>
  <c r="X162" i="19"/>
  <c r="W162" i="19"/>
  <c r="V162" i="19"/>
  <c r="T162" i="19"/>
  <c r="S162" i="19"/>
  <c r="R162" i="19"/>
  <c r="P162" i="19"/>
  <c r="O162" i="19"/>
  <c r="N162" i="19"/>
  <c r="L162" i="19"/>
  <c r="K162" i="19"/>
  <c r="J162" i="19"/>
  <c r="H162" i="19"/>
  <c r="G162" i="19"/>
  <c r="F162" i="19"/>
  <c r="D162" i="19"/>
  <c r="C162" i="19"/>
  <c r="B162" i="19"/>
  <c r="X161" i="19"/>
  <c r="W161" i="19"/>
  <c r="V161" i="19"/>
  <c r="T161" i="19"/>
  <c r="S161" i="19"/>
  <c r="R161" i="19"/>
  <c r="P161" i="19"/>
  <c r="O161" i="19"/>
  <c r="N161" i="19"/>
  <c r="L161" i="19"/>
  <c r="K161" i="19"/>
  <c r="J161" i="19"/>
  <c r="H161" i="19"/>
  <c r="G161" i="19"/>
  <c r="F161" i="19"/>
  <c r="D161" i="19"/>
  <c r="C161" i="19"/>
  <c r="B161" i="19"/>
  <c r="X160" i="19"/>
  <c r="W160" i="19"/>
  <c r="V160" i="19"/>
  <c r="T160" i="19"/>
  <c r="S160" i="19"/>
  <c r="R160" i="19"/>
  <c r="P160" i="19"/>
  <c r="O160" i="19"/>
  <c r="N160" i="19"/>
  <c r="L160" i="19"/>
  <c r="K160" i="19"/>
  <c r="J160" i="19"/>
  <c r="H160" i="19"/>
  <c r="G160" i="19"/>
  <c r="F160" i="19"/>
  <c r="D160" i="19"/>
  <c r="C160" i="19"/>
  <c r="B160" i="19"/>
  <c r="X159" i="19"/>
  <c r="W159" i="19"/>
  <c r="V159" i="19"/>
  <c r="T159" i="19"/>
  <c r="S159" i="19"/>
  <c r="R159" i="19"/>
  <c r="P159" i="19"/>
  <c r="O159" i="19"/>
  <c r="N159" i="19"/>
  <c r="L159" i="19"/>
  <c r="K159" i="19"/>
  <c r="J159" i="19"/>
  <c r="H159" i="19"/>
  <c r="G159" i="19"/>
  <c r="F159" i="19"/>
  <c r="D159" i="19"/>
  <c r="C159" i="19"/>
  <c r="B159" i="19"/>
  <c r="X158" i="19"/>
  <c r="W158" i="19"/>
  <c r="V158" i="19"/>
  <c r="T158" i="19"/>
  <c r="S158" i="19"/>
  <c r="R158" i="19"/>
  <c r="P158" i="19"/>
  <c r="O158" i="19"/>
  <c r="N158" i="19"/>
  <c r="L158" i="19"/>
  <c r="K158" i="19"/>
  <c r="J158" i="19"/>
  <c r="H158" i="19"/>
  <c r="G158" i="19"/>
  <c r="F158" i="19"/>
  <c r="D158" i="19"/>
  <c r="C158" i="19"/>
  <c r="B158" i="19"/>
  <c r="X157" i="19"/>
  <c r="W157" i="19"/>
  <c r="V157" i="19"/>
  <c r="T157" i="19"/>
  <c r="S157" i="19"/>
  <c r="R157" i="19"/>
  <c r="P157" i="19"/>
  <c r="O157" i="19"/>
  <c r="N157" i="19"/>
  <c r="L157" i="19"/>
  <c r="K157" i="19"/>
  <c r="J157" i="19"/>
  <c r="H157" i="19"/>
  <c r="G157" i="19"/>
  <c r="F157" i="19"/>
  <c r="D157" i="19"/>
  <c r="C157" i="19"/>
  <c r="B157" i="19"/>
  <c r="X156" i="19"/>
  <c r="W156" i="19"/>
  <c r="V156" i="19"/>
  <c r="T156" i="19"/>
  <c r="S156" i="19"/>
  <c r="R156" i="19"/>
  <c r="P156" i="19"/>
  <c r="N156" i="19"/>
  <c r="L156" i="19"/>
  <c r="K156" i="19"/>
  <c r="J156" i="19"/>
  <c r="H156" i="19"/>
  <c r="G156" i="19"/>
  <c r="F156" i="19"/>
  <c r="D156" i="19"/>
  <c r="C156" i="19"/>
  <c r="B156" i="19"/>
  <c r="X155" i="19"/>
  <c r="W155" i="19"/>
  <c r="V155" i="19"/>
  <c r="T155" i="19"/>
  <c r="S155" i="19"/>
  <c r="R155" i="19"/>
  <c r="P155" i="19"/>
  <c r="O155" i="19"/>
  <c r="N155" i="19"/>
  <c r="L155" i="19"/>
  <c r="K155" i="19"/>
  <c r="J155" i="19"/>
  <c r="H155" i="19"/>
  <c r="G155" i="19"/>
  <c r="F155" i="19"/>
  <c r="D155" i="19"/>
  <c r="C155" i="19"/>
  <c r="B155" i="19"/>
  <c r="X154" i="19"/>
  <c r="W154" i="19"/>
  <c r="V154" i="19"/>
  <c r="T154" i="19"/>
  <c r="S154" i="19"/>
  <c r="R154" i="19"/>
  <c r="P154" i="19"/>
  <c r="O154" i="19"/>
  <c r="N154" i="19"/>
  <c r="L154" i="19"/>
  <c r="K154" i="19"/>
  <c r="J154" i="19"/>
  <c r="H154" i="19"/>
  <c r="G154" i="19"/>
  <c r="F154" i="19"/>
  <c r="D154" i="19"/>
  <c r="C154" i="19"/>
  <c r="B154" i="19"/>
  <c r="X153" i="19"/>
  <c r="W153" i="19"/>
  <c r="V153" i="19"/>
  <c r="T153" i="19"/>
  <c r="S153" i="19"/>
  <c r="R153" i="19"/>
  <c r="P153" i="19"/>
  <c r="O153" i="19"/>
  <c r="N153" i="19"/>
  <c r="L153" i="19"/>
  <c r="K153" i="19"/>
  <c r="J153" i="19"/>
  <c r="H153" i="19"/>
  <c r="G153" i="19"/>
  <c r="F153" i="19"/>
  <c r="D153" i="19"/>
  <c r="C153" i="19"/>
  <c r="B153" i="19"/>
  <c r="X152" i="19"/>
  <c r="W152" i="19"/>
  <c r="V152" i="19"/>
  <c r="T152" i="19"/>
  <c r="S152" i="19"/>
  <c r="R152" i="19"/>
  <c r="P152" i="19"/>
  <c r="O152" i="19"/>
  <c r="N152" i="19"/>
  <c r="L152" i="19"/>
  <c r="K152" i="19"/>
  <c r="J152" i="19"/>
  <c r="H152" i="19"/>
  <c r="G152" i="19"/>
  <c r="F152" i="19"/>
  <c r="D152" i="19"/>
  <c r="C152" i="19"/>
  <c r="B152" i="19"/>
  <c r="X151" i="19"/>
  <c r="W151" i="19"/>
  <c r="V151" i="19"/>
  <c r="T151" i="19"/>
  <c r="S151" i="19"/>
  <c r="R151" i="19"/>
  <c r="P151" i="19"/>
  <c r="O151" i="19"/>
  <c r="N151" i="19"/>
  <c r="L151" i="19"/>
  <c r="K151" i="19"/>
  <c r="J151" i="19"/>
  <c r="H151" i="19"/>
  <c r="G151" i="19"/>
  <c r="F151" i="19"/>
  <c r="D151" i="19"/>
  <c r="C151" i="19"/>
  <c r="B151" i="19"/>
  <c r="X150" i="19"/>
  <c r="W150" i="19"/>
  <c r="V150" i="19"/>
  <c r="T150" i="19"/>
  <c r="S150" i="19"/>
  <c r="R150" i="19"/>
  <c r="P150" i="19"/>
  <c r="O150" i="19"/>
  <c r="N150" i="19"/>
  <c r="L150" i="19"/>
  <c r="K150" i="19"/>
  <c r="J150" i="19"/>
  <c r="H150" i="19"/>
  <c r="G150" i="19"/>
  <c r="F150" i="19"/>
  <c r="D150" i="19"/>
  <c r="C150" i="19"/>
  <c r="B150" i="19"/>
  <c r="X149" i="19"/>
  <c r="W149" i="19"/>
  <c r="V149" i="19"/>
  <c r="T149" i="19"/>
  <c r="S149" i="19"/>
  <c r="R149" i="19"/>
  <c r="P149" i="19"/>
  <c r="O149" i="19"/>
  <c r="N149" i="19"/>
  <c r="L149" i="19"/>
  <c r="K149" i="19"/>
  <c r="J149" i="19"/>
  <c r="H149" i="19"/>
  <c r="G149" i="19"/>
  <c r="F149" i="19"/>
  <c r="D149" i="19"/>
  <c r="C149" i="19"/>
  <c r="B149" i="19"/>
  <c r="X148" i="19"/>
  <c r="W148" i="19"/>
  <c r="V148" i="19"/>
  <c r="T148" i="19"/>
  <c r="S148" i="19"/>
  <c r="R148" i="19"/>
  <c r="P148" i="19"/>
  <c r="O148" i="19"/>
  <c r="N148" i="19"/>
  <c r="L148" i="19"/>
  <c r="K148" i="19"/>
  <c r="J148" i="19"/>
  <c r="H148" i="19"/>
  <c r="G148" i="19"/>
  <c r="F148" i="19"/>
  <c r="D148" i="19"/>
  <c r="C148" i="19"/>
  <c r="B148" i="19"/>
  <c r="X147" i="19"/>
  <c r="W147" i="19"/>
  <c r="V147" i="19"/>
  <c r="T147" i="19"/>
  <c r="S147" i="19"/>
  <c r="R147" i="19"/>
  <c r="P147" i="19"/>
  <c r="O147" i="19"/>
  <c r="N147" i="19"/>
  <c r="L147" i="19"/>
  <c r="K147" i="19"/>
  <c r="J147" i="19"/>
  <c r="H147" i="19"/>
  <c r="G147" i="19"/>
  <c r="F147" i="19"/>
  <c r="D147" i="19"/>
  <c r="C147" i="19"/>
  <c r="B147" i="19"/>
  <c r="AB146" i="19"/>
  <c r="AA146" i="19"/>
  <c r="Z146" i="19"/>
  <c r="X146" i="19"/>
  <c r="W146" i="19"/>
  <c r="V146" i="19"/>
  <c r="T146" i="19"/>
  <c r="S146" i="19"/>
  <c r="R146" i="19"/>
  <c r="P146" i="19"/>
  <c r="O146" i="19"/>
  <c r="N146" i="19"/>
  <c r="L146" i="19"/>
  <c r="K146" i="19"/>
  <c r="J146" i="19"/>
  <c r="H146" i="19"/>
  <c r="G146" i="19"/>
  <c r="F146" i="19"/>
  <c r="D146" i="19"/>
  <c r="C146" i="19"/>
  <c r="B146" i="19"/>
  <c r="X145" i="19"/>
  <c r="W145" i="19"/>
  <c r="V145" i="19"/>
  <c r="T145" i="19"/>
  <c r="S145" i="19"/>
  <c r="R145" i="19"/>
  <c r="P145" i="19"/>
  <c r="O145" i="19"/>
  <c r="N145" i="19"/>
  <c r="L145" i="19"/>
  <c r="K145" i="19"/>
  <c r="J145" i="19"/>
  <c r="H145" i="19"/>
  <c r="G145" i="19"/>
  <c r="F145" i="19"/>
  <c r="D145" i="19"/>
  <c r="C145" i="19"/>
  <c r="B145" i="19"/>
  <c r="X144" i="19"/>
  <c r="W144" i="19"/>
  <c r="V144" i="19"/>
  <c r="T144" i="19"/>
  <c r="S144" i="19"/>
  <c r="R144" i="19"/>
  <c r="P144" i="19"/>
  <c r="O144" i="19"/>
  <c r="N144" i="19"/>
  <c r="L144" i="19"/>
  <c r="K144" i="19"/>
  <c r="J144" i="19"/>
  <c r="H144" i="19"/>
  <c r="G144" i="19"/>
  <c r="F144" i="19"/>
  <c r="D144" i="19"/>
  <c r="C144" i="19"/>
  <c r="B144" i="19"/>
  <c r="X123" i="19"/>
  <c r="W123" i="19"/>
  <c r="V123" i="19"/>
  <c r="T123" i="19"/>
  <c r="S123" i="19"/>
  <c r="R123" i="19"/>
  <c r="P123" i="19"/>
  <c r="O123" i="19"/>
  <c r="N123" i="19"/>
  <c r="L123" i="19"/>
  <c r="K123" i="19"/>
  <c r="J123" i="19"/>
  <c r="H123" i="19"/>
  <c r="G123" i="19"/>
  <c r="F123" i="19"/>
  <c r="D123" i="19"/>
  <c r="C123" i="19"/>
  <c r="B123" i="19"/>
  <c r="X122" i="19"/>
  <c r="W122" i="19"/>
  <c r="V122" i="19"/>
  <c r="T122" i="19"/>
  <c r="S122" i="19"/>
  <c r="R122" i="19"/>
  <c r="P122" i="19"/>
  <c r="O122" i="19"/>
  <c r="N122" i="19"/>
  <c r="L122" i="19"/>
  <c r="K122" i="19"/>
  <c r="J122" i="19"/>
  <c r="H122" i="19"/>
  <c r="G122" i="19"/>
  <c r="F122" i="19"/>
  <c r="D122" i="19"/>
  <c r="C122" i="19"/>
  <c r="B122" i="19"/>
  <c r="X121" i="19"/>
  <c r="W121" i="19"/>
  <c r="V121" i="19"/>
  <c r="T121" i="19"/>
  <c r="S121" i="19"/>
  <c r="R121" i="19"/>
  <c r="P121" i="19"/>
  <c r="O121" i="19"/>
  <c r="N121" i="19"/>
  <c r="L121" i="19"/>
  <c r="K121" i="19"/>
  <c r="J121" i="19"/>
  <c r="H121" i="19"/>
  <c r="G121" i="19"/>
  <c r="F121" i="19"/>
  <c r="D121" i="19"/>
  <c r="C121" i="19"/>
  <c r="B121" i="19"/>
  <c r="X120" i="19"/>
  <c r="W120" i="19"/>
  <c r="V120" i="19"/>
  <c r="T120" i="19"/>
  <c r="S120" i="19"/>
  <c r="R120" i="19"/>
  <c r="P120" i="19"/>
  <c r="O120" i="19"/>
  <c r="N120" i="19"/>
  <c r="L120" i="19"/>
  <c r="K120" i="19"/>
  <c r="J120" i="19"/>
  <c r="H120" i="19"/>
  <c r="G120" i="19"/>
  <c r="F120" i="19"/>
  <c r="D120" i="19"/>
  <c r="C120" i="19"/>
  <c r="B120" i="19"/>
  <c r="X119" i="19"/>
  <c r="W119" i="19"/>
  <c r="V119" i="19"/>
  <c r="T119" i="19"/>
  <c r="S119" i="19"/>
  <c r="R119" i="19"/>
  <c r="P119" i="19"/>
  <c r="O119" i="19"/>
  <c r="N119" i="19"/>
  <c r="L119" i="19"/>
  <c r="K119" i="19"/>
  <c r="J119" i="19"/>
  <c r="H119" i="19"/>
  <c r="G119" i="19"/>
  <c r="F119" i="19"/>
  <c r="D119" i="19"/>
  <c r="C119" i="19"/>
  <c r="B119" i="19"/>
  <c r="X118" i="19"/>
  <c r="W118" i="19"/>
  <c r="V118" i="19"/>
  <c r="T118" i="19"/>
  <c r="S118" i="19"/>
  <c r="R118" i="19"/>
  <c r="P118" i="19"/>
  <c r="O118" i="19"/>
  <c r="N118" i="19"/>
  <c r="L118" i="19"/>
  <c r="K118" i="19"/>
  <c r="J118" i="19"/>
  <c r="H118" i="19"/>
  <c r="G118" i="19"/>
  <c r="F118" i="19"/>
  <c r="D118" i="19"/>
  <c r="C118" i="19"/>
  <c r="B118" i="19"/>
  <c r="X117" i="19"/>
  <c r="W117" i="19"/>
  <c r="V117" i="19"/>
  <c r="T117" i="19"/>
  <c r="S117" i="19"/>
  <c r="R117" i="19"/>
  <c r="P117" i="19"/>
  <c r="O117" i="19"/>
  <c r="N117" i="19"/>
  <c r="L117" i="19"/>
  <c r="K117" i="19"/>
  <c r="J117" i="19"/>
  <c r="H117" i="19"/>
  <c r="G117" i="19"/>
  <c r="F117" i="19"/>
  <c r="D117" i="19"/>
  <c r="C117" i="19"/>
  <c r="B117" i="19"/>
  <c r="X116" i="19"/>
  <c r="W116" i="19"/>
  <c r="V116" i="19"/>
  <c r="T116" i="19"/>
  <c r="S116" i="19"/>
  <c r="R116" i="19"/>
  <c r="P116" i="19"/>
  <c r="O116" i="19"/>
  <c r="N116" i="19"/>
  <c r="L116" i="19"/>
  <c r="K116" i="19"/>
  <c r="J116" i="19"/>
  <c r="H116" i="19"/>
  <c r="G116" i="19"/>
  <c r="F116" i="19"/>
  <c r="D116" i="19"/>
  <c r="C116" i="19"/>
  <c r="B116" i="19"/>
  <c r="X115" i="19"/>
  <c r="W115" i="19"/>
  <c r="V115" i="19"/>
  <c r="T115" i="19"/>
  <c r="S115" i="19"/>
  <c r="R115" i="19"/>
  <c r="P115" i="19"/>
  <c r="O115" i="19"/>
  <c r="N115" i="19"/>
  <c r="L115" i="19"/>
  <c r="K115" i="19"/>
  <c r="J115" i="19"/>
  <c r="H115" i="19"/>
  <c r="G115" i="19"/>
  <c r="F115" i="19"/>
  <c r="D115" i="19"/>
  <c r="C115" i="19"/>
  <c r="B115" i="19"/>
  <c r="X114" i="19"/>
  <c r="W114" i="19"/>
  <c r="V114" i="19"/>
  <c r="T114" i="19"/>
  <c r="S114" i="19"/>
  <c r="R114" i="19"/>
  <c r="P114" i="19"/>
  <c r="O114" i="19"/>
  <c r="N114" i="19"/>
  <c r="L114" i="19"/>
  <c r="K114" i="19"/>
  <c r="J114" i="19"/>
  <c r="H114" i="19"/>
  <c r="G114" i="19"/>
  <c r="F114" i="19"/>
  <c r="D114" i="19"/>
  <c r="C114" i="19"/>
  <c r="B114" i="19"/>
  <c r="X113" i="19"/>
  <c r="W113" i="19"/>
  <c r="V113" i="19"/>
  <c r="T113" i="19"/>
  <c r="S113" i="19"/>
  <c r="R113" i="19"/>
  <c r="P113" i="19"/>
  <c r="O113" i="19"/>
  <c r="N113" i="19"/>
  <c r="L113" i="19"/>
  <c r="K113" i="19"/>
  <c r="J113" i="19"/>
  <c r="H113" i="19"/>
  <c r="G113" i="19"/>
  <c r="F113" i="19"/>
  <c r="D113" i="19"/>
  <c r="C113" i="19"/>
  <c r="B113" i="19"/>
  <c r="X112" i="19"/>
  <c r="W112" i="19"/>
  <c r="V112" i="19"/>
  <c r="T112" i="19"/>
  <c r="S112" i="19"/>
  <c r="R112" i="19"/>
  <c r="P112" i="19"/>
  <c r="N112" i="19"/>
  <c r="L112" i="19"/>
  <c r="K112" i="19"/>
  <c r="J112" i="19"/>
  <c r="H112" i="19"/>
  <c r="G112" i="19"/>
  <c r="F112" i="19"/>
  <c r="D112" i="19"/>
  <c r="C112" i="19"/>
  <c r="B112" i="19"/>
  <c r="X111" i="19"/>
  <c r="W111" i="19"/>
  <c r="V111" i="19"/>
  <c r="T111" i="19"/>
  <c r="S111" i="19"/>
  <c r="R111" i="19"/>
  <c r="P111" i="19"/>
  <c r="O111" i="19"/>
  <c r="N111" i="19"/>
  <c r="L111" i="19"/>
  <c r="K111" i="19"/>
  <c r="J111" i="19"/>
  <c r="H111" i="19"/>
  <c r="G111" i="19"/>
  <c r="F111" i="19"/>
  <c r="D111" i="19"/>
  <c r="C111" i="19"/>
  <c r="B111" i="19"/>
  <c r="X110" i="19"/>
  <c r="W110" i="19"/>
  <c r="V110" i="19"/>
  <c r="T110" i="19"/>
  <c r="S110" i="19"/>
  <c r="R110" i="19"/>
  <c r="P110" i="19"/>
  <c r="O110" i="19"/>
  <c r="N110" i="19"/>
  <c r="L110" i="19"/>
  <c r="K110" i="19"/>
  <c r="J110" i="19"/>
  <c r="H110" i="19"/>
  <c r="G110" i="19"/>
  <c r="F110" i="19"/>
  <c r="D110" i="19"/>
  <c r="C110" i="19"/>
  <c r="B110" i="19"/>
  <c r="X109" i="19"/>
  <c r="W109" i="19"/>
  <c r="V109" i="19"/>
  <c r="T109" i="19"/>
  <c r="S109" i="19"/>
  <c r="R109" i="19"/>
  <c r="P109" i="19"/>
  <c r="O109" i="19"/>
  <c r="N109" i="19"/>
  <c r="L109" i="19"/>
  <c r="K109" i="19"/>
  <c r="J109" i="19"/>
  <c r="H109" i="19"/>
  <c r="G109" i="19"/>
  <c r="F109" i="19"/>
  <c r="D109" i="19"/>
  <c r="C109" i="19"/>
  <c r="B109" i="19"/>
  <c r="X108" i="19"/>
  <c r="W108" i="19"/>
  <c r="V108" i="19"/>
  <c r="T108" i="19"/>
  <c r="S108" i="19"/>
  <c r="R108" i="19"/>
  <c r="P108" i="19"/>
  <c r="O108" i="19"/>
  <c r="N108" i="19"/>
  <c r="L108" i="19"/>
  <c r="K108" i="19"/>
  <c r="J108" i="19"/>
  <c r="H108" i="19"/>
  <c r="G108" i="19"/>
  <c r="F108" i="19"/>
  <c r="D108" i="19"/>
  <c r="C108" i="19"/>
  <c r="B108" i="19"/>
  <c r="X107" i="19"/>
  <c r="W107" i="19"/>
  <c r="V107" i="19"/>
  <c r="T107" i="19"/>
  <c r="S107" i="19"/>
  <c r="R107" i="19"/>
  <c r="P107" i="19"/>
  <c r="O107" i="19"/>
  <c r="N107" i="19"/>
  <c r="L107" i="19"/>
  <c r="K107" i="19"/>
  <c r="J107" i="19"/>
  <c r="H107" i="19"/>
  <c r="G107" i="19"/>
  <c r="F107" i="19"/>
  <c r="D107" i="19"/>
  <c r="C107" i="19"/>
  <c r="B107" i="19"/>
  <c r="X106" i="19"/>
  <c r="W106" i="19"/>
  <c r="V106" i="19"/>
  <c r="T106" i="19"/>
  <c r="S106" i="19"/>
  <c r="R106" i="19"/>
  <c r="P106" i="19"/>
  <c r="O106" i="19"/>
  <c r="N106" i="19"/>
  <c r="L106" i="19"/>
  <c r="K106" i="19"/>
  <c r="J106" i="19"/>
  <c r="H106" i="19"/>
  <c r="G106" i="19"/>
  <c r="F106" i="19"/>
  <c r="D106" i="19"/>
  <c r="C106" i="19"/>
  <c r="B106" i="19"/>
  <c r="X105" i="19"/>
  <c r="W105" i="19"/>
  <c r="V105" i="19"/>
  <c r="T105" i="19"/>
  <c r="S105" i="19"/>
  <c r="R105" i="19"/>
  <c r="P105" i="19"/>
  <c r="O105" i="19"/>
  <c r="N105" i="19"/>
  <c r="L105" i="19"/>
  <c r="K105" i="19"/>
  <c r="J105" i="19"/>
  <c r="H105" i="19"/>
  <c r="G105" i="19"/>
  <c r="F105" i="19"/>
  <c r="D105" i="19"/>
  <c r="C105" i="19"/>
  <c r="B105" i="19"/>
  <c r="X104" i="19"/>
  <c r="W104" i="19"/>
  <c r="V104" i="19"/>
  <c r="T104" i="19"/>
  <c r="S104" i="19"/>
  <c r="R104" i="19"/>
  <c r="P104" i="19"/>
  <c r="O104" i="19"/>
  <c r="N104" i="19"/>
  <c r="L104" i="19"/>
  <c r="K104" i="19"/>
  <c r="J104" i="19"/>
  <c r="H104" i="19"/>
  <c r="G104" i="19"/>
  <c r="F104" i="19"/>
  <c r="D104" i="19"/>
  <c r="C104" i="19"/>
  <c r="B104" i="19"/>
  <c r="X103" i="19"/>
  <c r="W103" i="19"/>
  <c r="V103" i="19"/>
  <c r="T103" i="19"/>
  <c r="S103" i="19"/>
  <c r="R103" i="19"/>
  <c r="P103" i="19"/>
  <c r="O103" i="19"/>
  <c r="N103" i="19"/>
  <c r="L103" i="19"/>
  <c r="K103" i="19"/>
  <c r="J103" i="19"/>
  <c r="H103" i="19"/>
  <c r="G103" i="19"/>
  <c r="F103" i="19"/>
  <c r="D103" i="19"/>
  <c r="C103" i="19"/>
  <c r="B103" i="19"/>
  <c r="AB102" i="19"/>
  <c r="AA102" i="19"/>
  <c r="Z102" i="19"/>
  <c r="X102" i="19"/>
  <c r="W102" i="19"/>
  <c r="V102" i="19"/>
  <c r="T102" i="19"/>
  <c r="S102" i="19"/>
  <c r="R102" i="19"/>
  <c r="P102" i="19"/>
  <c r="O102" i="19"/>
  <c r="N102" i="19"/>
  <c r="L102" i="19"/>
  <c r="K102" i="19"/>
  <c r="J102" i="19"/>
  <c r="H102" i="19"/>
  <c r="G102" i="19"/>
  <c r="F102" i="19"/>
  <c r="D102" i="19"/>
  <c r="C102" i="19"/>
  <c r="B102" i="19"/>
  <c r="X101" i="19"/>
  <c r="W101" i="19"/>
  <c r="V101" i="19"/>
  <c r="T101" i="19"/>
  <c r="S101" i="19"/>
  <c r="R101" i="19"/>
  <c r="P101" i="19"/>
  <c r="O101" i="19"/>
  <c r="N101" i="19"/>
  <c r="L101" i="19"/>
  <c r="K101" i="19"/>
  <c r="J101" i="19"/>
  <c r="H101" i="19"/>
  <c r="G101" i="19"/>
  <c r="F101" i="19"/>
  <c r="D101" i="19"/>
  <c r="C101" i="19"/>
  <c r="B101" i="19"/>
  <c r="X100" i="19"/>
  <c r="W100" i="19"/>
  <c r="V100" i="19"/>
  <c r="T100" i="19"/>
  <c r="S100" i="19"/>
  <c r="R100" i="19"/>
  <c r="P100" i="19"/>
  <c r="O100" i="19"/>
  <c r="N100" i="19"/>
  <c r="L100" i="19"/>
  <c r="K100" i="19"/>
  <c r="J100" i="19"/>
  <c r="H100" i="19"/>
  <c r="G100" i="19"/>
  <c r="F100" i="19"/>
  <c r="D100" i="19"/>
  <c r="C100" i="19"/>
  <c r="B100" i="19"/>
  <c r="Z98" i="19"/>
  <c r="T98" i="19"/>
  <c r="O98" i="19"/>
  <c r="J98" i="19"/>
  <c r="D98" i="19"/>
  <c r="AB54" i="19"/>
  <c r="AB142" i="19" s="1"/>
  <c r="AA54" i="19"/>
  <c r="AA142" i="19" s="1"/>
  <c r="Z54" i="19"/>
  <c r="Z142" i="19" s="1"/>
  <c r="X54" i="19"/>
  <c r="X142" i="19" s="1"/>
  <c r="W54" i="19"/>
  <c r="W142" i="19" s="1"/>
  <c r="V54" i="19"/>
  <c r="V142" i="19" s="1"/>
  <c r="T54" i="19"/>
  <c r="T142" i="19" s="1"/>
  <c r="S54" i="19"/>
  <c r="S142" i="19" s="1"/>
  <c r="R54" i="19"/>
  <c r="R142" i="19" s="1"/>
  <c r="P54" i="19"/>
  <c r="P142" i="19" s="1"/>
  <c r="O54" i="19"/>
  <c r="O142" i="19" s="1"/>
  <c r="N54" i="19"/>
  <c r="N142" i="19" s="1"/>
  <c r="L54" i="19"/>
  <c r="L142" i="19" s="1"/>
  <c r="K54" i="19"/>
  <c r="K142" i="19" s="1"/>
  <c r="J54" i="19"/>
  <c r="J142" i="19" s="1"/>
  <c r="H54" i="19"/>
  <c r="H142" i="19" s="1"/>
  <c r="G54" i="19"/>
  <c r="G142" i="19" s="1"/>
  <c r="F54" i="19"/>
  <c r="F142" i="19" s="1"/>
  <c r="D54" i="19"/>
  <c r="D142" i="19" s="1"/>
  <c r="C54" i="19"/>
  <c r="C142" i="19" s="1"/>
  <c r="B54" i="19"/>
  <c r="B142" i="19" s="1"/>
  <c r="AB11" i="19"/>
  <c r="AB98" i="19" s="1"/>
  <c r="AA11" i="19"/>
  <c r="AA98" i="19" s="1"/>
  <c r="Z11" i="19"/>
  <c r="X11" i="19"/>
  <c r="X98" i="19" s="1"/>
  <c r="W11" i="19"/>
  <c r="W98" i="19" s="1"/>
  <c r="V11" i="19"/>
  <c r="V98" i="19" s="1"/>
  <c r="T11" i="19"/>
  <c r="S11" i="19"/>
  <c r="S98" i="19" s="1"/>
  <c r="R11" i="19"/>
  <c r="R98" i="19" s="1"/>
  <c r="P11" i="19"/>
  <c r="P98" i="19" s="1"/>
  <c r="O11" i="19"/>
  <c r="N11" i="19"/>
  <c r="N98" i="19" s="1"/>
  <c r="L11" i="19"/>
  <c r="L98" i="19" s="1"/>
  <c r="K11" i="19"/>
  <c r="K98" i="19" s="1"/>
  <c r="J11" i="19"/>
  <c r="H11" i="19"/>
  <c r="H98" i="19" s="1"/>
  <c r="G11" i="19"/>
  <c r="G98" i="19" s="1"/>
  <c r="F11" i="19"/>
  <c r="F98" i="19" s="1"/>
  <c r="D11" i="19"/>
  <c r="C11" i="19"/>
  <c r="C98" i="19" s="1"/>
  <c r="B11" i="19"/>
  <c r="B98" i="19" s="1"/>
  <c r="AB170" i="18"/>
  <c r="AA170" i="18"/>
  <c r="Z170" i="18"/>
  <c r="X170" i="18"/>
  <c r="W170" i="18"/>
  <c r="V170" i="18"/>
  <c r="T170" i="18"/>
  <c r="S170" i="18"/>
  <c r="R170" i="18"/>
  <c r="P170" i="18"/>
  <c r="O170" i="18"/>
  <c r="N170" i="18"/>
  <c r="L170" i="18"/>
  <c r="K170" i="18"/>
  <c r="J170" i="18"/>
  <c r="H170" i="18"/>
  <c r="G170" i="18"/>
  <c r="F170" i="18"/>
  <c r="D170" i="18"/>
  <c r="C170" i="18"/>
  <c r="B170" i="18"/>
  <c r="AB169" i="18"/>
  <c r="AA169" i="18"/>
  <c r="Z169" i="18"/>
  <c r="X169" i="18"/>
  <c r="W169" i="18"/>
  <c r="V169" i="18"/>
  <c r="T169" i="18"/>
  <c r="S169" i="18"/>
  <c r="R169" i="18"/>
  <c r="P169" i="18"/>
  <c r="O169" i="18"/>
  <c r="N169" i="18"/>
  <c r="L169" i="18"/>
  <c r="K169" i="18"/>
  <c r="J169" i="18"/>
  <c r="H169" i="18"/>
  <c r="G169" i="18"/>
  <c r="F169" i="18"/>
  <c r="D169" i="18"/>
  <c r="C169" i="18"/>
  <c r="B169" i="18"/>
  <c r="AB168" i="18"/>
  <c r="AA168" i="18"/>
  <c r="Z168" i="18"/>
  <c r="X168" i="18"/>
  <c r="W168" i="18"/>
  <c r="V168" i="18"/>
  <c r="T168" i="18"/>
  <c r="S168" i="18"/>
  <c r="R168" i="18"/>
  <c r="P168" i="18"/>
  <c r="O168" i="18"/>
  <c r="N168" i="18"/>
  <c r="L168" i="18"/>
  <c r="K168" i="18"/>
  <c r="J168" i="18"/>
  <c r="H168" i="18"/>
  <c r="G168" i="18"/>
  <c r="F168" i="18"/>
  <c r="D168" i="18"/>
  <c r="C168" i="18"/>
  <c r="B168" i="18"/>
  <c r="AB167" i="18"/>
  <c r="AA167" i="18"/>
  <c r="Z167" i="18"/>
  <c r="X167" i="18"/>
  <c r="W167" i="18"/>
  <c r="V167" i="18"/>
  <c r="T167" i="18"/>
  <c r="S167" i="18"/>
  <c r="R167" i="18"/>
  <c r="P167" i="18"/>
  <c r="O167" i="18"/>
  <c r="N167" i="18"/>
  <c r="L167" i="18"/>
  <c r="K167" i="18"/>
  <c r="J167" i="18"/>
  <c r="H167" i="18"/>
  <c r="G167" i="18"/>
  <c r="F167" i="18"/>
  <c r="D167" i="18"/>
  <c r="C167" i="18"/>
  <c r="B167" i="18"/>
  <c r="AB166" i="18"/>
  <c r="AA166" i="18"/>
  <c r="Z166" i="18"/>
  <c r="X166" i="18"/>
  <c r="W166" i="18"/>
  <c r="V166" i="18"/>
  <c r="T166" i="18"/>
  <c r="S166" i="18"/>
  <c r="R166" i="18"/>
  <c r="P166" i="18"/>
  <c r="O166" i="18"/>
  <c r="N166" i="18"/>
  <c r="L166" i="18"/>
  <c r="K166" i="18"/>
  <c r="J166" i="18"/>
  <c r="H166" i="18"/>
  <c r="G166" i="18"/>
  <c r="F166" i="18"/>
  <c r="D166" i="18"/>
  <c r="C166" i="18"/>
  <c r="B166" i="18"/>
  <c r="AB165" i="18"/>
  <c r="AA165" i="18"/>
  <c r="Z165" i="18"/>
  <c r="X165" i="18"/>
  <c r="W165" i="18"/>
  <c r="V165" i="18"/>
  <c r="T165" i="18"/>
  <c r="S165" i="18"/>
  <c r="R165" i="18"/>
  <c r="P165" i="18"/>
  <c r="O165" i="18"/>
  <c r="N165" i="18"/>
  <c r="L165" i="18"/>
  <c r="K165" i="18"/>
  <c r="J165" i="18"/>
  <c r="H165" i="18"/>
  <c r="G165" i="18"/>
  <c r="F165" i="18"/>
  <c r="D165" i="18"/>
  <c r="C165" i="18"/>
  <c r="B165" i="18"/>
  <c r="AB164" i="18"/>
  <c r="AA164" i="18"/>
  <c r="Z164" i="18"/>
  <c r="X164" i="18"/>
  <c r="W164" i="18"/>
  <c r="V164" i="18"/>
  <c r="T164" i="18"/>
  <c r="S164" i="18"/>
  <c r="R164" i="18"/>
  <c r="P164" i="18"/>
  <c r="O164" i="18"/>
  <c r="N164" i="18"/>
  <c r="L164" i="18"/>
  <c r="K164" i="18"/>
  <c r="J164" i="18"/>
  <c r="H164" i="18"/>
  <c r="G164" i="18"/>
  <c r="F164" i="18"/>
  <c r="D164" i="18"/>
  <c r="C164" i="18"/>
  <c r="B164" i="18"/>
  <c r="AB163" i="18"/>
  <c r="AA163" i="18"/>
  <c r="Z163" i="18"/>
  <c r="X163" i="18"/>
  <c r="W163" i="18"/>
  <c r="V163" i="18"/>
  <c r="T163" i="18"/>
  <c r="S163" i="18"/>
  <c r="R163" i="18"/>
  <c r="P163" i="18"/>
  <c r="O163" i="18"/>
  <c r="N163" i="18"/>
  <c r="L163" i="18"/>
  <c r="K163" i="18"/>
  <c r="J163" i="18"/>
  <c r="H163" i="18"/>
  <c r="G163" i="18"/>
  <c r="F163" i="18"/>
  <c r="D163" i="18"/>
  <c r="C163" i="18"/>
  <c r="B163" i="18"/>
  <c r="AB162" i="18"/>
  <c r="AA162" i="18"/>
  <c r="Z162" i="18"/>
  <c r="X162" i="18"/>
  <c r="W162" i="18"/>
  <c r="V162" i="18"/>
  <c r="T162" i="18"/>
  <c r="S162" i="18"/>
  <c r="R162" i="18"/>
  <c r="P162" i="18"/>
  <c r="O162" i="18"/>
  <c r="N162" i="18"/>
  <c r="L162" i="18"/>
  <c r="K162" i="18"/>
  <c r="J162" i="18"/>
  <c r="H162" i="18"/>
  <c r="G162" i="18"/>
  <c r="F162" i="18"/>
  <c r="D162" i="18"/>
  <c r="C162" i="18"/>
  <c r="B162" i="18"/>
  <c r="AB161" i="18"/>
  <c r="AA161" i="18"/>
  <c r="Z161" i="18"/>
  <c r="X161" i="18"/>
  <c r="W161" i="18"/>
  <c r="V161" i="18"/>
  <c r="T161" i="18"/>
  <c r="S161" i="18"/>
  <c r="R161" i="18"/>
  <c r="P161" i="18"/>
  <c r="O161" i="18"/>
  <c r="N161" i="18"/>
  <c r="L161" i="18"/>
  <c r="K161" i="18"/>
  <c r="J161" i="18"/>
  <c r="H161" i="18"/>
  <c r="G161" i="18"/>
  <c r="F161" i="18"/>
  <c r="D161" i="18"/>
  <c r="C161" i="18"/>
  <c r="B161" i="18"/>
  <c r="AB160" i="18"/>
  <c r="AA160" i="18"/>
  <c r="Z160" i="18"/>
  <c r="X160" i="18"/>
  <c r="W160" i="18"/>
  <c r="V160" i="18"/>
  <c r="T160" i="18"/>
  <c r="S160" i="18"/>
  <c r="R160" i="18"/>
  <c r="P160" i="18"/>
  <c r="O160" i="18"/>
  <c r="N160" i="18"/>
  <c r="L160" i="18"/>
  <c r="K160" i="18"/>
  <c r="J160" i="18"/>
  <c r="H160" i="18"/>
  <c r="G160" i="18"/>
  <c r="F160" i="18"/>
  <c r="D160" i="18"/>
  <c r="C160" i="18"/>
  <c r="B160" i="18"/>
  <c r="AB159" i="18"/>
  <c r="AA159" i="18"/>
  <c r="Z159" i="18"/>
  <c r="X159" i="18"/>
  <c r="W159" i="18"/>
  <c r="V159" i="18"/>
  <c r="T159" i="18"/>
  <c r="S159" i="18"/>
  <c r="R159" i="18"/>
  <c r="P159" i="18"/>
  <c r="O159" i="18"/>
  <c r="N159" i="18"/>
  <c r="L159" i="18"/>
  <c r="K159" i="18"/>
  <c r="J159" i="18"/>
  <c r="H159" i="18"/>
  <c r="G159" i="18"/>
  <c r="F159" i="18"/>
  <c r="D159" i="18"/>
  <c r="C159" i="18"/>
  <c r="B159" i="18"/>
  <c r="AB158" i="18"/>
  <c r="AA158" i="18"/>
  <c r="Z158" i="18"/>
  <c r="X158" i="18"/>
  <c r="W158" i="18"/>
  <c r="V158" i="18"/>
  <c r="T158" i="18"/>
  <c r="S158" i="18"/>
  <c r="R158" i="18"/>
  <c r="P158" i="18"/>
  <c r="O158" i="18"/>
  <c r="N158" i="18"/>
  <c r="L158" i="18"/>
  <c r="K158" i="18"/>
  <c r="J158" i="18"/>
  <c r="H158" i="18"/>
  <c r="G158" i="18"/>
  <c r="F158" i="18"/>
  <c r="D158" i="18"/>
  <c r="C158" i="18"/>
  <c r="B158" i="18"/>
  <c r="AB157" i="18"/>
  <c r="AA157" i="18"/>
  <c r="Z157" i="18"/>
  <c r="X157" i="18"/>
  <c r="W157" i="18"/>
  <c r="V157" i="18"/>
  <c r="T157" i="18"/>
  <c r="S157" i="18"/>
  <c r="R157" i="18"/>
  <c r="P157" i="18"/>
  <c r="O157" i="18"/>
  <c r="N157" i="18"/>
  <c r="L157" i="18"/>
  <c r="K157" i="18"/>
  <c r="J157" i="18"/>
  <c r="H157" i="18"/>
  <c r="G157" i="18"/>
  <c r="F157" i="18"/>
  <c r="D157" i="18"/>
  <c r="C157" i="18"/>
  <c r="B157" i="18"/>
  <c r="AB156" i="18"/>
  <c r="AA156" i="18"/>
  <c r="Z156" i="18"/>
  <c r="X156" i="18"/>
  <c r="W156" i="18"/>
  <c r="V156" i="18"/>
  <c r="T156" i="18"/>
  <c r="S156" i="18"/>
  <c r="R156" i="18"/>
  <c r="P156" i="18"/>
  <c r="O156" i="18"/>
  <c r="N156" i="18"/>
  <c r="L156" i="18"/>
  <c r="K156" i="18"/>
  <c r="J156" i="18"/>
  <c r="H156" i="18"/>
  <c r="G156" i="18"/>
  <c r="F156" i="18"/>
  <c r="D156" i="18"/>
  <c r="C156" i="18"/>
  <c r="B156" i="18"/>
  <c r="AB155" i="18"/>
  <c r="AA155" i="18"/>
  <c r="Z155" i="18"/>
  <c r="X155" i="18"/>
  <c r="W155" i="18"/>
  <c r="V155" i="18"/>
  <c r="T155" i="18"/>
  <c r="S155" i="18"/>
  <c r="R155" i="18"/>
  <c r="P155" i="18"/>
  <c r="O155" i="18"/>
  <c r="N155" i="18"/>
  <c r="L155" i="18"/>
  <c r="K155" i="18"/>
  <c r="J155" i="18"/>
  <c r="H155" i="18"/>
  <c r="G155" i="18"/>
  <c r="F155" i="18"/>
  <c r="D155" i="18"/>
  <c r="C155" i="18"/>
  <c r="B155" i="18"/>
  <c r="AB154" i="18"/>
  <c r="AA154" i="18"/>
  <c r="Z154" i="18"/>
  <c r="X154" i="18"/>
  <c r="W154" i="18"/>
  <c r="V154" i="18"/>
  <c r="T154" i="18"/>
  <c r="S154" i="18"/>
  <c r="R154" i="18"/>
  <c r="P154" i="18"/>
  <c r="O154" i="18"/>
  <c r="N154" i="18"/>
  <c r="L154" i="18"/>
  <c r="K154" i="18"/>
  <c r="J154" i="18"/>
  <c r="H154" i="18"/>
  <c r="G154" i="18"/>
  <c r="F154" i="18"/>
  <c r="D154" i="18"/>
  <c r="C154" i="18"/>
  <c r="B154" i="18"/>
  <c r="AB153" i="18"/>
  <c r="AA153" i="18"/>
  <c r="Z153" i="18"/>
  <c r="X153" i="18"/>
  <c r="W153" i="18"/>
  <c r="V153" i="18"/>
  <c r="T153" i="18"/>
  <c r="S153" i="18"/>
  <c r="R153" i="18"/>
  <c r="P153" i="18"/>
  <c r="O153" i="18"/>
  <c r="N153" i="18"/>
  <c r="L153" i="18"/>
  <c r="K153" i="18"/>
  <c r="J153" i="18"/>
  <c r="H153" i="18"/>
  <c r="G153" i="18"/>
  <c r="F153" i="18"/>
  <c r="D153" i="18"/>
  <c r="C153" i="18"/>
  <c r="B153" i="18"/>
  <c r="AB152" i="18"/>
  <c r="AA152" i="18"/>
  <c r="Z152" i="18"/>
  <c r="X152" i="18"/>
  <c r="W152" i="18"/>
  <c r="V152" i="18"/>
  <c r="T152" i="18"/>
  <c r="S152" i="18"/>
  <c r="R152" i="18"/>
  <c r="P152" i="18"/>
  <c r="O152" i="18"/>
  <c r="N152" i="18"/>
  <c r="L152" i="18"/>
  <c r="K152" i="18"/>
  <c r="J152" i="18"/>
  <c r="H152" i="18"/>
  <c r="G152" i="18"/>
  <c r="F152" i="18"/>
  <c r="D152" i="18"/>
  <c r="C152" i="18"/>
  <c r="B152" i="18"/>
  <c r="AB151" i="18"/>
  <c r="AA151" i="18"/>
  <c r="Z151" i="18"/>
  <c r="X151" i="18"/>
  <c r="W151" i="18"/>
  <c r="V151" i="18"/>
  <c r="T151" i="18"/>
  <c r="S151" i="18"/>
  <c r="R151" i="18"/>
  <c r="P151" i="18"/>
  <c r="O151" i="18"/>
  <c r="N151" i="18"/>
  <c r="L151" i="18"/>
  <c r="K151" i="18"/>
  <c r="J151" i="18"/>
  <c r="H151" i="18"/>
  <c r="G151" i="18"/>
  <c r="F151" i="18"/>
  <c r="D151" i="18"/>
  <c r="C151" i="18"/>
  <c r="B151" i="18"/>
  <c r="AB150" i="18"/>
  <c r="AA150" i="18"/>
  <c r="Z150" i="18"/>
  <c r="X150" i="18"/>
  <c r="W150" i="18"/>
  <c r="V150" i="18"/>
  <c r="T150" i="18"/>
  <c r="S150" i="18"/>
  <c r="R150" i="18"/>
  <c r="P150" i="18"/>
  <c r="O150" i="18"/>
  <c r="N150" i="18"/>
  <c r="L150" i="18"/>
  <c r="K150" i="18"/>
  <c r="J150" i="18"/>
  <c r="H150" i="18"/>
  <c r="G150" i="18"/>
  <c r="F150" i="18"/>
  <c r="D150" i="18"/>
  <c r="C150" i="18"/>
  <c r="B150" i="18"/>
  <c r="AB149" i="18"/>
  <c r="AA149" i="18"/>
  <c r="Z149" i="18"/>
  <c r="X149" i="18"/>
  <c r="W149" i="18"/>
  <c r="V149" i="18"/>
  <c r="T149" i="18"/>
  <c r="S149" i="18"/>
  <c r="R149" i="18"/>
  <c r="P149" i="18"/>
  <c r="O149" i="18"/>
  <c r="N149" i="18"/>
  <c r="L149" i="18"/>
  <c r="K149" i="18"/>
  <c r="J149" i="18"/>
  <c r="H149" i="18"/>
  <c r="G149" i="18"/>
  <c r="F149" i="18"/>
  <c r="D149" i="18"/>
  <c r="C149" i="18"/>
  <c r="B149" i="18"/>
  <c r="AB148" i="18"/>
  <c r="AA148" i="18"/>
  <c r="Z148" i="18"/>
  <c r="X148" i="18"/>
  <c r="W148" i="18"/>
  <c r="V148" i="18"/>
  <c r="T148" i="18"/>
  <c r="S148" i="18"/>
  <c r="R148" i="18"/>
  <c r="P148" i="18"/>
  <c r="O148" i="18"/>
  <c r="N148" i="18"/>
  <c r="L148" i="18"/>
  <c r="K148" i="18"/>
  <c r="J148" i="18"/>
  <c r="H148" i="18"/>
  <c r="G148" i="18"/>
  <c r="F148" i="18"/>
  <c r="D148" i="18"/>
  <c r="C148" i="18"/>
  <c r="B148" i="18"/>
  <c r="AB147" i="18"/>
  <c r="AA147" i="18"/>
  <c r="Z147" i="18"/>
  <c r="X147" i="18"/>
  <c r="W147" i="18"/>
  <c r="V147" i="18"/>
  <c r="T147" i="18"/>
  <c r="S147" i="18"/>
  <c r="R147" i="18"/>
  <c r="P147" i="18"/>
  <c r="O147" i="18"/>
  <c r="N147" i="18"/>
  <c r="L147" i="18"/>
  <c r="K147" i="18"/>
  <c r="J147" i="18"/>
  <c r="H147" i="18"/>
  <c r="G147" i="18"/>
  <c r="F147" i="18"/>
  <c r="D147" i="18"/>
  <c r="C147" i="18"/>
  <c r="B147" i="18"/>
  <c r="AB146" i="18"/>
  <c r="AA146" i="18"/>
  <c r="Z146" i="18"/>
  <c r="X146" i="18"/>
  <c r="W146" i="18"/>
  <c r="V146" i="18"/>
  <c r="T146" i="18"/>
  <c r="S146" i="18"/>
  <c r="R146" i="18"/>
  <c r="P146" i="18"/>
  <c r="O146" i="18"/>
  <c r="N146" i="18"/>
  <c r="L146" i="18"/>
  <c r="K146" i="18"/>
  <c r="J146" i="18"/>
  <c r="H146" i="18"/>
  <c r="G146" i="18"/>
  <c r="F146" i="18"/>
  <c r="D146" i="18"/>
  <c r="C146" i="18"/>
  <c r="B146" i="18"/>
  <c r="AB145" i="18"/>
  <c r="AA145" i="18"/>
  <c r="Z145" i="18"/>
  <c r="X145" i="18"/>
  <c r="W145" i="18"/>
  <c r="V145" i="18"/>
  <c r="T145" i="18"/>
  <c r="S145" i="18"/>
  <c r="R145" i="18"/>
  <c r="P145" i="18"/>
  <c r="O145" i="18"/>
  <c r="N145" i="18"/>
  <c r="L145" i="18"/>
  <c r="K145" i="18"/>
  <c r="J145" i="18"/>
  <c r="H145" i="18"/>
  <c r="G145" i="18"/>
  <c r="F145" i="18"/>
  <c r="D145" i="18"/>
  <c r="C145" i="18"/>
  <c r="B145" i="18"/>
  <c r="AB144" i="18"/>
  <c r="AA144" i="18"/>
  <c r="Z144" i="18"/>
  <c r="X144" i="18"/>
  <c r="W144" i="18"/>
  <c r="V144" i="18"/>
  <c r="T144" i="18"/>
  <c r="S144" i="18"/>
  <c r="R144" i="18"/>
  <c r="P144" i="18"/>
  <c r="O144" i="18"/>
  <c r="N144" i="18"/>
  <c r="L144" i="18"/>
  <c r="K144" i="18"/>
  <c r="J144" i="18"/>
  <c r="H144" i="18"/>
  <c r="G144" i="18"/>
  <c r="F144" i="18"/>
  <c r="D144" i="18"/>
  <c r="C144" i="18"/>
  <c r="B144" i="18"/>
  <c r="AB142" i="18"/>
  <c r="W142" i="18"/>
  <c r="R142" i="18"/>
  <c r="L142" i="18"/>
  <c r="G142" i="18"/>
  <c r="B142" i="18"/>
  <c r="AB126" i="18"/>
  <c r="AA126" i="18"/>
  <c r="Z126" i="18"/>
  <c r="X126" i="18"/>
  <c r="W126" i="18"/>
  <c r="V126" i="18"/>
  <c r="T126" i="18"/>
  <c r="S126" i="18"/>
  <c r="R126" i="18"/>
  <c r="P126" i="18"/>
  <c r="O126" i="18"/>
  <c r="N126" i="18"/>
  <c r="L126" i="18"/>
  <c r="K126" i="18"/>
  <c r="J126" i="18"/>
  <c r="H126" i="18"/>
  <c r="G126" i="18"/>
  <c r="F126" i="18"/>
  <c r="D126" i="18"/>
  <c r="C126" i="18"/>
  <c r="B126" i="18"/>
  <c r="AB125" i="18"/>
  <c r="AA125" i="18"/>
  <c r="Z125" i="18"/>
  <c r="X125" i="18"/>
  <c r="W125" i="18"/>
  <c r="V125" i="18"/>
  <c r="T125" i="18"/>
  <c r="S125" i="18"/>
  <c r="R125" i="18"/>
  <c r="P125" i="18"/>
  <c r="O125" i="18"/>
  <c r="N125" i="18"/>
  <c r="L125" i="18"/>
  <c r="K125" i="18"/>
  <c r="J125" i="18"/>
  <c r="H125" i="18"/>
  <c r="G125" i="18"/>
  <c r="F125" i="18"/>
  <c r="D125" i="18"/>
  <c r="C125" i="18"/>
  <c r="B125" i="18"/>
  <c r="AB124" i="18"/>
  <c r="AA124" i="18"/>
  <c r="Z124" i="18"/>
  <c r="X124" i="18"/>
  <c r="W124" i="18"/>
  <c r="V124" i="18"/>
  <c r="T124" i="18"/>
  <c r="S124" i="18"/>
  <c r="R124" i="18"/>
  <c r="P124" i="18"/>
  <c r="O124" i="18"/>
  <c r="N124" i="18"/>
  <c r="L124" i="18"/>
  <c r="K124" i="18"/>
  <c r="J124" i="18"/>
  <c r="H124" i="18"/>
  <c r="G124" i="18"/>
  <c r="F124" i="18"/>
  <c r="D124" i="18"/>
  <c r="C124" i="18"/>
  <c r="B124" i="18"/>
  <c r="AB123" i="18"/>
  <c r="AA123" i="18"/>
  <c r="Z123" i="18"/>
  <c r="X123" i="18"/>
  <c r="W123" i="18"/>
  <c r="V123" i="18"/>
  <c r="T123" i="18"/>
  <c r="S123" i="18"/>
  <c r="R123" i="18"/>
  <c r="P123" i="18"/>
  <c r="O123" i="18"/>
  <c r="N123" i="18"/>
  <c r="L123" i="18"/>
  <c r="K123" i="18"/>
  <c r="J123" i="18"/>
  <c r="H123" i="18"/>
  <c r="G123" i="18"/>
  <c r="F123" i="18"/>
  <c r="D123" i="18"/>
  <c r="C123" i="18"/>
  <c r="B123" i="18"/>
  <c r="AB122" i="18"/>
  <c r="AA122" i="18"/>
  <c r="Z122" i="18"/>
  <c r="X122" i="18"/>
  <c r="W122" i="18"/>
  <c r="V122" i="18"/>
  <c r="T122" i="18"/>
  <c r="S122" i="18"/>
  <c r="R122" i="18"/>
  <c r="P122" i="18"/>
  <c r="O122" i="18"/>
  <c r="N122" i="18"/>
  <c r="L122" i="18"/>
  <c r="K122" i="18"/>
  <c r="J122" i="18"/>
  <c r="H122" i="18"/>
  <c r="G122" i="18"/>
  <c r="F122" i="18"/>
  <c r="D122" i="18"/>
  <c r="C122" i="18"/>
  <c r="B122" i="18"/>
  <c r="AB121" i="18"/>
  <c r="AA121" i="18"/>
  <c r="Z121" i="18"/>
  <c r="X121" i="18"/>
  <c r="W121" i="18"/>
  <c r="V121" i="18"/>
  <c r="T121" i="18"/>
  <c r="S121" i="18"/>
  <c r="R121" i="18"/>
  <c r="P121" i="18"/>
  <c r="O121" i="18"/>
  <c r="N121" i="18"/>
  <c r="L121" i="18"/>
  <c r="K121" i="18"/>
  <c r="J121" i="18"/>
  <c r="H121" i="18"/>
  <c r="G121" i="18"/>
  <c r="F121" i="18"/>
  <c r="D121" i="18"/>
  <c r="C121" i="18"/>
  <c r="B121" i="18"/>
  <c r="AB120" i="18"/>
  <c r="AA120" i="18"/>
  <c r="Z120" i="18"/>
  <c r="X120" i="18"/>
  <c r="W120" i="18"/>
  <c r="V120" i="18"/>
  <c r="T120" i="18"/>
  <c r="S120" i="18"/>
  <c r="R120" i="18"/>
  <c r="P120" i="18"/>
  <c r="O120" i="18"/>
  <c r="N120" i="18"/>
  <c r="L120" i="18"/>
  <c r="K120" i="18"/>
  <c r="J120" i="18"/>
  <c r="H120" i="18"/>
  <c r="G120" i="18"/>
  <c r="F120" i="18"/>
  <c r="D120" i="18"/>
  <c r="C120" i="18"/>
  <c r="B120" i="18"/>
  <c r="AB119" i="18"/>
  <c r="AA119" i="18"/>
  <c r="Z119" i="18"/>
  <c r="X119" i="18"/>
  <c r="W119" i="18"/>
  <c r="V119" i="18"/>
  <c r="T119" i="18"/>
  <c r="S119" i="18"/>
  <c r="R119" i="18"/>
  <c r="P119" i="18"/>
  <c r="O119" i="18"/>
  <c r="N119" i="18"/>
  <c r="L119" i="18"/>
  <c r="K119" i="18"/>
  <c r="J119" i="18"/>
  <c r="H119" i="18"/>
  <c r="G119" i="18"/>
  <c r="F119" i="18"/>
  <c r="D119" i="18"/>
  <c r="C119" i="18"/>
  <c r="B119" i="18"/>
  <c r="AB118" i="18"/>
  <c r="AA118" i="18"/>
  <c r="Z118" i="18"/>
  <c r="X118" i="18"/>
  <c r="W118" i="18"/>
  <c r="V118" i="18"/>
  <c r="T118" i="18"/>
  <c r="S118" i="18"/>
  <c r="R118" i="18"/>
  <c r="P118" i="18"/>
  <c r="O118" i="18"/>
  <c r="N118" i="18"/>
  <c r="L118" i="18"/>
  <c r="K118" i="18"/>
  <c r="J118" i="18"/>
  <c r="H118" i="18"/>
  <c r="G118" i="18"/>
  <c r="F118" i="18"/>
  <c r="D118" i="18"/>
  <c r="C118" i="18"/>
  <c r="B118" i="18"/>
  <c r="AB117" i="18"/>
  <c r="AA117" i="18"/>
  <c r="Z117" i="18"/>
  <c r="X117" i="18"/>
  <c r="W117" i="18"/>
  <c r="V117" i="18"/>
  <c r="T117" i="18"/>
  <c r="S117" i="18"/>
  <c r="R117" i="18"/>
  <c r="P117" i="18"/>
  <c r="O117" i="18"/>
  <c r="N117" i="18"/>
  <c r="L117" i="18"/>
  <c r="K117" i="18"/>
  <c r="J117" i="18"/>
  <c r="H117" i="18"/>
  <c r="G117" i="18"/>
  <c r="F117" i="18"/>
  <c r="D117" i="18"/>
  <c r="C117" i="18"/>
  <c r="B117" i="18"/>
  <c r="AB116" i="18"/>
  <c r="AA116" i="18"/>
  <c r="Z116" i="18"/>
  <c r="X116" i="18"/>
  <c r="W116" i="18"/>
  <c r="V116" i="18"/>
  <c r="T116" i="18"/>
  <c r="S116" i="18"/>
  <c r="R116" i="18"/>
  <c r="P116" i="18"/>
  <c r="O116" i="18"/>
  <c r="N116" i="18"/>
  <c r="L116" i="18"/>
  <c r="K116" i="18"/>
  <c r="J116" i="18"/>
  <c r="H116" i="18"/>
  <c r="G116" i="18"/>
  <c r="F116" i="18"/>
  <c r="D116" i="18"/>
  <c r="C116" i="18"/>
  <c r="B116" i="18"/>
  <c r="AB115" i="18"/>
  <c r="AA115" i="18"/>
  <c r="Z115" i="18"/>
  <c r="X115" i="18"/>
  <c r="W115" i="18"/>
  <c r="V115" i="18"/>
  <c r="T115" i="18"/>
  <c r="S115" i="18"/>
  <c r="R115" i="18"/>
  <c r="P115" i="18"/>
  <c r="O115" i="18"/>
  <c r="N115" i="18"/>
  <c r="L115" i="18"/>
  <c r="K115" i="18"/>
  <c r="J115" i="18"/>
  <c r="H115" i="18"/>
  <c r="G115" i="18"/>
  <c r="F115" i="18"/>
  <c r="D115" i="18"/>
  <c r="C115" i="18"/>
  <c r="B115" i="18"/>
  <c r="AB114" i="18"/>
  <c r="AA114" i="18"/>
  <c r="Z114" i="18"/>
  <c r="X114" i="18"/>
  <c r="W114" i="18"/>
  <c r="V114" i="18"/>
  <c r="T114" i="18"/>
  <c r="S114" i="18"/>
  <c r="R114" i="18"/>
  <c r="P114" i="18"/>
  <c r="O114" i="18"/>
  <c r="N114" i="18"/>
  <c r="L114" i="18"/>
  <c r="K114" i="18"/>
  <c r="J114" i="18"/>
  <c r="H114" i="18"/>
  <c r="G114" i="18"/>
  <c r="F114" i="18"/>
  <c r="D114" i="18"/>
  <c r="C114" i="18"/>
  <c r="B114" i="18"/>
  <c r="AB113" i="18"/>
  <c r="AA113" i="18"/>
  <c r="Z113" i="18"/>
  <c r="X113" i="18"/>
  <c r="W113" i="18"/>
  <c r="V113" i="18"/>
  <c r="T113" i="18"/>
  <c r="S113" i="18"/>
  <c r="R113" i="18"/>
  <c r="P113" i="18"/>
  <c r="O113" i="18"/>
  <c r="N113" i="18"/>
  <c r="L113" i="18"/>
  <c r="K113" i="18"/>
  <c r="J113" i="18"/>
  <c r="H113" i="18"/>
  <c r="G113" i="18"/>
  <c r="F113" i="18"/>
  <c r="D113" i="18"/>
  <c r="C113" i="18"/>
  <c r="B113" i="18"/>
  <c r="AB112" i="18"/>
  <c r="AA112" i="18"/>
  <c r="Z112" i="18"/>
  <c r="X112" i="18"/>
  <c r="W112" i="18"/>
  <c r="V112" i="18"/>
  <c r="T112" i="18"/>
  <c r="S112" i="18"/>
  <c r="R112" i="18"/>
  <c r="P112" i="18"/>
  <c r="O112" i="18"/>
  <c r="N112" i="18"/>
  <c r="L112" i="18"/>
  <c r="K112" i="18"/>
  <c r="J112" i="18"/>
  <c r="H112" i="18"/>
  <c r="G112" i="18"/>
  <c r="F112" i="18"/>
  <c r="D112" i="18"/>
  <c r="C112" i="18"/>
  <c r="B112" i="18"/>
  <c r="AB111" i="18"/>
  <c r="AA111" i="18"/>
  <c r="Z111" i="18"/>
  <c r="X111" i="18"/>
  <c r="W111" i="18"/>
  <c r="V111" i="18"/>
  <c r="T111" i="18"/>
  <c r="S111" i="18"/>
  <c r="R111" i="18"/>
  <c r="P111" i="18"/>
  <c r="O111" i="18"/>
  <c r="N111" i="18"/>
  <c r="L111" i="18"/>
  <c r="K111" i="18"/>
  <c r="J111" i="18"/>
  <c r="H111" i="18"/>
  <c r="G111" i="18"/>
  <c r="F111" i="18"/>
  <c r="D111" i="18"/>
  <c r="C111" i="18"/>
  <c r="B111" i="18"/>
  <c r="AB110" i="18"/>
  <c r="AA110" i="18"/>
  <c r="Z110" i="18"/>
  <c r="X110" i="18"/>
  <c r="W110" i="18"/>
  <c r="V110" i="18"/>
  <c r="T110" i="18"/>
  <c r="S110" i="18"/>
  <c r="R110" i="18"/>
  <c r="P110" i="18"/>
  <c r="O110" i="18"/>
  <c r="N110" i="18"/>
  <c r="L110" i="18"/>
  <c r="K110" i="18"/>
  <c r="J110" i="18"/>
  <c r="H110" i="18"/>
  <c r="G110" i="18"/>
  <c r="F110" i="18"/>
  <c r="D110" i="18"/>
  <c r="C110" i="18"/>
  <c r="B110" i="18"/>
  <c r="AB109" i="18"/>
  <c r="AA109" i="18"/>
  <c r="Z109" i="18"/>
  <c r="X109" i="18"/>
  <c r="W109" i="18"/>
  <c r="V109" i="18"/>
  <c r="T109" i="18"/>
  <c r="S109" i="18"/>
  <c r="R109" i="18"/>
  <c r="P109" i="18"/>
  <c r="O109" i="18"/>
  <c r="N109" i="18"/>
  <c r="L109" i="18"/>
  <c r="K109" i="18"/>
  <c r="J109" i="18"/>
  <c r="H109" i="18"/>
  <c r="G109" i="18"/>
  <c r="F109" i="18"/>
  <c r="D109" i="18"/>
  <c r="C109" i="18"/>
  <c r="B109" i="18"/>
  <c r="AB108" i="18"/>
  <c r="AA108" i="18"/>
  <c r="Z108" i="18"/>
  <c r="X108" i="18"/>
  <c r="W108" i="18"/>
  <c r="V108" i="18"/>
  <c r="T108" i="18"/>
  <c r="S108" i="18"/>
  <c r="R108" i="18"/>
  <c r="P108" i="18"/>
  <c r="O108" i="18"/>
  <c r="N108" i="18"/>
  <c r="L108" i="18"/>
  <c r="K108" i="18"/>
  <c r="J108" i="18"/>
  <c r="H108" i="18"/>
  <c r="G108" i="18"/>
  <c r="F108" i="18"/>
  <c r="D108" i="18"/>
  <c r="C108" i="18"/>
  <c r="B108" i="18"/>
  <c r="AB107" i="18"/>
  <c r="AA107" i="18"/>
  <c r="Z107" i="18"/>
  <c r="X107" i="18"/>
  <c r="W107" i="18"/>
  <c r="V107" i="18"/>
  <c r="T107" i="18"/>
  <c r="S107" i="18"/>
  <c r="R107" i="18"/>
  <c r="P107" i="18"/>
  <c r="O107" i="18"/>
  <c r="N107" i="18"/>
  <c r="L107" i="18"/>
  <c r="K107" i="18"/>
  <c r="J107" i="18"/>
  <c r="H107" i="18"/>
  <c r="G107" i="18"/>
  <c r="F107" i="18"/>
  <c r="D107" i="18"/>
  <c r="C107" i="18"/>
  <c r="B107" i="18"/>
  <c r="AB106" i="18"/>
  <c r="AA106" i="18"/>
  <c r="Z106" i="18"/>
  <c r="X106" i="18"/>
  <c r="W106" i="18"/>
  <c r="V106" i="18"/>
  <c r="T106" i="18"/>
  <c r="S106" i="18"/>
  <c r="R106" i="18"/>
  <c r="P106" i="18"/>
  <c r="O106" i="18"/>
  <c r="N106" i="18"/>
  <c r="L106" i="18"/>
  <c r="K106" i="18"/>
  <c r="J106" i="18"/>
  <c r="H106" i="18"/>
  <c r="G106" i="18"/>
  <c r="F106" i="18"/>
  <c r="D106" i="18"/>
  <c r="C106" i="18"/>
  <c r="B106" i="18"/>
  <c r="AB105" i="18"/>
  <c r="AA105" i="18"/>
  <c r="Z105" i="18"/>
  <c r="X105" i="18"/>
  <c r="W105" i="18"/>
  <c r="V105" i="18"/>
  <c r="T105" i="18"/>
  <c r="S105" i="18"/>
  <c r="R105" i="18"/>
  <c r="P105" i="18"/>
  <c r="O105" i="18"/>
  <c r="N105" i="18"/>
  <c r="L105" i="18"/>
  <c r="K105" i="18"/>
  <c r="J105" i="18"/>
  <c r="H105" i="18"/>
  <c r="G105" i="18"/>
  <c r="F105" i="18"/>
  <c r="D105" i="18"/>
  <c r="C105" i="18"/>
  <c r="B105" i="18"/>
  <c r="AB104" i="18"/>
  <c r="AA104" i="18"/>
  <c r="Z104" i="18"/>
  <c r="X104" i="18"/>
  <c r="W104" i="18"/>
  <c r="V104" i="18"/>
  <c r="T104" i="18"/>
  <c r="S104" i="18"/>
  <c r="R104" i="18"/>
  <c r="P104" i="18"/>
  <c r="O104" i="18"/>
  <c r="N104" i="18"/>
  <c r="L104" i="18"/>
  <c r="K104" i="18"/>
  <c r="J104" i="18"/>
  <c r="H104" i="18"/>
  <c r="G104" i="18"/>
  <c r="F104" i="18"/>
  <c r="D104" i="18"/>
  <c r="C104" i="18"/>
  <c r="B104" i="18"/>
  <c r="AB103" i="18"/>
  <c r="AA103" i="18"/>
  <c r="Z103" i="18"/>
  <c r="X103" i="18"/>
  <c r="W103" i="18"/>
  <c r="V103" i="18"/>
  <c r="T103" i="18"/>
  <c r="S103" i="18"/>
  <c r="R103" i="18"/>
  <c r="P103" i="18"/>
  <c r="O103" i="18"/>
  <c r="N103" i="18"/>
  <c r="L103" i="18"/>
  <c r="K103" i="18"/>
  <c r="J103" i="18"/>
  <c r="H103" i="18"/>
  <c r="G103" i="18"/>
  <c r="F103" i="18"/>
  <c r="D103" i="18"/>
  <c r="C103" i="18"/>
  <c r="B103" i="18"/>
  <c r="AB102" i="18"/>
  <c r="AA102" i="18"/>
  <c r="Z102" i="18"/>
  <c r="X102" i="18"/>
  <c r="W102" i="18"/>
  <c r="V102" i="18"/>
  <c r="T102" i="18"/>
  <c r="S102" i="18"/>
  <c r="R102" i="18"/>
  <c r="P102" i="18"/>
  <c r="O102" i="18"/>
  <c r="N102" i="18"/>
  <c r="L102" i="18"/>
  <c r="K102" i="18"/>
  <c r="J102" i="18"/>
  <c r="H102" i="18"/>
  <c r="G102" i="18"/>
  <c r="F102" i="18"/>
  <c r="D102" i="18"/>
  <c r="C102" i="18"/>
  <c r="B102" i="18"/>
  <c r="AB101" i="18"/>
  <c r="AA101" i="18"/>
  <c r="Z101" i="18"/>
  <c r="X101" i="18"/>
  <c r="W101" i="18"/>
  <c r="V101" i="18"/>
  <c r="T101" i="18"/>
  <c r="S101" i="18"/>
  <c r="R101" i="18"/>
  <c r="P101" i="18"/>
  <c r="O101" i="18"/>
  <c r="N101" i="18"/>
  <c r="L101" i="18"/>
  <c r="K101" i="18"/>
  <c r="J101" i="18"/>
  <c r="H101" i="18"/>
  <c r="G101" i="18"/>
  <c r="F101" i="18"/>
  <c r="D101" i="18"/>
  <c r="C101" i="18"/>
  <c r="B101" i="18"/>
  <c r="AB100" i="18"/>
  <c r="AA100" i="18"/>
  <c r="Z100" i="18"/>
  <c r="X100" i="18"/>
  <c r="W100" i="18"/>
  <c r="V100" i="18"/>
  <c r="T100" i="18"/>
  <c r="S100" i="18"/>
  <c r="R100" i="18"/>
  <c r="P100" i="18"/>
  <c r="O100" i="18"/>
  <c r="N100" i="18"/>
  <c r="L100" i="18"/>
  <c r="K100" i="18"/>
  <c r="J100" i="18"/>
  <c r="H100" i="18"/>
  <c r="G100" i="18"/>
  <c r="F100" i="18"/>
  <c r="D100" i="18"/>
  <c r="C100" i="18"/>
  <c r="B100" i="18"/>
  <c r="AB98" i="18"/>
  <c r="W98" i="18"/>
  <c r="R98" i="18"/>
  <c r="L98" i="18"/>
  <c r="G98" i="18"/>
  <c r="B98" i="18"/>
  <c r="AB54" i="18"/>
  <c r="AA54" i="18"/>
  <c r="AA142" i="18" s="1"/>
  <c r="Z54" i="18"/>
  <c r="Z142" i="18" s="1"/>
  <c r="X54" i="18"/>
  <c r="X142" i="18" s="1"/>
  <c r="W54" i="18"/>
  <c r="V54" i="18"/>
  <c r="V142" i="18" s="1"/>
  <c r="T54" i="18"/>
  <c r="T142" i="18" s="1"/>
  <c r="S54" i="18"/>
  <c r="S142" i="18" s="1"/>
  <c r="R54" i="18"/>
  <c r="P54" i="18"/>
  <c r="P142" i="18" s="1"/>
  <c r="O54" i="18"/>
  <c r="O142" i="18" s="1"/>
  <c r="N54" i="18"/>
  <c r="N142" i="18" s="1"/>
  <c r="L54" i="18"/>
  <c r="K54" i="18"/>
  <c r="K142" i="18" s="1"/>
  <c r="J54" i="18"/>
  <c r="J142" i="18" s="1"/>
  <c r="H54" i="18"/>
  <c r="H142" i="18" s="1"/>
  <c r="G54" i="18"/>
  <c r="F54" i="18"/>
  <c r="F142" i="18" s="1"/>
  <c r="D54" i="18"/>
  <c r="D142" i="18" s="1"/>
  <c r="C54" i="18"/>
  <c r="C142" i="18" s="1"/>
  <c r="B54" i="18"/>
  <c r="AB11" i="18"/>
  <c r="AA11" i="18"/>
  <c r="AA98" i="18" s="1"/>
  <c r="Z11" i="18"/>
  <c r="Z98" i="18" s="1"/>
  <c r="X11" i="18"/>
  <c r="X98" i="18" s="1"/>
  <c r="W11" i="18"/>
  <c r="V11" i="18"/>
  <c r="V98" i="18" s="1"/>
  <c r="T11" i="18"/>
  <c r="T98" i="18" s="1"/>
  <c r="S11" i="18"/>
  <c r="S98" i="18" s="1"/>
  <c r="R11" i="18"/>
  <c r="P11" i="18"/>
  <c r="P98" i="18" s="1"/>
  <c r="O11" i="18"/>
  <c r="O98" i="18" s="1"/>
  <c r="N11" i="18"/>
  <c r="N98" i="18" s="1"/>
  <c r="L11" i="18"/>
  <c r="K11" i="18"/>
  <c r="K98" i="18" s="1"/>
  <c r="J11" i="18"/>
  <c r="J98" i="18" s="1"/>
  <c r="H11" i="18"/>
  <c r="H98" i="18" s="1"/>
  <c r="G11" i="18"/>
  <c r="F11" i="18"/>
  <c r="F98" i="18" s="1"/>
  <c r="D11" i="18"/>
  <c r="D98" i="18" s="1"/>
  <c r="C11" i="18"/>
  <c r="C98" i="18" s="1"/>
  <c r="B11" i="18"/>
  <c r="AB170" i="17"/>
  <c r="AA170" i="17"/>
  <c r="Z170" i="17"/>
  <c r="X170" i="17"/>
  <c r="W170" i="17"/>
  <c r="V170" i="17"/>
  <c r="T170" i="17"/>
  <c r="S170" i="17"/>
  <c r="R170" i="17"/>
  <c r="P170" i="17"/>
  <c r="O170" i="17"/>
  <c r="N170" i="17"/>
  <c r="L170" i="17"/>
  <c r="K170" i="17"/>
  <c r="J170" i="17"/>
  <c r="H170" i="17"/>
  <c r="G170" i="17"/>
  <c r="F170" i="17"/>
  <c r="D170" i="17"/>
  <c r="C170" i="17"/>
  <c r="B170" i="17"/>
  <c r="AB169" i="17"/>
  <c r="AA169" i="17"/>
  <c r="Z169" i="17"/>
  <c r="X169" i="17"/>
  <c r="W169" i="17"/>
  <c r="V169" i="17"/>
  <c r="T169" i="17"/>
  <c r="S169" i="17"/>
  <c r="R169" i="17"/>
  <c r="P169" i="17"/>
  <c r="O169" i="17"/>
  <c r="N169" i="17"/>
  <c r="L169" i="17"/>
  <c r="K169" i="17"/>
  <c r="J169" i="17"/>
  <c r="H169" i="17"/>
  <c r="G169" i="17"/>
  <c r="F169" i="17"/>
  <c r="D169" i="17"/>
  <c r="C169" i="17"/>
  <c r="B169" i="17"/>
  <c r="AB168" i="17"/>
  <c r="AA168" i="17"/>
  <c r="Z168" i="17"/>
  <c r="X168" i="17"/>
  <c r="W168" i="17"/>
  <c r="V168" i="17"/>
  <c r="T168" i="17"/>
  <c r="S168" i="17"/>
  <c r="R168" i="17"/>
  <c r="P168" i="17"/>
  <c r="O168" i="17"/>
  <c r="N168" i="17"/>
  <c r="L168" i="17"/>
  <c r="K168" i="17"/>
  <c r="J168" i="17"/>
  <c r="H168" i="17"/>
  <c r="G168" i="17"/>
  <c r="F168" i="17"/>
  <c r="D168" i="17"/>
  <c r="C168" i="17"/>
  <c r="B168" i="17"/>
  <c r="AB167" i="17"/>
  <c r="AA167" i="17"/>
  <c r="Z167" i="17"/>
  <c r="X167" i="17"/>
  <c r="W167" i="17"/>
  <c r="V167" i="17"/>
  <c r="T167" i="17"/>
  <c r="S167" i="17"/>
  <c r="R167" i="17"/>
  <c r="P167" i="17"/>
  <c r="O167" i="17"/>
  <c r="N167" i="17"/>
  <c r="L167" i="17"/>
  <c r="K167" i="17"/>
  <c r="J167" i="17"/>
  <c r="H167" i="17"/>
  <c r="G167" i="17"/>
  <c r="F167" i="17"/>
  <c r="D167" i="17"/>
  <c r="C167" i="17"/>
  <c r="B167" i="17"/>
  <c r="AB166" i="17"/>
  <c r="AA166" i="17"/>
  <c r="Z166" i="17"/>
  <c r="X166" i="17"/>
  <c r="W166" i="17"/>
  <c r="V166" i="17"/>
  <c r="T166" i="17"/>
  <c r="S166" i="17"/>
  <c r="R166" i="17"/>
  <c r="P166" i="17"/>
  <c r="O166" i="17"/>
  <c r="N166" i="17"/>
  <c r="L166" i="17"/>
  <c r="K166" i="17"/>
  <c r="J166" i="17"/>
  <c r="H166" i="17"/>
  <c r="G166" i="17"/>
  <c r="F166" i="17"/>
  <c r="D166" i="17"/>
  <c r="C166" i="17"/>
  <c r="B166" i="17"/>
  <c r="AB165" i="17"/>
  <c r="AA165" i="17"/>
  <c r="Z165" i="17"/>
  <c r="X165" i="17"/>
  <c r="W165" i="17"/>
  <c r="V165" i="17"/>
  <c r="T165" i="17"/>
  <c r="S165" i="17"/>
  <c r="R165" i="17"/>
  <c r="P165" i="17"/>
  <c r="O165" i="17"/>
  <c r="N165" i="17"/>
  <c r="L165" i="17"/>
  <c r="K165" i="17"/>
  <c r="J165" i="17"/>
  <c r="H165" i="17"/>
  <c r="G165" i="17"/>
  <c r="F165" i="17"/>
  <c r="D165" i="17"/>
  <c r="C165" i="17"/>
  <c r="B165" i="17"/>
  <c r="AB164" i="17"/>
  <c r="AA164" i="17"/>
  <c r="Z164" i="17"/>
  <c r="X164" i="17"/>
  <c r="W164" i="17"/>
  <c r="V164" i="17"/>
  <c r="T164" i="17"/>
  <c r="S164" i="17"/>
  <c r="R164" i="17"/>
  <c r="P164" i="17"/>
  <c r="O164" i="17"/>
  <c r="N164" i="17"/>
  <c r="L164" i="17"/>
  <c r="K164" i="17"/>
  <c r="J164" i="17"/>
  <c r="H164" i="17"/>
  <c r="G164" i="17"/>
  <c r="F164" i="17"/>
  <c r="D164" i="17"/>
  <c r="C164" i="17"/>
  <c r="B164" i="17"/>
  <c r="AB163" i="17"/>
  <c r="AA163" i="17"/>
  <c r="Z163" i="17"/>
  <c r="X163" i="17"/>
  <c r="W163" i="17"/>
  <c r="V163" i="17"/>
  <c r="T163" i="17"/>
  <c r="S163" i="17"/>
  <c r="R163" i="17"/>
  <c r="P163" i="17"/>
  <c r="O163" i="17"/>
  <c r="N163" i="17"/>
  <c r="L163" i="17"/>
  <c r="K163" i="17"/>
  <c r="J163" i="17"/>
  <c r="H163" i="17"/>
  <c r="G163" i="17"/>
  <c r="F163" i="17"/>
  <c r="D163" i="17"/>
  <c r="C163" i="17"/>
  <c r="B163" i="17"/>
  <c r="AB162" i="17"/>
  <c r="AA162" i="17"/>
  <c r="Z162" i="17"/>
  <c r="X162" i="17"/>
  <c r="W162" i="17"/>
  <c r="V162" i="17"/>
  <c r="T162" i="17"/>
  <c r="S162" i="17"/>
  <c r="R162" i="17"/>
  <c r="P162" i="17"/>
  <c r="O162" i="17"/>
  <c r="N162" i="17"/>
  <c r="L162" i="17"/>
  <c r="K162" i="17"/>
  <c r="J162" i="17"/>
  <c r="H162" i="17"/>
  <c r="G162" i="17"/>
  <c r="F162" i="17"/>
  <c r="D162" i="17"/>
  <c r="C162" i="17"/>
  <c r="B162" i="17"/>
  <c r="AB161" i="17"/>
  <c r="AA161" i="17"/>
  <c r="Z161" i="17"/>
  <c r="X161" i="17"/>
  <c r="W161" i="17"/>
  <c r="V161" i="17"/>
  <c r="T161" i="17"/>
  <c r="S161" i="17"/>
  <c r="R161" i="17"/>
  <c r="P161" i="17"/>
  <c r="O161" i="17"/>
  <c r="N161" i="17"/>
  <c r="L161" i="17"/>
  <c r="K161" i="17"/>
  <c r="J161" i="17"/>
  <c r="H161" i="17"/>
  <c r="G161" i="17"/>
  <c r="F161" i="17"/>
  <c r="D161" i="17"/>
  <c r="C161" i="17"/>
  <c r="B161" i="17"/>
  <c r="AB160" i="17"/>
  <c r="AA160" i="17"/>
  <c r="Z160" i="17"/>
  <c r="X160" i="17"/>
  <c r="W160" i="17"/>
  <c r="V160" i="17"/>
  <c r="T160" i="17"/>
  <c r="S160" i="17"/>
  <c r="R160" i="17"/>
  <c r="P160" i="17"/>
  <c r="O160" i="17"/>
  <c r="N160" i="17"/>
  <c r="L160" i="17"/>
  <c r="K160" i="17"/>
  <c r="J160" i="17"/>
  <c r="H160" i="17"/>
  <c r="G160" i="17"/>
  <c r="F160" i="17"/>
  <c r="D160" i="17"/>
  <c r="C160" i="17"/>
  <c r="B160" i="17"/>
  <c r="AB159" i="17"/>
  <c r="AA159" i="17"/>
  <c r="Z159" i="17"/>
  <c r="X159" i="17"/>
  <c r="W159" i="17"/>
  <c r="V159" i="17"/>
  <c r="T159" i="17"/>
  <c r="S159" i="17"/>
  <c r="R159" i="17"/>
  <c r="P159" i="17"/>
  <c r="O159" i="17"/>
  <c r="N159" i="17"/>
  <c r="L159" i="17"/>
  <c r="K159" i="17"/>
  <c r="J159" i="17"/>
  <c r="H159" i="17"/>
  <c r="G159" i="17"/>
  <c r="F159" i="17"/>
  <c r="D159" i="17"/>
  <c r="C159" i="17"/>
  <c r="B159" i="17"/>
  <c r="AB158" i="17"/>
  <c r="AA158" i="17"/>
  <c r="Z158" i="17"/>
  <c r="X158" i="17"/>
  <c r="W158" i="17"/>
  <c r="V158" i="17"/>
  <c r="T158" i="17"/>
  <c r="S158" i="17"/>
  <c r="R158" i="17"/>
  <c r="P158" i="17"/>
  <c r="O158" i="17"/>
  <c r="N158" i="17"/>
  <c r="L158" i="17"/>
  <c r="K158" i="17"/>
  <c r="J158" i="17"/>
  <c r="H158" i="17"/>
  <c r="G158" i="17"/>
  <c r="F158" i="17"/>
  <c r="D158" i="17"/>
  <c r="C158" i="17"/>
  <c r="B158" i="17"/>
  <c r="AB157" i="17"/>
  <c r="AA157" i="17"/>
  <c r="Z157" i="17"/>
  <c r="X157" i="17"/>
  <c r="W157" i="17"/>
  <c r="V157" i="17"/>
  <c r="T157" i="17"/>
  <c r="S157" i="17"/>
  <c r="R157" i="17"/>
  <c r="P157" i="17"/>
  <c r="O157" i="17"/>
  <c r="N157" i="17"/>
  <c r="L157" i="17"/>
  <c r="K157" i="17"/>
  <c r="J157" i="17"/>
  <c r="H157" i="17"/>
  <c r="G157" i="17"/>
  <c r="F157" i="17"/>
  <c r="D157" i="17"/>
  <c r="C157" i="17"/>
  <c r="B157" i="17"/>
  <c r="AB156" i="17"/>
  <c r="AA156" i="17"/>
  <c r="Z156" i="17"/>
  <c r="X156" i="17"/>
  <c r="W156" i="17"/>
  <c r="V156" i="17"/>
  <c r="T156" i="17"/>
  <c r="S156" i="17"/>
  <c r="R156" i="17"/>
  <c r="P156" i="17"/>
  <c r="O156" i="17"/>
  <c r="N156" i="17"/>
  <c r="L156" i="17"/>
  <c r="K156" i="17"/>
  <c r="J156" i="17"/>
  <c r="H156" i="17"/>
  <c r="G156" i="17"/>
  <c r="F156" i="17"/>
  <c r="D156" i="17"/>
  <c r="C156" i="17"/>
  <c r="B156" i="17"/>
  <c r="AB155" i="17"/>
  <c r="AA155" i="17"/>
  <c r="Z155" i="17"/>
  <c r="X155" i="17"/>
  <c r="W155" i="17"/>
  <c r="V155" i="17"/>
  <c r="T155" i="17"/>
  <c r="S155" i="17"/>
  <c r="R155" i="17"/>
  <c r="P155" i="17"/>
  <c r="O155" i="17"/>
  <c r="N155" i="17"/>
  <c r="L155" i="17"/>
  <c r="K155" i="17"/>
  <c r="J155" i="17"/>
  <c r="H155" i="17"/>
  <c r="G155" i="17"/>
  <c r="F155" i="17"/>
  <c r="D155" i="17"/>
  <c r="C155" i="17"/>
  <c r="B155" i="17"/>
  <c r="AB154" i="17"/>
  <c r="AA154" i="17"/>
  <c r="Z154" i="17"/>
  <c r="X154" i="17"/>
  <c r="W154" i="17"/>
  <c r="V154" i="17"/>
  <c r="T154" i="17"/>
  <c r="S154" i="17"/>
  <c r="R154" i="17"/>
  <c r="P154" i="17"/>
  <c r="O154" i="17"/>
  <c r="N154" i="17"/>
  <c r="L154" i="17"/>
  <c r="K154" i="17"/>
  <c r="J154" i="17"/>
  <c r="H154" i="17"/>
  <c r="G154" i="17"/>
  <c r="F154" i="17"/>
  <c r="D154" i="17"/>
  <c r="C154" i="17"/>
  <c r="B154" i="17"/>
  <c r="AB153" i="17"/>
  <c r="AA153" i="17"/>
  <c r="Z153" i="17"/>
  <c r="X153" i="17"/>
  <c r="W153" i="17"/>
  <c r="V153" i="17"/>
  <c r="T153" i="17"/>
  <c r="S153" i="17"/>
  <c r="R153" i="17"/>
  <c r="P153" i="17"/>
  <c r="O153" i="17"/>
  <c r="N153" i="17"/>
  <c r="L153" i="17"/>
  <c r="K153" i="17"/>
  <c r="J153" i="17"/>
  <c r="H153" i="17"/>
  <c r="G153" i="17"/>
  <c r="F153" i="17"/>
  <c r="D153" i="17"/>
  <c r="C153" i="17"/>
  <c r="B153" i="17"/>
  <c r="AB152" i="17"/>
  <c r="AA152" i="17"/>
  <c r="Z152" i="17"/>
  <c r="X152" i="17"/>
  <c r="W152" i="17"/>
  <c r="V152" i="17"/>
  <c r="T152" i="17"/>
  <c r="S152" i="17"/>
  <c r="R152" i="17"/>
  <c r="P152" i="17"/>
  <c r="O152" i="17"/>
  <c r="N152" i="17"/>
  <c r="L152" i="17"/>
  <c r="K152" i="17"/>
  <c r="J152" i="17"/>
  <c r="H152" i="17"/>
  <c r="G152" i="17"/>
  <c r="F152" i="17"/>
  <c r="D152" i="17"/>
  <c r="C152" i="17"/>
  <c r="B152" i="17"/>
  <c r="AB151" i="17"/>
  <c r="AA151" i="17"/>
  <c r="Z151" i="17"/>
  <c r="X151" i="17"/>
  <c r="W151" i="17"/>
  <c r="V151" i="17"/>
  <c r="T151" i="17"/>
  <c r="S151" i="17"/>
  <c r="R151" i="17"/>
  <c r="P151" i="17"/>
  <c r="O151" i="17"/>
  <c r="N151" i="17"/>
  <c r="L151" i="17"/>
  <c r="K151" i="17"/>
  <c r="J151" i="17"/>
  <c r="H151" i="17"/>
  <c r="G151" i="17"/>
  <c r="F151" i="17"/>
  <c r="D151" i="17"/>
  <c r="C151" i="17"/>
  <c r="B151" i="17"/>
  <c r="AB150" i="17"/>
  <c r="AA150" i="17"/>
  <c r="Z150" i="17"/>
  <c r="X150" i="17"/>
  <c r="W150" i="17"/>
  <c r="V150" i="17"/>
  <c r="T150" i="17"/>
  <c r="S150" i="17"/>
  <c r="R150" i="17"/>
  <c r="P150" i="17"/>
  <c r="O150" i="17"/>
  <c r="N150" i="17"/>
  <c r="L150" i="17"/>
  <c r="K150" i="17"/>
  <c r="J150" i="17"/>
  <c r="H150" i="17"/>
  <c r="G150" i="17"/>
  <c r="F150" i="17"/>
  <c r="D150" i="17"/>
  <c r="C150" i="17"/>
  <c r="B150" i="17"/>
  <c r="AB149" i="17"/>
  <c r="AA149" i="17"/>
  <c r="Z149" i="17"/>
  <c r="X149" i="17"/>
  <c r="W149" i="17"/>
  <c r="V149" i="17"/>
  <c r="T149" i="17"/>
  <c r="S149" i="17"/>
  <c r="R149" i="17"/>
  <c r="P149" i="17"/>
  <c r="O149" i="17"/>
  <c r="N149" i="17"/>
  <c r="L149" i="17"/>
  <c r="K149" i="17"/>
  <c r="J149" i="17"/>
  <c r="H149" i="17"/>
  <c r="G149" i="17"/>
  <c r="F149" i="17"/>
  <c r="D149" i="17"/>
  <c r="C149" i="17"/>
  <c r="B149" i="17"/>
  <c r="AB148" i="17"/>
  <c r="AA148" i="17"/>
  <c r="Z148" i="17"/>
  <c r="X148" i="17"/>
  <c r="W148" i="17"/>
  <c r="V148" i="17"/>
  <c r="T148" i="17"/>
  <c r="S148" i="17"/>
  <c r="R148" i="17"/>
  <c r="P148" i="17"/>
  <c r="O148" i="17"/>
  <c r="N148" i="17"/>
  <c r="L148" i="17"/>
  <c r="K148" i="17"/>
  <c r="J148" i="17"/>
  <c r="H148" i="17"/>
  <c r="G148" i="17"/>
  <c r="F148" i="17"/>
  <c r="D148" i="17"/>
  <c r="C148" i="17"/>
  <c r="B148" i="17"/>
  <c r="AB147" i="17"/>
  <c r="AA147" i="17"/>
  <c r="Z147" i="17"/>
  <c r="X147" i="17"/>
  <c r="W147" i="17"/>
  <c r="V147" i="17"/>
  <c r="T147" i="17"/>
  <c r="S147" i="17"/>
  <c r="R147" i="17"/>
  <c r="P147" i="17"/>
  <c r="O147" i="17"/>
  <c r="N147" i="17"/>
  <c r="L147" i="17"/>
  <c r="K147" i="17"/>
  <c r="J147" i="17"/>
  <c r="H147" i="17"/>
  <c r="G147" i="17"/>
  <c r="F147" i="17"/>
  <c r="D147" i="17"/>
  <c r="C147" i="17"/>
  <c r="B147" i="17"/>
  <c r="AB146" i="17"/>
  <c r="AA146" i="17"/>
  <c r="Z146" i="17"/>
  <c r="X146" i="17"/>
  <c r="W146" i="17"/>
  <c r="V146" i="17"/>
  <c r="T146" i="17"/>
  <c r="S146" i="17"/>
  <c r="R146" i="17"/>
  <c r="P146" i="17"/>
  <c r="O146" i="17"/>
  <c r="N146" i="17"/>
  <c r="L146" i="17"/>
  <c r="K146" i="17"/>
  <c r="J146" i="17"/>
  <c r="H146" i="17"/>
  <c r="G146" i="17"/>
  <c r="F146" i="17"/>
  <c r="D146" i="17"/>
  <c r="C146" i="17"/>
  <c r="B146" i="17"/>
  <c r="AB145" i="17"/>
  <c r="AA145" i="17"/>
  <c r="Z145" i="17"/>
  <c r="X145" i="17"/>
  <c r="W145" i="17"/>
  <c r="V145" i="17"/>
  <c r="T145" i="17"/>
  <c r="S145" i="17"/>
  <c r="R145" i="17"/>
  <c r="P145" i="17"/>
  <c r="O145" i="17"/>
  <c r="N145" i="17"/>
  <c r="L145" i="17"/>
  <c r="K145" i="17"/>
  <c r="J145" i="17"/>
  <c r="H145" i="17"/>
  <c r="G145" i="17"/>
  <c r="F145" i="17"/>
  <c r="D145" i="17"/>
  <c r="C145" i="17"/>
  <c r="B145" i="17"/>
  <c r="AB144" i="17"/>
  <c r="AA144" i="17"/>
  <c r="Z144" i="17"/>
  <c r="X144" i="17"/>
  <c r="W144" i="17"/>
  <c r="V144" i="17"/>
  <c r="T144" i="17"/>
  <c r="S144" i="17"/>
  <c r="R144" i="17"/>
  <c r="P144" i="17"/>
  <c r="O144" i="17"/>
  <c r="N144" i="17"/>
  <c r="L144" i="17"/>
  <c r="K144" i="17"/>
  <c r="J144" i="17"/>
  <c r="H144" i="17"/>
  <c r="G144" i="17"/>
  <c r="F144" i="17"/>
  <c r="D144" i="17"/>
  <c r="C144" i="17"/>
  <c r="B144" i="17"/>
  <c r="AB142" i="17"/>
  <c r="W142" i="17"/>
  <c r="R142" i="17"/>
  <c r="L142" i="17"/>
  <c r="G142" i="17"/>
  <c r="B142" i="17"/>
  <c r="AB126" i="17"/>
  <c r="AA126" i="17"/>
  <c r="Z126" i="17"/>
  <c r="X126" i="17"/>
  <c r="W126" i="17"/>
  <c r="V126" i="17"/>
  <c r="T126" i="17"/>
  <c r="S126" i="17"/>
  <c r="R126" i="17"/>
  <c r="P126" i="17"/>
  <c r="O126" i="17"/>
  <c r="N126" i="17"/>
  <c r="L126" i="17"/>
  <c r="K126" i="17"/>
  <c r="J126" i="17"/>
  <c r="H126" i="17"/>
  <c r="G126" i="17"/>
  <c r="F126" i="17"/>
  <c r="D126" i="17"/>
  <c r="C126" i="17"/>
  <c r="B126" i="17"/>
  <c r="AB125" i="17"/>
  <c r="AA125" i="17"/>
  <c r="Z125" i="17"/>
  <c r="X125" i="17"/>
  <c r="W125" i="17"/>
  <c r="V125" i="17"/>
  <c r="T125" i="17"/>
  <c r="S125" i="17"/>
  <c r="R125" i="17"/>
  <c r="P125" i="17"/>
  <c r="O125" i="17"/>
  <c r="N125" i="17"/>
  <c r="L125" i="17"/>
  <c r="K125" i="17"/>
  <c r="J125" i="17"/>
  <c r="H125" i="17"/>
  <c r="G125" i="17"/>
  <c r="F125" i="17"/>
  <c r="D125" i="17"/>
  <c r="C125" i="17"/>
  <c r="B125" i="17"/>
  <c r="AB124" i="17"/>
  <c r="AA124" i="17"/>
  <c r="Z124" i="17"/>
  <c r="X124" i="17"/>
  <c r="W124" i="17"/>
  <c r="V124" i="17"/>
  <c r="T124" i="17"/>
  <c r="S124" i="17"/>
  <c r="R124" i="17"/>
  <c r="P124" i="17"/>
  <c r="O124" i="17"/>
  <c r="N124" i="17"/>
  <c r="L124" i="17"/>
  <c r="K124" i="17"/>
  <c r="J124" i="17"/>
  <c r="H124" i="17"/>
  <c r="G124" i="17"/>
  <c r="F124" i="17"/>
  <c r="D124" i="17"/>
  <c r="C124" i="17"/>
  <c r="B124" i="17"/>
  <c r="AB123" i="17"/>
  <c r="AA123" i="17"/>
  <c r="Z123" i="17"/>
  <c r="X123" i="17"/>
  <c r="W123" i="17"/>
  <c r="V123" i="17"/>
  <c r="T123" i="17"/>
  <c r="S123" i="17"/>
  <c r="R123" i="17"/>
  <c r="P123" i="17"/>
  <c r="O123" i="17"/>
  <c r="N123" i="17"/>
  <c r="L123" i="17"/>
  <c r="K123" i="17"/>
  <c r="J123" i="17"/>
  <c r="H123" i="17"/>
  <c r="G123" i="17"/>
  <c r="F123" i="17"/>
  <c r="D123" i="17"/>
  <c r="C123" i="17"/>
  <c r="B123" i="17"/>
  <c r="AB122" i="17"/>
  <c r="AA122" i="17"/>
  <c r="Z122" i="17"/>
  <c r="X122" i="17"/>
  <c r="W122" i="17"/>
  <c r="V122" i="17"/>
  <c r="T122" i="17"/>
  <c r="S122" i="17"/>
  <c r="R122" i="17"/>
  <c r="P122" i="17"/>
  <c r="O122" i="17"/>
  <c r="N122" i="17"/>
  <c r="L122" i="17"/>
  <c r="K122" i="17"/>
  <c r="J122" i="17"/>
  <c r="H122" i="17"/>
  <c r="G122" i="17"/>
  <c r="F122" i="17"/>
  <c r="D122" i="17"/>
  <c r="C122" i="17"/>
  <c r="B122" i="17"/>
  <c r="AB121" i="17"/>
  <c r="AA121" i="17"/>
  <c r="Z121" i="17"/>
  <c r="X121" i="17"/>
  <c r="W121" i="17"/>
  <c r="V121" i="17"/>
  <c r="T121" i="17"/>
  <c r="S121" i="17"/>
  <c r="R121" i="17"/>
  <c r="P121" i="17"/>
  <c r="O121" i="17"/>
  <c r="N121" i="17"/>
  <c r="L121" i="17"/>
  <c r="K121" i="17"/>
  <c r="J121" i="17"/>
  <c r="H121" i="17"/>
  <c r="G121" i="17"/>
  <c r="F121" i="17"/>
  <c r="D121" i="17"/>
  <c r="C121" i="17"/>
  <c r="B121" i="17"/>
  <c r="AB120" i="17"/>
  <c r="AA120" i="17"/>
  <c r="Z120" i="17"/>
  <c r="X120" i="17"/>
  <c r="W120" i="17"/>
  <c r="V120" i="17"/>
  <c r="T120" i="17"/>
  <c r="S120" i="17"/>
  <c r="R120" i="17"/>
  <c r="P120" i="17"/>
  <c r="O120" i="17"/>
  <c r="N120" i="17"/>
  <c r="L120" i="17"/>
  <c r="K120" i="17"/>
  <c r="J120" i="17"/>
  <c r="H120" i="17"/>
  <c r="G120" i="17"/>
  <c r="F120" i="17"/>
  <c r="D120" i="17"/>
  <c r="C120" i="17"/>
  <c r="B120" i="17"/>
  <c r="AB119" i="17"/>
  <c r="AA119" i="17"/>
  <c r="Z119" i="17"/>
  <c r="X119" i="17"/>
  <c r="W119" i="17"/>
  <c r="V119" i="17"/>
  <c r="T119" i="17"/>
  <c r="S119" i="17"/>
  <c r="R119" i="17"/>
  <c r="P119" i="17"/>
  <c r="O119" i="17"/>
  <c r="N119" i="17"/>
  <c r="L119" i="17"/>
  <c r="K119" i="17"/>
  <c r="J119" i="17"/>
  <c r="H119" i="17"/>
  <c r="G119" i="17"/>
  <c r="F119" i="17"/>
  <c r="D119" i="17"/>
  <c r="C119" i="17"/>
  <c r="B119" i="17"/>
  <c r="AB118" i="17"/>
  <c r="AA118" i="17"/>
  <c r="Z118" i="17"/>
  <c r="X118" i="17"/>
  <c r="W118" i="17"/>
  <c r="V118" i="17"/>
  <c r="T118" i="17"/>
  <c r="S118" i="17"/>
  <c r="R118" i="17"/>
  <c r="P118" i="17"/>
  <c r="O118" i="17"/>
  <c r="N118" i="17"/>
  <c r="L118" i="17"/>
  <c r="K118" i="17"/>
  <c r="J118" i="17"/>
  <c r="H118" i="17"/>
  <c r="G118" i="17"/>
  <c r="F118" i="17"/>
  <c r="D118" i="17"/>
  <c r="C118" i="17"/>
  <c r="B118" i="17"/>
  <c r="AB117" i="17"/>
  <c r="AA117" i="17"/>
  <c r="Z117" i="17"/>
  <c r="X117" i="17"/>
  <c r="W117" i="17"/>
  <c r="V117" i="17"/>
  <c r="T117" i="17"/>
  <c r="S117" i="17"/>
  <c r="R117" i="17"/>
  <c r="P117" i="17"/>
  <c r="O117" i="17"/>
  <c r="N117" i="17"/>
  <c r="L117" i="17"/>
  <c r="K117" i="17"/>
  <c r="J117" i="17"/>
  <c r="H117" i="17"/>
  <c r="G117" i="17"/>
  <c r="F117" i="17"/>
  <c r="D117" i="17"/>
  <c r="C117" i="17"/>
  <c r="B117" i="17"/>
  <c r="AB116" i="17"/>
  <c r="AA116" i="17"/>
  <c r="Z116" i="17"/>
  <c r="X116" i="17"/>
  <c r="W116" i="17"/>
  <c r="V116" i="17"/>
  <c r="T116" i="17"/>
  <c r="S116" i="17"/>
  <c r="R116" i="17"/>
  <c r="P116" i="17"/>
  <c r="O116" i="17"/>
  <c r="N116" i="17"/>
  <c r="L116" i="17"/>
  <c r="K116" i="17"/>
  <c r="J116" i="17"/>
  <c r="H116" i="17"/>
  <c r="G116" i="17"/>
  <c r="F116" i="17"/>
  <c r="D116" i="17"/>
  <c r="C116" i="17"/>
  <c r="B116" i="17"/>
  <c r="AB115" i="17"/>
  <c r="AA115" i="17"/>
  <c r="Z115" i="17"/>
  <c r="X115" i="17"/>
  <c r="W115" i="17"/>
  <c r="V115" i="17"/>
  <c r="T115" i="17"/>
  <c r="S115" i="17"/>
  <c r="R115" i="17"/>
  <c r="P115" i="17"/>
  <c r="O115" i="17"/>
  <c r="N115" i="17"/>
  <c r="L115" i="17"/>
  <c r="K115" i="17"/>
  <c r="J115" i="17"/>
  <c r="H115" i="17"/>
  <c r="G115" i="17"/>
  <c r="F115" i="17"/>
  <c r="D115" i="17"/>
  <c r="C115" i="17"/>
  <c r="B115" i="17"/>
  <c r="AB114" i="17"/>
  <c r="AA114" i="17"/>
  <c r="Z114" i="17"/>
  <c r="X114" i="17"/>
  <c r="W114" i="17"/>
  <c r="V114" i="17"/>
  <c r="T114" i="17"/>
  <c r="S114" i="17"/>
  <c r="R114" i="17"/>
  <c r="P114" i="17"/>
  <c r="O114" i="17"/>
  <c r="N114" i="17"/>
  <c r="L114" i="17"/>
  <c r="K114" i="17"/>
  <c r="J114" i="17"/>
  <c r="H114" i="17"/>
  <c r="G114" i="17"/>
  <c r="F114" i="17"/>
  <c r="D114" i="17"/>
  <c r="C114" i="17"/>
  <c r="B114" i="17"/>
  <c r="AB113" i="17"/>
  <c r="AA113" i="17"/>
  <c r="Z113" i="17"/>
  <c r="X113" i="17"/>
  <c r="W113" i="17"/>
  <c r="V113" i="17"/>
  <c r="T113" i="17"/>
  <c r="S113" i="17"/>
  <c r="R113" i="17"/>
  <c r="P113" i="17"/>
  <c r="O113" i="17"/>
  <c r="N113" i="17"/>
  <c r="L113" i="17"/>
  <c r="K113" i="17"/>
  <c r="J113" i="17"/>
  <c r="H113" i="17"/>
  <c r="G113" i="17"/>
  <c r="F113" i="17"/>
  <c r="D113" i="17"/>
  <c r="C113" i="17"/>
  <c r="B113" i="17"/>
  <c r="AB112" i="17"/>
  <c r="AA112" i="17"/>
  <c r="Z112" i="17"/>
  <c r="X112" i="17"/>
  <c r="W112" i="17"/>
  <c r="V112" i="17"/>
  <c r="T112" i="17"/>
  <c r="S112" i="17"/>
  <c r="R112" i="17"/>
  <c r="P112" i="17"/>
  <c r="O112" i="17"/>
  <c r="N112" i="17"/>
  <c r="L112" i="17"/>
  <c r="K112" i="17"/>
  <c r="J112" i="17"/>
  <c r="H112" i="17"/>
  <c r="G112" i="17"/>
  <c r="F112" i="17"/>
  <c r="D112" i="17"/>
  <c r="C112" i="17"/>
  <c r="B112" i="17"/>
  <c r="AB111" i="17"/>
  <c r="AA111" i="17"/>
  <c r="Z111" i="17"/>
  <c r="X111" i="17"/>
  <c r="W111" i="17"/>
  <c r="V111" i="17"/>
  <c r="T111" i="17"/>
  <c r="S111" i="17"/>
  <c r="R111" i="17"/>
  <c r="P111" i="17"/>
  <c r="O111" i="17"/>
  <c r="N111" i="17"/>
  <c r="L111" i="17"/>
  <c r="K111" i="17"/>
  <c r="J111" i="17"/>
  <c r="H111" i="17"/>
  <c r="G111" i="17"/>
  <c r="F111" i="17"/>
  <c r="D111" i="17"/>
  <c r="C111" i="17"/>
  <c r="B111" i="17"/>
  <c r="AB110" i="17"/>
  <c r="AA110" i="17"/>
  <c r="Z110" i="17"/>
  <c r="X110" i="17"/>
  <c r="W110" i="17"/>
  <c r="V110" i="17"/>
  <c r="T110" i="17"/>
  <c r="S110" i="17"/>
  <c r="R110" i="17"/>
  <c r="P110" i="17"/>
  <c r="O110" i="17"/>
  <c r="N110" i="17"/>
  <c r="L110" i="17"/>
  <c r="K110" i="17"/>
  <c r="J110" i="17"/>
  <c r="H110" i="17"/>
  <c r="G110" i="17"/>
  <c r="F110" i="17"/>
  <c r="D110" i="17"/>
  <c r="C110" i="17"/>
  <c r="B110" i="17"/>
  <c r="AB109" i="17"/>
  <c r="AA109" i="17"/>
  <c r="Z109" i="17"/>
  <c r="X109" i="17"/>
  <c r="W109" i="17"/>
  <c r="V109" i="17"/>
  <c r="T109" i="17"/>
  <c r="S109" i="17"/>
  <c r="R109" i="17"/>
  <c r="P109" i="17"/>
  <c r="O109" i="17"/>
  <c r="N109" i="17"/>
  <c r="L109" i="17"/>
  <c r="K109" i="17"/>
  <c r="J109" i="17"/>
  <c r="H109" i="17"/>
  <c r="G109" i="17"/>
  <c r="F109" i="17"/>
  <c r="D109" i="17"/>
  <c r="C109" i="17"/>
  <c r="B109" i="17"/>
  <c r="AB108" i="17"/>
  <c r="AA108" i="17"/>
  <c r="Z108" i="17"/>
  <c r="X108" i="17"/>
  <c r="W108" i="17"/>
  <c r="V108" i="17"/>
  <c r="T108" i="17"/>
  <c r="S108" i="17"/>
  <c r="R108" i="17"/>
  <c r="P108" i="17"/>
  <c r="O108" i="17"/>
  <c r="N108" i="17"/>
  <c r="L108" i="17"/>
  <c r="K108" i="17"/>
  <c r="J108" i="17"/>
  <c r="H108" i="17"/>
  <c r="G108" i="17"/>
  <c r="F108" i="17"/>
  <c r="D108" i="17"/>
  <c r="C108" i="17"/>
  <c r="B108" i="17"/>
  <c r="AB107" i="17"/>
  <c r="AA107" i="17"/>
  <c r="Z107" i="17"/>
  <c r="X107" i="17"/>
  <c r="W107" i="17"/>
  <c r="V107" i="17"/>
  <c r="T107" i="17"/>
  <c r="S107" i="17"/>
  <c r="R107" i="17"/>
  <c r="P107" i="17"/>
  <c r="O107" i="17"/>
  <c r="N107" i="17"/>
  <c r="L107" i="17"/>
  <c r="K107" i="17"/>
  <c r="J107" i="17"/>
  <c r="H107" i="17"/>
  <c r="G107" i="17"/>
  <c r="F107" i="17"/>
  <c r="D107" i="17"/>
  <c r="C107" i="17"/>
  <c r="B107" i="17"/>
  <c r="AB106" i="17"/>
  <c r="AA106" i="17"/>
  <c r="Z106" i="17"/>
  <c r="X106" i="17"/>
  <c r="W106" i="17"/>
  <c r="V106" i="17"/>
  <c r="T106" i="17"/>
  <c r="S106" i="17"/>
  <c r="R106" i="17"/>
  <c r="P106" i="17"/>
  <c r="O106" i="17"/>
  <c r="N106" i="17"/>
  <c r="L106" i="17"/>
  <c r="K106" i="17"/>
  <c r="J106" i="17"/>
  <c r="H106" i="17"/>
  <c r="G106" i="17"/>
  <c r="F106" i="17"/>
  <c r="D106" i="17"/>
  <c r="C106" i="17"/>
  <c r="B106" i="17"/>
  <c r="AB105" i="17"/>
  <c r="AA105" i="17"/>
  <c r="Z105" i="17"/>
  <c r="X105" i="17"/>
  <c r="W105" i="17"/>
  <c r="V105" i="17"/>
  <c r="T105" i="17"/>
  <c r="S105" i="17"/>
  <c r="R105" i="17"/>
  <c r="P105" i="17"/>
  <c r="O105" i="17"/>
  <c r="N105" i="17"/>
  <c r="L105" i="17"/>
  <c r="K105" i="17"/>
  <c r="J105" i="17"/>
  <c r="H105" i="17"/>
  <c r="G105" i="17"/>
  <c r="F105" i="17"/>
  <c r="D105" i="17"/>
  <c r="C105" i="17"/>
  <c r="B105" i="17"/>
  <c r="AB104" i="17"/>
  <c r="AA104" i="17"/>
  <c r="Z104" i="17"/>
  <c r="X104" i="17"/>
  <c r="W104" i="17"/>
  <c r="V104" i="17"/>
  <c r="T104" i="17"/>
  <c r="S104" i="17"/>
  <c r="R104" i="17"/>
  <c r="P104" i="17"/>
  <c r="O104" i="17"/>
  <c r="N104" i="17"/>
  <c r="L104" i="17"/>
  <c r="K104" i="17"/>
  <c r="J104" i="17"/>
  <c r="H104" i="17"/>
  <c r="G104" i="17"/>
  <c r="F104" i="17"/>
  <c r="D104" i="17"/>
  <c r="C104" i="17"/>
  <c r="B104" i="17"/>
  <c r="AB103" i="17"/>
  <c r="AA103" i="17"/>
  <c r="Z103" i="17"/>
  <c r="X103" i="17"/>
  <c r="W103" i="17"/>
  <c r="V103" i="17"/>
  <c r="T103" i="17"/>
  <c r="S103" i="17"/>
  <c r="R103" i="17"/>
  <c r="P103" i="17"/>
  <c r="O103" i="17"/>
  <c r="N103" i="17"/>
  <c r="L103" i="17"/>
  <c r="K103" i="17"/>
  <c r="J103" i="17"/>
  <c r="H103" i="17"/>
  <c r="G103" i="17"/>
  <c r="F103" i="17"/>
  <c r="D103" i="17"/>
  <c r="C103" i="17"/>
  <c r="B103" i="17"/>
  <c r="AB102" i="17"/>
  <c r="AA102" i="17"/>
  <c r="Z102" i="17"/>
  <c r="X102" i="17"/>
  <c r="W102" i="17"/>
  <c r="V102" i="17"/>
  <c r="T102" i="17"/>
  <c r="S102" i="17"/>
  <c r="R102" i="17"/>
  <c r="P102" i="17"/>
  <c r="O102" i="17"/>
  <c r="N102" i="17"/>
  <c r="L102" i="17"/>
  <c r="K102" i="17"/>
  <c r="J102" i="17"/>
  <c r="H102" i="17"/>
  <c r="G102" i="17"/>
  <c r="F102" i="17"/>
  <c r="D102" i="17"/>
  <c r="C102" i="17"/>
  <c r="B102" i="17"/>
  <c r="AB101" i="17"/>
  <c r="AA101" i="17"/>
  <c r="Z101" i="17"/>
  <c r="X101" i="17"/>
  <c r="W101" i="17"/>
  <c r="V101" i="17"/>
  <c r="T101" i="17"/>
  <c r="S101" i="17"/>
  <c r="R101" i="17"/>
  <c r="P101" i="17"/>
  <c r="O101" i="17"/>
  <c r="N101" i="17"/>
  <c r="L101" i="17"/>
  <c r="K101" i="17"/>
  <c r="J101" i="17"/>
  <c r="H101" i="17"/>
  <c r="G101" i="17"/>
  <c r="F101" i="17"/>
  <c r="D101" i="17"/>
  <c r="C101" i="17"/>
  <c r="B101" i="17"/>
  <c r="AB100" i="17"/>
  <c r="AA100" i="17"/>
  <c r="Z100" i="17"/>
  <c r="X100" i="17"/>
  <c r="W100" i="17"/>
  <c r="V100" i="17"/>
  <c r="T100" i="17"/>
  <c r="S100" i="17"/>
  <c r="R100" i="17"/>
  <c r="P100" i="17"/>
  <c r="O100" i="17"/>
  <c r="N100" i="17"/>
  <c r="L100" i="17"/>
  <c r="K100" i="17"/>
  <c r="J100" i="17"/>
  <c r="H100" i="17"/>
  <c r="G100" i="17"/>
  <c r="F100" i="17"/>
  <c r="D100" i="17"/>
  <c r="C100" i="17"/>
  <c r="B100" i="17"/>
  <c r="AB98" i="17"/>
  <c r="W98" i="17"/>
  <c r="R98" i="17"/>
  <c r="L98" i="17"/>
  <c r="G98" i="17"/>
  <c r="B98" i="17"/>
  <c r="AB54" i="17"/>
  <c r="AA54" i="17"/>
  <c r="AA142" i="17" s="1"/>
  <c r="Z54" i="17"/>
  <c r="Z142" i="17" s="1"/>
  <c r="X54" i="17"/>
  <c r="X142" i="17" s="1"/>
  <c r="W54" i="17"/>
  <c r="V54" i="17"/>
  <c r="V142" i="17" s="1"/>
  <c r="T54" i="17"/>
  <c r="T142" i="17" s="1"/>
  <c r="S54" i="17"/>
  <c r="S142" i="17" s="1"/>
  <c r="R54" i="17"/>
  <c r="P54" i="17"/>
  <c r="P142" i="17" s="1"/>
  <c r="O54" i="17"/>
  <c r="O142" i="17" s="1"/>
  <c r="N54" i="17"/>
  <c r="N142" i="17" s="1"/>
  <c r="L54" i="17"/>
  <c r="K54" i="17"/>
  <c r="K142" i="17" s="1"/>
  <c r="J54" i="17"/>
  <c r="J142" i="17" s="1"/>
  <c r="H54" i="17"/>
  <c r="H142" i="17" s="1"/>
  <c r="G54" i="17"/>
  <c r="F54" i="17"/>
  <c r="F142" i="17" s="1"/>
  <c r="D54" i="17"/>
  <c r="D142" i="17" s="1"/>
  <c r="C54" i="17"/>
  <c r="C142" i="17" s="1"/>
  <c r="B54" i="17"/>
  <c r="AB11" i="17"/>
  <c r="AA11" i="17"/>
  <c r="AA98" i="17" s="1"/>
  <c r="Z11" i="17"/>
  <c r="Z98" i="17" s="1"/>
  <c r="X11" i="17"/>
  <c r="X98" i="17" s="1"/>
  <c r="W11" i="17"/>
  <c r="V11" i="17"/>
  <c r="V98" i="17" s="1"/>
  <c r="T11" i="17"/>
  <c r="T98" i="17" s="1"/>
  <c r="S11" i="17"/>
  <c r="S98" i="17" s="1"/>
  <c r="R11" i="17"/>
  <c r="P11" i="17"/>
  <c r="P98" i="17" s="1"/>
  <c r="O11" i="17"/>
  <c r="O98" i="17" s="1"/>
  <c r="N11" i="17"/>
  <c r="N98" i="17" s="1"/>
  <c r="L11" i="17"/>
  <c r="K11" i="17"/>
  <c r="K98" i="17" s="1"/>
  <c r="J11" i="17"/>
  <c r="J98" i="17" s="1"/>
  <c r="H11" i="17"/>
  <c r="H98" i="17" s="1"/>
  <c r="G11" i="17"/>
  <c r="F11" i="17"/>
  <c r="F98" i="17" s="1"/>
  <c r="D11" i="17"/>
  <c r="D98" i="17" s="1"/>
  <c r="C11" i="17"/>
  <c r="C98" i="17" s="1"/>
  <c r="B11" i="17"/>
  <c r="X95" i="16"/>
  <c r="W95" i="16"/>
  <c r="V95" i="16"/>
  <c r="T95" i="16"/>
  <c r="S95" i="16"/>
  <c r="R95" i="16"/>
  <c r="P95" i="16"/>
  <c r="O95" i="16"/>
  <c r="N95" i="16"/>
  <c r="L95" i="16"/>
  <c r="K95" i="16"/>
  <c r="J95" i="16"/>
  <c r="H95" i="16"/>
  <c r="G95" i="16"/>
  <c r="F95" i="16"/>
  <c r="D95" i="16"/>
  <c r="C95" i="16"/>
  <c r="B95" i="16"/>
  <c r="AB94" i="16"/>
  <c r="AA94" i="16"/>
  <c r="Z94" i="16"/>
  <c r="X94" i="16"/>
  <c r="W94" i="16"/>
  <c r="V94" i="16"/>
  <c r="T94" i="16"/>
  <c r="S94" i="16"/>
  <c r="R94" i="16"/>
  <c r="P94" i="16"/>
  <c r="O94" i="16"/>
  <c r="N94" i="16"/>
  <c r="L94" i="16"/>
  <c r="K94" i="16"/>
  <c r="J94" i="16"/>
  <c r="H94" i="16"/>
  <c r="G94" i="16"/>
  <c r="F94" i="16"/>
  <c r="D94" i="16"/>
  <c r="C94" i="16"/>
  <c r="B94" i="16"/>
  <c r="AB93" i="16"/>
  <c r="W93" i="16"/>
  <c r="R93" i="16"/>
  <c r="L93" i="16"/>
  <c r="G93" i="16"/>
  <c r="B93" i="16"/>
  <c r="AB90" i="16"/>
  <c r="AA90" i="16"/>
  <c r="Z90" i="16"/>
  <c r="X90" i="16"/>
  <c r="W90" i="16"/>
  <c r="V90" i="16"/>
  <c r="T90" i="16"/>
  <c r="S90" i="16"/>
  <c r="R90" i="16"/>
  <c r="P90" i="16"/>
  <c r="O90" i="16"/>
  <c r="N90" i="16"/>
  <c r="L90" i="16"/>
  <c r="K90" i="16"/>
  <c r="J90" i="16"/>
  <c r="H90" i="16"/>
  <c r="G90" i="16"/>
  <c r="F90" i="16"/>
  <c r="D90" i="16"/>
  <c r="C90" i="16"/>
  <c r="B90" i="16"/>
  <c r="AB89" i="16"/>
  <c r="AA89" i="16"/>
  <c r="Z89" i="16"/>
  <c r="X89" i="16"/>
  <c r="W89" i="16"/>
  <c r="V89" i="16"/>
  <c r="T89" i="16"/>
  <c r="S89" i="16"/>
  <c r="R89" i="16"/>
  <c r="P89" i="16"/>
  <c r="O89" i="16"/>
  <c r="N89" i="16"/>
  <c r="L89" i="16"/>
  <c r="K89" i="16"/>
  <c r="J89" i="16"/>
  <c r="H89" i="16"/>
  <c r="G89" i="16"/>
  <c r="F89" i="16"/>
  <c r="D89" i="16"/>
  <c r="C89" i="16"/>
  <c r="B89" i="16"/>
  <c r="AB88" i="16"/>
  <c r="AA88" i="16"/>
  <c r="Z88" i="16"/>
  <c r="X88" i="16"/>
  <c r="W88" i="16"/>
  <c r="V88" i="16"/>
  <c r="T88" i="16"/>
  <c r="S88" i="16"/>
  <c r="R88" i="16"/>
  <c r="P88" i="16"/>
  <c r="O88" i="16"/>
  <c r="N88" i="16"/>
  <c r="L88" i="16"/>
  <c r="K88" i="16"/>
  <c r="J88" i="16"/>
  <c r="H88" i="16"/>
  <c r="G88" i="16"/>
  <c r="F88" i="16"/>
  <c r="D88" i="16"/>
  <c r="C88" i="16"/>
  <c r="B88" i="16"/>
  <c r="AB74" i="16"/>
  <c r="AA74" i="16"/>
  <c r="AA93" i="16" s="1"/>
  <c r="Z74" i="16"/>
  <c r="Z93" i="16" s="1"/>
  <c r="X74" i="16"/>
  <c r="X62" i="16" s="1"/>
  <c r="X81" i="16" s="1"/>
  <c r="W74" i="16"/>
  <c r="V74" i="16"/>
  <c r="V93" i="16" s="1"/>
  <c r="T74" i="16"/>
  <c r="T93" i="16" s="1"/>
  <c r="S74" i="16"/>
  <c r="S62" i="16" s="1"/>
  <c r="S81" i="16" s="1"/>
  <c r="R74" i="16"/>
  <c r="P74" i="16"/>
  <c r="P93" i="16" s="1"/>
  <c r="O74" i="16"/>
  <c r="O93" i="16" s="1"/>
  <c r="N74" i="16"/>
  <c r="N62" i="16" s="1"/>
  <c r="N81" i="16" s="1"/>
  <c r="L74" i="16"/>
  <c r="K74" i="16"/>
  <c r="K93" i="16" s="1"/>
  <c r="J74" i="16"/>
  <c r="J93" i="16" s="1"/>
  <c r="H74" i="16"/>
  <c r="H62" i="16" s="1"/>
  <c r="H81" i="16" s="1"/>
  <c r="G74" i="16"/>
  <c r="F74" i="16"/>
  <c r="F93" i="16" s="1"/>
  <c r="D74" i="16"/>
  <c r="D93" i="16" s="1"/>
  <c r="C74" i="16"/>
  <c r="C62" i="16" s="1"/>
  <c r="C81" i="16" s="1"/>
  <c r="B74" i="16"/>
  <c r="AB68" i="16"/>
  <c r="AA68" i="16"/>
  <c r="AA87" i="16" s="1"/>
  <c r="Z68" i="16"/>
  <c r="Z87" i="16" s="1"/>
  <c r="X68" i="16"/>
  <c r="X87" i="16" s="1"/>
  <c r="W68" i="16"/>
  <c r="V68" i="16"/>
  <c r="V87" i="16" s="1"/>
  <c r="T68" i="16"/>
  <c r="T87" i="16" s="1"/>
  <c r="S68" i="16"/>
  <c r="S87" i="16" s="1"/>
  <c r="R68" i="16"/>
  <c r="P68" i="16"/>
  <c r="P87" i="16" s="1"/>
  <c r="O68" i="16"/>
  <c r="O87" i="16" s="1"/>
  <c r="N68" i="16"/>
  <c r="N87" i="16" s="1"/>
  <c r="L68" i="16"/>
  <c r="K68" i="16"/>
  <c r="K87" i="16" s="1"/>
  <c r="J68" i="16"/>
  <c r="J87" i="16" s="1"/>
  <c r="H68" i="16"/>
  <c r="H87" i="16" s="1"/>
  <c r="G68" i="16"/>
  <c r="F68" i="16"/>
  <c r="F87" i="16" s="1"/>
  <c r="D68" i="16"/>
  <c r="D87" i="16" s="1"/>
  <c r="C68" i="16"/>
  <c r="C87" i="16" s="1"/>
  <c r="B68" i="16"/>
  <c r="AB65" i="16"/>
  <c r="AB84" i="16" s="1"/>
  <c r="AA65" i="16"/>
  <c r="AA84" i="16" s="1"/>
  <c r="Z65" i="16"/>
  <c r="Z84" i="16" s="1"/>
  <c r="X65" i="16"/>
  <c r="W65" i="16"/>
  <c r="W84" i="16" s="1"/>
  <c r="V65" i="16"/>
  <c r="V84" i="16" s="1"/>
  <c r="T65" i="16"/>
  <c r="T84" i="16" s="1"/>
  <c r="S65" i="16"/>
  <c r="R65" i="16"/>
  <c r="R84" i="16" s="1"/>
  <c r="P65" i="16"/>
  <c r="P84" i="16" s="1"/>
  <c r="O65" i="16"/>
  <c r="O84" i="16" s="1"/>
  <c r="N65" i="16"/>
  <c r="L65" i="16"/>
  <c r="L84" i="16" s="1"/>
  <c r="K65" i="16"/>
  <c r="K84" i="16" s="1"/>
  <c r="J65" i="16"/>
  <c r="J84" i="16" s="1"/>
  <c r="H65" i="16"/>
  <c r="G65" i="16"/>
  <c r="G84" i="16" s="1"/>
  <c r="F65" i="16"/>
  <c r="F84" i="16" s="1"/>
  <c r="D65" i="16"/>
  <c r="D84" i="16" s="1"/>
  <c r="C65" i="16"/>
  <c r="B65" i="16"/>
  <c r="B84" i="16" s="1"/>
  <c r="AB64" i="16"/>
  <c r="AB83" i="16" s="1"/>
  <c r="AA64" i="16"/>
  <c r="AA83" i="16" s="1"/>
  <c r="Z64" i="16"/>
  <c r="X64" i="16"/>
  <c r="X83" i="16" s="1"/>
  <c r="W64" i="16"/>
  <c r="W83" i="16" s="1"/>
  <c r="V64" i="16"/>
  <c r="V83" i="16" s="1"/>
  <c r="T64" i="16"/>
  <c r="S64" i="16"/>
  <c r="S83" i="16" s="1"/>
  <c r="R64" i="16"/>
  <c r="R83" i="16" s="1"/>
  <c r="P64" i="16"/>
  <c r="P83" i="16" s="1"/>
  <c r="O64" i="16"/>
  <c r="N64" i="16"/>
  <c r="N83" i="16" s="1"/>
  <c r="L64" i="16"/>
  <c r="L83" i="16" s="1"/>
  <c r="K64" i="16"/>
  <c r="K83" i="16" s="1"/>
  <c r="J64" i="16"/>
  <c r="H64" i="16"/>
  <c r="H83" i="16" s="1"/>
  <c r="G64" i="16"/>
  <c r="G83" i="16" s="1"/>
  <c r="F64" i="16"/>
  <c r="F83" i="16" s="1"/>
  <c r="D64" i="16"/>
  <c r="C64" i="16"/>
  <c r="C83" i="16" s="1"/>
  <c r="B64" i="16"/>
  <c r="B83" i="16" s="1"/>
  <c r="AB63" i="16"/>
  <c r="AB82" i="16" s="1"/>
  <c r="AA63" i="16"/>
  <c r="Z63" i="16"/>
  <c r="Z82" i="16" s="1"/>
  <c r="X63" i="16"/>
  <c r="X82" i="16" s="1"/>
  <c r="W63" i="16"/>
  <c r="W82" i="16" s="1"/>
  <c r="V63" i="16"/>
  <c r="T63" i="16"/>
  <c r="T82" i="16" s="1"/>
  <c r="S63" i="16"/>
  <c r="S82" i="16" s="1"/>
  <c r="R63" i="16"/>
  <c r="R82" i="16" s="1"/>
  <c r="P63" i="16"/>
  <c r="O63" i="16"/>
  <c r="O82" i="16" s="1"/>
  <c r="N63" i="16"/>
  <c r="N82" i="16" s="1"/>
  <c r="L63" i="16"/>
  <c r="L82" i="16" s="1"/>
  <c r="K63" i="16"/>
  <c r="J63" i="16"/>
  <c r="J82" i="16" s="1"/>
  <c r="H63" i="16"/>
  <c r="H82" i="16" s="1"/>
  <c r="G63" i="16"/>
  <c r="G82" i="16" s="1"/>
  <c r="F63" i="16"/>
  <c r="D63" i="16"/>
  <c r="D82" i="16" s="1"/>
  <c r="C63" i="16"/>
  <c r="C82" i="16" s="1"/>
  <c r="B63" i="16"/>
  <c r="B82" i="16" s="1"/>
  <c r="AB62" i="16"/>
  <c r="AA62" i="16"/>
  <c r="Z62" i="16"/>
  <c r="Z81" i="16" s="1"/>
  <c r="W62" i="16"/>
  <c r="V62" i="16"/>
  <c r="T62" i="16"/>
  <c r="T81" i="16" s="1"/>
  <c r="R62" i="16"/>
  <c r="P62" i="16"/>
  <c r="O62" i="16"/>
  <c r="O81" i="16" s="1"/>
  <c r="L62" i="16"/>
  <c r="K62" i="16"/>
  <c r="J62" i="16"/>
  <c r="J81" i="16" s="1"/>
  <c r="G62" i="16"/>
  <c r="F62" i="16"/>
  <c r="D62" i="16"/>
  <c r="D81" i="16" s="1"/>
  <c r="B62" i="16"/>
  <c r="X45" i="16"/>
  <c r="W45" i="16"/>
  <c r="V45" i="16"/>
  <c r="T45" i="16"/>
  <c r="S45" i="16"/>
  <c r="R45" i="16"/>
  <c r="P45" i="16"/>
  <c r="O45" i="16"/>
  <c r="N45" i="16"/>
  <c r="L45" i="16"/>
  <c r="K45" i="16"/>
  <c r="J45" i="16"/>
  <c r="H45" i="16"/>
  <c r="G45" i="16"/>
  <c r="F45" i="16"/>
  <c r="D45" i="16"/>
  <c r="C45" i="16"/>
  <c r="B45" i="16"/>
  <c r="AB44" i="16"/>
  <c r="AA44" i="16"/>
  <c r="Z44" i="16"/>
  <c r="X44" i="16"/>
  <c r="W44" i="16"/>
  <c r="V44" i="16"/>
  <c r="T44" i="16"/>
  <c r="S44" i="16"/>
  <c r="R44" i="16"/>
  <c r="P44" i="16"/>
  <c r="O44" i="16"/>
  <c r="N44" i="16"/>
  <c r="L44" i="16"/>
  <c r="K44" i="16"/>
  <c r="J44" i="16"/>
  <c r="H44" i="16"/>
  <c r="G44" i="16"/>
  <c r="F44" i="16"/>
  <c r="D44" i="16"/>
  <c r="C44" i="16"/>
  <c r="B44" i="16"/>
  <c r="Z43" i="16"/>
  <c r="T43" i="16"/>
  <c r="O43" i="16"/>
  <c r="J43" i="16"/>
  <c r="D43" i="16"/>
  <c r="AB40" i="16"/>
  <c r="AA40" i="16"/>
  <c r="Z40" i="16"/>
  <c r="X40" i="16"/>
  <c r="W40" i="16"/>
  <c r="V40" i="16"/>
  <c r="T40" i="16"/>
  <c r="S40" i="16"/>
  <c r="R40" i="16"/>
  <c r="P40" i="16"/>
  <c r="O40" i="16"/>
  <c r="N40" i="16"/>
  <c r="L40" i="16"/>
  <c r="K40" i="16"/>
  <c r="J40" i="16"/>
  <c r="H40" i="16"/>
  <c r="G40" i="16"/>
  <c r="F40" i="16"/>
  <c r="D40" i="16"/>
  <c r="C40" i="16"/>
  <c r="B40" i="16"/>
  <c r="AB39" i="16"/>
  <c r="AA39" i="16"/>
  <c r="Z39" i="16"/>
  <c r="X39" i="16"/>
  <c r="W39" i="16"/>
  <c r="V39" i="16"/>
  <c r="T39" i="16"/>
  <c r="S39" i="16"/>
  <c r="R39" i="16"/>
  <c r="P39" i="16"/>
  <c r="O39" i="16"/>
  <c r="N39" i="16"/>
  <c r="L39" i="16"/>
  <c r="K39" i="16"/>
  <c r="J39" i="16"/>
  <c r="H39" i="16"/>
  <c r="G39" i="16"/>
  <c r="F39" i="16"/>
  <c r="D39" i="16"/>
  <c r="C39" i="16"/>
  <c r="B39" i="16"/>
  <c r="AB38" i="16"/>
  <c r="AA38" i="16"/>
  <c r="Z38" i="16"/>
  <c r="X38" i="16"/>
  <c r="W38" i="16"/>
  <c r="V38" i="16"/>
  <c r="T38" i="16"/>
  <c r="S38" i="16"/>
  <c r="R38" i="16"/>
  <c r="P38" i="16"/>
  <c r="O38" i="16"/>
  <c r="N38" i="16"/>
  <c r="L38" i="16"/>
  <c r="K38" i="16"/>
  <c r="J38" i="16"/>
  <c r="H38" i="16"/>
  <c r="G38" i="16"/>
  <c r="F38" i="16"/>
  <c r="D38" i="16"/>
  <c r="C38" i="16"/>
  <c r="B38" i="16"/>
  <c r="Z37" i="16"/>
  <c r="T37" i="16"/>
  <c r="O37" i="16"/>
  <c r="J37" i="16"/>
  <c r="D37" i="16"/>
  <c r="AA34" i="16"/>
  <c r="V34" i="16"/>
  <c r="P34" i="16"/>
  <c r="K34" i="16"/>
  <c r="F34" i="16"/>
  <c r="AB33" i="16"/>
  <c r="W33" i="16"/>
  <c r="R33" i="16"/>
  <c r="L33" i="16"/>
  <c r="G33" i="16"/>
  <c r="B33" i="16"/>
  <c r="X32" i="16"/>
  <c r="S32" i="16"/>
  <c r="N32" i="16"/>
  <c r="H32" i="16"/>
  <c r="C32" i="16"/>
  <c r="Z31" i="16"/>
  <c r="T31" i="16"/>
  <c r="O31" i="16"/>
  <c r="J31" i="16"/>
  <c r="D31" i="16"/>
  <c r="AB24" i="16"/>
  <c r="AB43" i="16" s="1"/>
  <c r="AA24" i="16"/>
  <c r="AA12" i="16" s="1"/>
  <c r="AA31" i="16" s="1"/>
  <c r="Z24" i="16"/>
  <c r="X24" i="16"/>
  <c r="X43" i="16" s="1"/>
  <c r="W24" i="16"/>
  <c r="W43" i="16" s="1"/>
  <c r="V24" i="16"/>
  <c r="V12" i="16" s="1"/>
  <c r="V31" i="16" s="1"/>
  <c r="T24" i="16"/>
  <c r="S24" i="16"/>
  <c r="S43" i="16" s="1"/>
  <c r="R24" i="16"/>
  <c r="R43" i="16" s="1"/>
  <c r="P24" i="16"/>
  <c r="P12" i="16" s="1"/>
  <c r="P31" i="16" s="1"/>
  <c r="O24" i="16"/>
  <c r="N24" i="16"/>
  <c r="N43" i="16" s="1"/>
  <c r="L24" i="16"/>
  <c r="L43" i="16" s="1"/>
  <c r="K24" i="16"/>
  <c r="K12" i="16" s="1"/>
  <c r="K31" i="16" s="1"/>
  <c r="J24" i="16"/>
  <c r="H24" i="16"/>
  <c r="H43" i="16" s="1"/>
  <c r="G24" i="16"/>
  <c r="G43" i="16" s="1"/>
  <c r="F24" i="16"/>
  <c r="F12" i="16" s="1"/>
  <c r="F31" i="16" s="1"/>
  <c r="D24" i="16"/>
  <c r="C24" i="16"/>
  <c r="C43" i="16" s="1"/>
  <c r="B24" i="16"/>
  <c r="B43" i="16" s="1"/>
  <c r="AB18" i="16"/>
  <c r="AB87" i="16" s="1"/>
  <c r="AA18" i="16"/>
  <c r="AA37" i="16" s="1"/>
  <c r="Z18" i="16"/>
  <c r="X18" i="16"/>
  <c r="X37" i="16" s="1"/>
  <c r="W18" i="16"/>
  <c r="W37" i="16" s="1"/>
  <c r="V18" i="16"/>
  <c r="V37" i="16" s="1"/>
  <c r="T18" i="16"/>
  <c r="S18" i="16"/>
  <c r="S37" i="16" s="1"/>
  <c r="R18" i="16"/>
  <c r="R37" i="16" s="1"/>
  <c r="P18" i="16"/>
  <c r="P37" i="16" s="1"/>
  <c r="O18" i="16"/>
  <c r="N18" i="16"/>
  <c r="N37" i="16" s="1"/>
  <c r="L18" i="16"/>
  <c r="L87" i="16" s="1"/>
  <c r="K18" i="16"/>
  <c r="K37" i="16" s="1"/>
  <c r="J18" i="16"/>
  <c r="H18" i="16"/>
  <c r="H37" i="16" s="1"/>
  <c r="G18" i="16"/>
  <c r="G37" i="16" s="1"/>
  <c r="F18" i="16"/>
  <c r="F37" i="16" s="1"/>
  <c r="D18" i="16"/>
  <c r="C18" i="16"/>
  <c r="C37" i="16" s="1"/>
  <c r="B18" i="16"/>
  <c r="B87" i="16" s="1"/>
  <c r="AB15" i="16"/>
  <c r="AB34" i="16" s="1"/>
  <c r="AA15" i="16"/>
  <c r="Z15" i="16"/>
  <c r="Z34" i="16" s="1"/>
  <c r="X15" i="16"/>
  <c r="X34" i="16" s="1"/>
  <c r="W15" i="16"/>
  <c r="W34" i="16" s="1"/>
  <c r="V15" i="16"/>
  <c r="T15" i="16"/>
  <c r="T34" i="16" s="1"/>
  <c r="S15" i="16"/>
  <c r="S34" i="16" s="1"/>
  <c r="R15" i="16"/>
  <c r="R34" i="16" s="1"/>
  <c r="P15" i="16"/>
  <c r="O15" i="16"/>
  <c r="O34" i="16" s="1"/>
  <c r="N15" i="16"/>
  <c r="N84" i="16" s="1"/>
  <c r="L15" i="16"/>
  <c r="L34" i="16" s="1"/>
  <c r="K15" i="16"/>
  <c r="J15" i="16"/>
  <c r="J34" i="16" s="1"/>
  <c r="H15" i="16"/>
  <c r="H34" i="16" s="1"/>
  <c r="G15" i="16"/>
  <c r="G34" i="16" s="1"/>
  <c r="F15" i="16"/>
  <c r="D15" i="16"/>
  <c r="D34" i="16" s="1"/>
  <c r="C15" i="16"/>
  <c r="C34" i="16" s="1"/>
  <c r="B15" i="16"/>
  <c r="B34" i="16" s="1"/>
  <c r="AB14" i="16"/>
  <c r="AA14" i="16"/>
  <c r="AA33" i="16" s="1"/>
  <c r="Z14" i="16"/>
  <c r="Z83" i="16" s="1"/>
  <c r="X14" i="16"/>
  <c r="X33" i="16" s="1"/>
  <c r="W14" i="16"/>
  <c r="V14" i="16"/>
  <c r="V33" i="16" s="1"/>
  <c r="T14" i="16"/>
  <c r="T33" i="16" s="1"/>
  <c r="S14" i="16"/>
  <c r="S33" i="16" s="1"/>
  <c r="R14" i="16"/>
  <c r="P14" i="16"/>
  <c r="P33" i="16" s="1"/>
  <c r="O14" i="16"/>
  <c r="O33" i="16" s="1"/>
  <c r="N14" i="16"/>
  <c r="N33" i="16" s="1"/>
  <c r="L14" i="16"/>
  <c r="K14" i="16"/>
  <c r="K33" i="16" s="1"/>
  <c r="J14" i="16"/>
  <c r="J83" i="16" s="1"/>
  <c r="H14" i="16"/>
  <c r="H33" i="16" s="1"/>
  <c r="G14" i="16"/>
  <c r="F14" i="16"/>
  <c r="F33" i="16" s="1"/>
  <c r="D14" i="16"/>
  <c r="D33" i="16" s="1"/>
  <c r="C14" i="16"/>
  <c r="C33" i="16" s="1"/>
  <c r="B14" i="16"/>
  <c r="AB13" i="16"/>
  <c r="AB32" i="16" s="1"/>
  <c r="AA13" i="16"/>
  <c r="AA32" i="16" s="1"/>
  <c r="Z13" i="16"/>
  <c r="Z32" i="16" s="1"/>
  <c r="X13" i="16"/>
  <c r="W13" i="16"/>
  <c r="W32" i="16" s="1"/>
  <c r="V13" i="16"/>
  <c r="V82" i="16" s="1"/>
  <c r="T13" i="16"/>
  <c r="T32" i="16" s="1"/>
  <c r="S13" i="16"/>
  <c r="R13" i="16"/>
  <c r="R32" i="16" s="1"/>
  <c r="P13" i="16"/>
  <c r="P32" i="16" s="1"/>
  <c r="O13" i="16"/>
  <c r="O32" i="16" s="1"/>
  <c r="N13" i="16"/>
  <c r="L13" i="16"/>
  <c r="L32" i="16" s="1"/>
  <c r="K13" i="16"/>
  <c r="K32" i="16" s="1"/>
  <c r="J13" i="16"/>
  <c r="J32" i="16" s="1"/>
  <c r="H13" i="16"/>
  <c r="G13" i="16"/>
  <c r="G32" i="16" s="1"/>
  <c r="F13" i="16"/>
  <c r="F82" i="16" s="1"/>
  <c r="D13" i="16"/>
  <c r="D32" i="16" s="1"/>
  <c r="C13" i="16"/>
  <c r="B13" i="16"/>
  <c r="B32" i="16" s="1"/>
  <c r="AB12" i="16"/>
  <c r="AB31" i="16" s="1"/>
  <c r="Z12" i="16"/>
  <c r="X12" i="16"/>
  <c r="W12" i="16"/>
  <c r="W31" i="16" s="1"/>
  <c r="T12" i="16"/>
  <c r="S12" i="16"/>
  <c r="R12" i="16"/>
  <c r="R81" i="16" s="1"/>
  <c r="O12" i="16"/>
  <c r="N12" i="16"/>
  <c r="N31" i="16" s="1"/>
  <c r="L12" i="16"/>
  <c r="L31" i="16" s="1"/>
  <c r="J12" i="16"/>
  <c r="H12" i="16"/>
  <c r="G12" i="16"/>
  <c r="G31" i="16" s="1"/>
  <c r="D12" i="16"/>
  <c r="C12" i="16"/>
  <c r="B12" i="16"/>
  <c r="B81" i="16" s="1"/>
  <c r="T59" i="15"/>
  <c r="S59" i="15"/>
  <c r="R59" i="15"/>
  <c r="P59" i="15"/>
  <c r="O59" i="15"/>
  <c r="N59" i="15"/>
  <c r="L59" i="15"/>
  <c r="K59" i="15"/>
  <c r="J59" i="15"/>
  <c r="H59" i="15"/>
  <c r="G59" i="15"/>
  <c r="F59" i="15"/>
  <c r="D59" i="15"/>
  <c r="C59" i="15"/>
  <c r="B59" i="15"/>
  <c r="T58" i="15"/>
  <c r="S58" i="15"/>
  <c r="R58" i="15"/>
  <c r="P58" i="15"/>
  <c r="O58" i="15"/>
  <c r="N58" i="15"/>
  <c r="L58" i="15"/>
  <c r="K58" i="15"/>
  <c r="J58" i="15"/>
  <c r="H58" i="15"/>
  <c r="G58" i="15"/>
  <c r="F58" i="15"/>
  <c r="D58" i="15"/>
  <c r="C58" i="15"/>
  <c r="B58" i="15"/>
  <c r="T57" i="15"/>
  <c r="S57" i="15"/>
  <c r="R57" i="15"/>
  <c r="P57" i="15"/>
  <c r="O57" i="15"/>
  <c r="N57" i="15"/>
  <c r="L57" i="15"/>
  <c r="K57" i="15"/>
  <c r="J57" i="15"/>
  <c r="H57" i="15"/>
  <c r="G57" i="15"/>
  <c r="F57" i="15"/>
  <c r="D57" i="15"/>
  <c r="C57" i="15"/>
  <c r="B57" i="15"/>
  <c r="R55" i="15"/>
  <c r="L55" i="15"/>
  <c r="G55" i="15"/>
  <c r="B55" i="15"/>
  <c r="T47" i="15"/>
  <c r="T55" i="15" s="1"/>
  <c r="S47" i="15"/>
  <c r="S55" i="15" s="1"/>
  <c r="R47" i="15"/>
  <c r="P47" i="15"/>
  <c r="P55" i="15" s="1"/>
  <c r="O47" i="15"/>
  <c r="O55" i="15" s="1"/>
  <c r="N47" i="15"/>
  <c r="N55" i="15" s="1"/>
  <c r="L47" i="15"/>
  <c r="K47" i="15"/>
  <c r="K55" i="15" s="1"/>
  <c r="J47" i="15"/>
  <c r="J55" i="15" s="1"/>
  <c r="H47" i="15"/>
  <c r="H55" i="15" s="1"/>
  <c r="G47" i="15"/>
  <c r="F47" i="15"/>
  <c r="F55" i="15" s="1"/>
  <c r="D47" i="15"/>
  <c r="D55" i="15" s="1"/>
  <c r="C47" i="15"/>
  <c r="C55" i="15" s="1"/>
  <c r="B47" i="15"/>
  <c r="T24" i="15"/>
  <c r="S24" i="15"/>
  <c r="R24" i="15"/>
  <c r="P24" i="15"/>
  <c r="O24" i="15"/>
  <c r="N24" i="15"/>
  <c r="L24" i="15"/>
  <c r="K24" i="15"/>
  <c r="J24" i="15"/>
  <c r="H24" i="15"/>
  <c r="G24" i="15"/>
  <c r="F24" i="15"/>
  <c r="D24" i="15"/>
  <c r="C24" i="15"/>
  <c r="B24" i="15"/>
  <c r="T23" i="15"/>
  <c r="S23" i="15"/>
  <c r="R23" i="15"/>
  <c r="P23" i="15"/>
  <c r="O23" i="15"/>
  <c r="N23" i="15"/>
  <c r="L23" i="15"/>
  <c r="K23" i="15"/>
  <c r="J23" i="15"/>
  <c r="H23" i="15"/>
  <c r="G23" i="15"/>
  <c r="F23" i="15"/>
  <c r="D23" i="15"/>
  <c r="C23" i="15"/>
  <c r="B23" i="15"/>
  <c r="T22" i="15"/>
  <c r="S22" i="15"/>
  <c r="R22" i="15"/>
  <c r="P22" i="15"/>
  <c r="O22" i="15"/>
  <c r="N22" i="15"/>
  <c r="L22" i="15"/>
  <c r="K22" i="15"/>
  <c r="J22" i="15"/>
  <c r="H22" i="15"/>
  <c r="G22" i="15"/>
  <c r="F22" i="15"/>
  <c r="D22" i="15"/>
  <c r="C22" i="15"/>
  <c r="B22" i="15"/>
  <c r="P20" i="15"/>
  <c r="K20" i="15"/>
  <c r="F20" i="15"/>
  <c r="T12" i="15"/>
  <c r="T20" i="15" s="1"/>
  <c r="S12" i="15"/>
  <c r="S20" i="15" s="1"/>
  <c r="R12" i="15"/>
  <c r="R20" i="15" s="1"/>
  <c r="P12" i="15"/>
  <c r="O12" i="15"/>
  <c r="O20" i="15" s="1"/>
  <c r="N12" i="15"/>
  <c r="N20" i="15" s="1"/>
  <c r="L12" i="15"/>
  <c r="L20" i="15" s="1"/>
  <c r="K12" i="15"/>
  <c r="J12" i="15"/>
  <c r="J20" i="15" s="1"/>
  <c r="H12" i="15"/>
  <c r="H20" i="15" s="1"/>
  <c r="G12" i="15"/>
  <c r="G20" i="15" s="1"/>
  <c r="F12" i="15"/>
  <c r="D12" i="15"/>
  <c r="D20" i="15" s="1"/>
  <c r="C12" i="15"/>
  <c r="C20" i="15" s="1"/>
  <c r="B12" i="15"/>
  <c r="B20" i="15" s="1"/>
  <c r="W84" i="14"/>
  <c r="V84" i="14"/>
  <c r="T84" i="14"/>
  <c r="R84" i="14"/>
  <c r="O84" i="14"/>
  <c r="N84" i="14"/>
  <c r="D84" i="14"/>
  <c r="C84" i="14"/>
  <c r="B84" i="14"/>
  <c r="AB83" i="14"/>
  <c r="Z83" i="14"/>
  <c r="W83" i="14"/>
  <c r="V83" i="14"/>
  <c r="T83" i="14"/>
  <c r="S83" i="14"/>
  <c r="R83" i="14"/>
  <c r="P83" i="14"/>
  <c r="O83" i="14"/>
  <c r="N83" i="14"/>
  <c r="L83" i="14"/>
  <c r="K83" i="14"/>
  <c r="J83" i="14"/>
  <c r="H83" i="14"/>
  <c r="G83" i="14"/>
  <c r="F83" i="14"/>
  <c r="D83" i="14"/>
  <c r="C83" i="14"/>
  <c r="B83" i="14"/>
  <c r="AB82" i="14"/>
  <c r="AA82" i="14"/>
  <c r="Z82" i="14"/>
  <c r="X82" i="14"/>
  <c r="W82" i="14"/>
  <c r="V82" i="14"/>
  <c r="T82" i="14"/>
  <c r="S82" i="14"/>
  <c r="R82" i="14"/>
  <c r="P82" i="14"/>
  <c r="O82" i="14"/>
  <c r="N82" i="14"/>
  <c r="L82" i="14"/>
  <c r="K82" i="14"/>
  <c r="J82" i="14"/>
  <c r="H82" i="14"/>
  <c r="G82" i="14"/>
  <c r="F82" i="14"/>
  <c r="D82" i="14"/>
  <c r="C82" i="14"/>
  <c r="B82" i="14"/>
  <c r="AB81" i="14"/>
  <c r="AA81" i="14"/>
  <c r="Z81" i="14"/>
  <c r="X81" i="14"/>
  <c r="W81" i="14"/>
  <c r="V81" i="14"/>
  <c r="T81" i="14"/>
  <c r="S81" i="14"/>
  <c r="R81" i="14"/>
  <c r="P81" i="14"/>
  <c r="O81" i="14"/>
  <c r="N81" i="14"/>
  <c r="L81" i="14"/>
  <c r="K81" i="14"/>
  <c r="J81" i="14"/>
  <c r="H81" i="14"/>
  <c r="G81" i="14"/>
  <c r="F81" i="14"/>
  <c r="D81" i="14"/>
  <c r="C81" i="14"/>
  <c r="B81" i="14"/>
  <c r="AB80" i="14"/>
  <c r="AA80" i="14"/>
  <c r="Z80" i="14"/>
  <c r="X80" i="14"/>
  <c r="W80" i="14"/>
  <c r="V80" i="14"/>
  <c r="T80" i="14"/>
  <c r="S80" i="14"/>
  <c r="R80" i="14"/>
  <c r="P80" i="14"/>
  <c r="O80" i="14"/>
  <c r="N80" i="14"/>
  <c r="L80" i="14"/>
  <c r="K80" i="14"/>
  <c r="J80" i="14"/>
  <c r="H80" i="14"/>
  <c r="G80" i="14"/>
  <c r="F80" i="14"/>
  <c r="D80" i="14"/>
  <c r="C80" i="14"/>
  <c r="B80" i="14"/>
  <c r="AB79" i="14"/>
  <c r="AA79" i="14"/>
  <c r="Z79" i="14"/>
  <c r="X79" i="14"/>
  <c r="W79" i="14"/>
  <c r="V79" i="14"/>
  <c r="T79" i="14"/>
  <c r="S79" i="14"/>
  <c r="R79" i="14"/>
  <c r="P79" i="14"/>
  <c r="O79" i="14"/>
  <c r="N79" i="14"/>
  <c r="L79" i="14"/>
  <c r="K79" i="14"/>
  <c r="J79" i="14"/>
  <c r="H79" i="14"/>
  <c r="G79" i="14"/>
  <c r="F79" i="14"/>
  <c r="D79" i="14"/>
  <c r="C79" i="14"/>
  <c r="B79" i="14"/>
  <c r="AB78" i="14"/>
  <c r="AA78" i="14"/>
  <c r="Z78" i="14"/>
  <c r="X78" i="14"/>
  <c r="W78" i="14"/>
  <c r="V78" i="14"/>
  <c r="T78" i="14"/>
  <c r="S78" i="14"/>
  <c r="R78" i="14"/>
  <c r="P78" i="14"/>
  <c r="O78" i="14"/>
  <c r="N78" i="14"/>
  <c r="L78" i="14"/>
  <c r="K78" i="14"/>
  <c r="J78" i="14"/>
  <c r="H78" i="14"/>
  <c r="G78" i="14"/>
  <c r="F78" i="14"/>
  <c r="D78" i="14"/>
  <c r="C78" i="14"/>
  <c r="B78" i="14"/>
  <c r="AB77" i="14"/>
  <c r="AA77" i="14"/>
  <c r="Z77" i="14"/>
  <c r="X77" i="14"/>
  <c r="W77" i="14"/>
  <c r="V77" i="14"/>
  <c r="T77" i="14"/>
  <c r="S77" i="14"/>
  <c r="R77" i="14"/>
  <c r="P77" i="14"/>
  <c r="O77" i="14"/>
  <c r="N77" i="14"/>
  <c r="L77" i="14"/>
  <c r="K77" i="14"/>
  <c r="J77" i="14"/>
  <c r="H77" i="14"/>
  <c r="F77" i="14"/>
  <c r="D77" i="14"/>
  <c r="C77" i="14"/>
  <c r="B77" i="14"/>
  <c r="AB76" i="14"/>
  <c r="Z76" i="14"/>
  <c r="X76" i="14"/>
  <c r="V76" i="14"/>
  <c r="T76" i="14"/>
  <c r="S76" i="14"/>
  <c r="R76" i="14"/>
  <c r="P76" i="14"/>
  <c r="O76" i="14"/>
  <c r="N76" i="14"/>
  <c r="L76" i="14"/>
  <c r="K76" i="14"/>
  <c r="J76" i="14"/>
  <c r="H76" i="14"/>
  <c r="G76" i="14"/>
  <c r="F76" i="14"/>
  <c r="D76" i="14"/>
  <c r="C76" i="14"/>
  <c r="B76" i="14"/>
  <c r="AB75" i="14"/>
  <c r="AA75" i="14"/>
  <c r="Z75" i="14"/>
  <c r="X75" i="14"/>
  <c r="W75" i="14"/>
  <c r="V75" i="14"/>
  <c r="T75" i="14"/>
  <c r="S75" i="14"/>
  <c r="R75" i="14"/>
  <c r="P75" i="14"/>
  <c r="O75" i="14"/>
  <c r="N75" i="14"/>
  <c r="L75" i="14"/>
  <c r="K75" i="14"/>
  <c r="J75" i="14"/>
  <c r="H75" i="14"/>
  <c r="G75" i="14"/>
  <c r="F75" i="14"/>
  <c r="D75" i="14"/>
  <c r="C75" i="14"/>
  <c r="B75" i="14"/>
  <c r="AB74" i="14"/>
  <c r="AA74" i="14"/>
  <c r="Z74" i="14"/>
  <c r="X74" i="14"/>
  <c r="W74" i="14"/>
  <c r="V74" i="14"/>
  <c r="T74" i="14"/>
  <c r="S74" i="14"/>
  <c r="R74" i="14"/>
  <c r="P74" i="14"/>
  <c r="O74" i="14"/>
  <c r="N74" i="14"/>
  <c r="L74" i="14"/>
  <c r="K74" i="14"/>
  <c r="J74" i="14"/>
  <c r="H74" i="14"/>
  <c r="G74" i="14"/>
  <c r="F74" i="14"/>
  <c r="D74" i="14"/>
  <c r="C74" i="14"/>
  <c r="B74" i="14"/>
  <c r="AA72" i="14"/>
  <c r="V72" i="14"/>
  <c r="P72" i="14"/>
  <c r="K72" i="14"/>
  <c r="F72" i="14"/>
  <c r="AB56" i="14"/>
  <c r="AB72" i="14" s="1"/>
  <c r="AA56" i="14"/>
  <c r="Z56" i="14"/>
  <c r="Z72" i="14" s="1"/>
  <c r="X56" i="14"/>
  <c r="X72" i="14" s="1"/>
  <c r="W56" i="14"/>
  <c r="W72" i="14" s="1"/>
  <c r="V56" i="14"/>
  <c r="T56" i="14"/>
  <c r="T72" i="14" s="1"/>
  <c r="S56" i="14"/>
  <c r="S72" i="14" s="1"/>
  <c r="R56" i="14"/>
  <c r="R72" i="14" s="1"/>
  <c r="P56" i="14"/>
  <c r="O56" i="14"/>
  <c r="O72" i="14" s="1"/>
  <c r="N56" i="14"/>
  <c r="N72" i="14" s="1"/>
  <c r="L56" i="14"/>
  <c r="L72" i="14" s="1"/>
  <c r="K56" i="14"/>
  <c r="J56" i="14"/>
  <c r="J72" i="14" s="1"/>
  <c r="H56" i="14"/>
  <c r="H72" i="14" s="1"/>
  <c r="G56" i="14"/>
  <c r="G72" i="14" s="1"/>
  <c r="F56" i="14"/>
  <c r="D56" i="14"/>
  <c r="D72" i="14" s="1"/>
  <c r="C56" i="14"/>
  <c r="C72" i="14" s="1"/>
  <c r="B56" i="14"/>
  <c r="B72" i="14" s="1"/>
  <c r="W40" i="14"/>
  <c r="V40" i="14"/>
  <c r="T40" i="14"/>
  <c r="R40" i="14"/>
  <c r="O40" i="14"/>
  <c r="N40" i="14"/>
  <c r="D40" i="14"/>
  <c r="C40" i="14"/>
  <c r="B40" i="14"/>
  <c r="AB39" i="14"/>
  <c r="Z39" i="14"/>
  <c r="W39" i="14"/>
  <c r="V39" i="14"/>
  <c r="T39" i="14"/>
  <c r="S39" i="14"/>
  <c r="R39" i="14"/>
  <c r="P39" i="14"/>
  <c r="O39" i="14"/>
  <c r="N39" i="14"/>
  <c r="L39" i="14"/>
  <c r="K39" i="14"/>
  <c r="J39" i="14"/>
  <c r="H39" i="14"/>
  <c r="G39" i="14"/>
  <c r="F39" i="14"/>
  <c r="D39" i="14"/>
  <c r="C39" i="14"/>
  <c r="B39" i="14"/>
  <c r="AB38" i="14"/>
  <c r="AA38" i="14"/>
  <c r="Z38" i="14"/>
  <c r="X38" i="14"/>
  <c r="W38" i="14"/>
  <c r="V38" i="14"/>
  <c r="T38" i="14"/>
  <c r="S38" i="14"/>
  <c r="R38" i="14"/>
  <c r="P38" i="14"/>
  <c r="O38" i="14"/>
  <c r="N38" i="14"/>
  <c r="L38" i="14"/>
  <c r="K38" i="14"/>
  <c r="J38" i="14"/>
  <c r="H38" i="14"/>
  <c r="G38" i="14"/>
  <c r="F38" i="14"/>
  <c r="D38" i="14"/>
  <c r="C38" i="14"/>
  <c r="B38" i="14"/>
  <c r="AB37" i="14"/>
  <c r="AA37" i="14"/>
  <c r="Z37" i="14"/>
  <c r="X37" i="14"/>
  <c r="W37" i="14"/>
  <c r="V37" i="14"/>
  <c r="T37" i="14"/>
  <c r="S37" i="14"/>
  <c r="R37" i="14"/>
  <c r="P37" i="14"/>
  <c r="O37" i="14"/>
  <c r="N37" i="14"/>
  <c r="L37" i="14"/>
  <c r="K37" i="14"/>
  <c r="J37" i="14"/>
  <c r="H37" i="14"/>
  <c r="G37" i="14"/>
  <c r="F37" i="14"/>
  <c r="D37" i="14"/>
  <c r="C37" i="14"/>
  <c r="B37" i="14"/>
  <c r="AB36" i="14"/>
  <c r="AA36" i="14"/>
  <c r="Z36" i="14"/>
  <c r="X36" i="14"/>
  <c r="W36" i="14"/>
  <c r="V36" i="14"/>
  <c r="T36" i="14"/>
  <c r="S36" i="14"/>
  <c r="R36" i="14"/>
  <c r="P36" i="14"/>
  <c r="O36" i="14"/>
  <c r="N36" i="14"/>
  <c r="L36" i="14"/>
  <c r="K36" i="14"/>
  <c r="J36" i="14"/>
  <c r="H36" i="14"/>
  <c r="G36" i="14"/>
  <c r="F36" i="14"/>
  <c r="D36" i="14"/>
  <c r="C36" i="14"/>
  <c r="B36" i="14"/>
  <c r="AB35" i="14"/>
  <c r="AA35" i="14"/>
  <c r="Z35" i="14"/>
  <c r="X35" i="14"/>
  <c r="W35" i="14"/>
  <c r="V35" i="14"/>
  <c r="T35" i="14"/>
  <c r="S35" i="14"/>
  <c r="R35" i="14"/>
  <c r="P35" i="14"/>
  <c r="O35" i="14"/>
  <c r="N35" i="14"/>
  <c r="L35" i="14"/>
  <c r="K35" i="14"/>
  <c r="J35" i="14"/>
  <c r="H35" i="14"/>
  <c r="G35" i="14"/>
  <c r="F35" i="14"/>
  <c r="D35" i="14"/>
  <c r="C35" i="14"/>
  <c r="B35" i="14"/>
  <c r="AB34" i="14"/>
  <c r="AA34" i="14"/>
  <c r="Z34" i="14"/>
  <c r="X34" i="14"/>
  <c r="W34" i="14"/>
  <c r="V34" i="14"/>
  <c r="T34" i="14"/>
  <c r="S34" i="14"/>
  <c r="R34" i="14"/>
  <c r="P34" i="14"/>
  <c r="O34" i="14"/>
  <c r="N34" i="14"/>
  <c r="L34" i="14"/>
  <c r="K34" i="14"/>
  <c r="J34" i="14"/>
  <c r="H34" i="14"/>
  <c r="G34" i="14"/>
  <c r="F34" i="14"/>
  <c r="D34" i="14"/>
  <c r="C34" i="14"/>
  <c r="B34" i="14"/>
  <c r="AB33" i="14"/>
  <c r="AA33" i="14"/>
  <c r="Z33" i="14"/>
  <c r="X33" i="14"/>
  <c r="W33" i="14"/>
  <c r="V33" i="14"/>
  <c r="T33" i="14"/>
  <c r="S33" i="14"/>
  <c r="R33" i="14"/>
  <c r="P33" i="14"/>
  <c r="O33" i="14"/>
  <c r="N33" i="14"/>
  <c r="L33" i="14"/>
  <c r="K33" i="14"/>
  <c r="J33" i="14"/>
  <c r="H33" i="14"/>
  <c r="F33" i="14"/>
  <c r="D33" i="14"/>
  <c r="C33" i="14"/>
  <c r="B33" i="14"/>
  <c r="AB32" i="14"/>
  <c r="AA32" i="14"/>
  <c r="Z32" i="14"/>
  <c r="X32" i="14"/>
  <c r="W32" i="14"/>
  <c r="V32" i="14"/>
  <c r="T32" i="14"/>
  <c r="S32" i="14"/>
  <c r="R32" i="14"/>
  <c r="P32" i="14"/>
  <c r="O32" i="14"/>
  <c r="N32" i="14"/>
  <c r="L32" i="14"/>
  <c r="K32" i="14"/>
  <c r="J32" i="14"/>
  <c r="H32" i="14"/>
  <c r="G32" i="14"/>
  <c r="F32" i="14"/>
  <c r="D32" i="14"/>
  <c r="C32" i="14"/>
  <c r="B32" i="14"/>
  <c r="AB31" i="14"/>
  <c r="AA31" i="14"/>
  <c r="Z31" i="14"/>
  <c r="X31" i="14"/>
  <c r="W31" i="14"/>
  <c r="V31" i="14"/>
  <c r="T31" i="14"/>
  <c r="S31" i="14"/>
  <c r="R31" i="14"/>
  <c r="P31" i="14"/>
  <c r="O31" i="14"/>
  <c r="N31" i="14"/>
  <c r="L31" i="14"/>
  <c r="K31" i="14"/>
  <c r="J31" i="14"/>
  <c r="H31" i="14"/>
  <c r="G31" i="14"/>
  <c r="F31" i="14"/>
  <c r="D31" i="14"/>
  <c r="C31" i="14"/>
  <c r="B31" i="14"/>
  <c r="AB30" i="14"/>
  <c r="AA30" i="14"/>
  <c r="Z30" i="14"/>
  <c r="X30" i="14"/>
  <c r="W30" i="14"/>
  <c r="V30" i="14"/>
  <c r="T30" i="14"/>
  <c r="S30" i="14"/>
  <c r="R30" i="14"/>
  <c r="P30" i="14"/>
  <c r="O30" i="14"/>
  <c r="N30" i="14"/>
  <c r="L30" i="14"/>
  <c r="K30" i="14"/>
  <c r="J30" i="14"/>
  <c r="H30" i="14"/>
  <c r="G30" i="14"/>
  <c r="F30" i="14"/>
  <c r="D30" i="14"/>
  <c r="C30" i="14"/>
  <c r="B30" i="14"/>
  <c r="X28" i="14"/>
  <c r="S28" i="14"/>
  <c r="N28" i="14"/>
  <c r="H28" i="14"/>
  <c r="C28" i="14"/>
  <c r="AB12" i="14"/>
  <c r="AB28" i="14" s="1"/>
  <c r="AA12" i="14"/>
  <c r="AA28" i="14" s="1"/>
  <c r="Z12" i="14"/>
  <c r="Z28" i="14" s="1"/>
  <c r="X12" i="14"/>
  <c r="W12" i="14"/>
  <c r="W28" i="14" s="1"/>
  <c r="V12" i="14"/>
  <c r="V28" i="14" s="1"/>
  <c r="T12" i="14"/>
  <c r="T28" i="14" s="1"/>
  <c r="S12" i="14"/>
  <c r="R12" i="14"/>
  <c r="R28" i="14" s="1"/>
  <c r="P12" i="14"/>
  <c r="P28" i="14" s="1"/>
  <c r="O12" i="14"/>
  <c r="O28" i="14" s="1"/>
  <c r="N12" i="14"/>
  <c r="L12" i="14"/>
  <c r="L28" i="14" s="1"/>
  <c r="K12" i="14"/>
  <c r="K28" i="14" s="1"/>
  <c r="J12" i="14"/>
  <c r="J28" i="14" s="1"/>
  <c r="H12" i="14"/>
  <c r="G12" i="14"/>
  <c r="G28" i="14" s="1"/>
  <c r="F12" i="14"/>
  <c r="F28" i="14" s="1"/>
  <c r="D12" i="14"/>
  <c r="D28" i="14" s="1"/>
  <c r="C12" i="14"/>
  <c r="B12" i="14"/>
  <c r="B28" i="14" s="1"/>
  <c r="AB167" i="13"/>
  <c r="AA167" i="13"/>
  <c r="Z167" i="13"/>
  <c r="X167" i="13"/>
  <c r="W167" i="13"/>
  <c r="V167" i="13"/>
  <c r="T167" i="13"/>
  <c r="S167" i="13"/>
  <c r="R167" i="13"/>
  <c r="P167" i="13"/>
  <c r="O167" i="13"/>
  <c r="N167" i="13"/>
  <c r="L167" i="13"/>
  <c r="K167" i="13"/>
  <c r="J167" i="13"/>
  <c r="H167" i="13"/>
  <c r="G167" i="13"/>
  <c r="F167" i="13"/>
  <c r="D167" i="13"/>
  <c r="C167" i="13"/>
  <c r="B167" i="13"/>
  <c r="AB166" i="13"/>
  <c r="AA166" i="13"/>
  <c r="Z166" i="13"/>
  <c r="X166" i="13"/>
  <c r="W166" i="13"/>
  <c r="V166" i="13"/>
  <c r="T166" i="13"/>
  <c r="S166" i="13"/>
  <c r="R166" i="13"/>
  <c r="P166" i="13"/>
  <c r="O166" i="13"/>
  <c r="N166" i="13"/>
  <c r="L166" i="13"/>
  <c r="K166" i="13"/>
  <c r="J166" i="13"/>
  <c r="H166" i="13"/>
  <c r="G166" i="13"/>
  <c r="F166" i="13"/>
  <c r="D166" i="13"/>
  <c r="C166" i="13"/>
  <c r="B166" i="13"/>
  <c r="AB165" i="13"/>
  <c r="AA165" i="13"/>
  <c r="Z165" i="13"/>
  <c r="X165" i="13"/>
  <c r="W165" i="13"/>
  <c r="V165" i="13"/>
  <c r="T165" i="13"/>
  <c r="S165" i="13"/>
  <c r="R165" i="13"/>
  <c r="P165" i="13"/>
  <c r="O165" i="13"/>
  <c r="N165" i="13"/>
  <c r="L165" i="13"/>
  <c r="K165" i="13"/>
  <c r="J165" i="13"/>
  <c r="H165" i="13"/>
  <c r="G165" i="13"/>
  <c r="F165" i="13"/>
  <c r="D165" i="13"/>
  <c r="C165" i="13"/>
  <c r="B165" i="13"/>
  <c r="AB164" i="13"/>
  <c r="AA164" i="13"/>
  <c r="Z164" i="13"/>
  <c r="X164" i="13"/>
  <c r="W164" i="13"/>
  <c r="V164" i="13"/>
  <c r="T164" i="13"/>
  <c r="S164" i="13"/>
  <c r="R164" i="13"/>
  <c r="P164" i="13"/>
  <c r="O164" i="13"/>
  <c r="N164" i="13"/>
  <c r="L164" i="13"/>
  <c r="K164" i="13"/>
  <c r="J164" i="13"/>
  <c r="H164" i="13"/>
  <c r="G164" i="13"/>
  <c r="F164" i="13"/>
  <c r="D164" i="13"/>
  <c r="C164" i="13"/>
  <c r="B164" i="13"/>
  <c r="AB163" i="13"/>
  <c r="AA163" i="13"/>
  <c r="Z163" i="13"/>
  <c r="X163" i="13"/>
  <c r="W163" i="13"/>
  <c r="V163" i="13"/>
  <c r="T163" i="13"/>
  <c r="S163" i="13"/>
  <c r="R163" i="13"/>
  <c r="P163" i="13"/>
  <c r="O163" i="13"/>
  <c r="N163" i="13"/>
  <c r="L163" i="13"/>
  <c r="K163" i="13"/>
  <c r="J163" i="13"/>
  <c r="H163" i="13"/>
  <c r="G163" i="13"/>
  <c r="F163" i="13"/>
  <c r="D163" i="13"/>
  <c r="C163" i="13"/>
  <c r="B163" i="13"/>
  <c r="AB162" i="13"/>
  <c r="AA162" i="13"/>
  <c r="Z162" i="13"/>
  <c r="X162" i="13"/>
  <c r="W162" i="13"/>
  <c r="V162" i="13"/>
  <c r="T162" i="13"/>
  <c r="S162" i="13"/>
  <c r="R162" i="13"/>
  <c r="P162" i="13"/>
  <c r="O162" i="13"/>
  <c r="N162" i="13"/>
  <c r="L162" i="13"/>
  <c r="K162" i="13"/>
  <c r="J162" i="13"/>
  <c r="H162" i="13"/>
  <c r="G162" i="13"/>
  <c r="F162" i="13"/>
  <c r="D162" i="13"/>
  <c r="C162" i="13"/>
  <c r="B162" i="13"/>
  <c r="AB161" i="13"/>
  <c r="AA161" i="13"/>
  <c r="Z161" i="13"/>
  <c r="X161" i="13"/>
  <c r="W161" i="13"/>
  <c r="V161" i="13"/>
  <c r="T161" i="13"/>
  <c r="S161" i="13"/>
  <c r="R161" i="13"/>
  <c r="P161" i="13"/>
  <c r="O161" i="13"/>
  <c r="N161" i="13"/>
  <c r="L161" i="13"/>
  <c r="K161" i="13"/>
  <c r="J161" i="13"/>
  <c r="H161" i="13"/>
  <c r="G161" i="13"/>
  <c r="F161" i="13"/>
  <c r="D161" i="13"/>
  <c r="C161" i="13"/>
  <c r="B161" i="13"/>
  <c r="AB160" i="13"/>
  <c r="AA160" i="13"/>
  <c r="Z160" i="13"/>
  <c r="X160" i="13"/>
  <c r="W160" i="13"/>
  <c r="V160" i="13"/>
  <c r="T160" i="13"/>
  <c r="S160" i="13"/>
  <c r="R160" i="13"/>
  <c r="P160" i="13"/>
  <c r="O160" i="13"/>
  <c r="N160" i="13"/>
  <c r="L160" i="13"/>
  <c r="K160" i="13"/>
  <c r="J160" i="13"/>
  <c r="H160" i="13"/>
  <c r="G160" i="13"/>
  <c r="F160" i="13"/>
  <c r="D160" i="13"/>
  <c r="C160" i="13"/>
  <c r="B160" i="13"/>
  <c r="AB159" i="13"/>
  <c r="AA159" i="13"/>
  <c r="Z159" i="13"/>
  <c r="X159" i="13"/>
  <c r="W159" i="13"/>
  <c r="V159" i="13"/>
  <c r="T159" i="13"/>
  <c r="S159" i="13"/>
  <c r="R159" i="13"/>
  <c r="P159" i="13"/>
  <c r="O159" i="13"/>
  <c r="N159" i="13"/>
  <c r="L159" i="13"/>
  <c r="K159" i="13"/>
  <c r="J159" i="13"/>
  <c r="H159" i="13"/>
  <c r="G159" i="13"/>
  <c r="F159" i="13"/>
  <c r="D159" i="13"/>
  <c r="C159" i="13"/>
  <c r="B159" i="13"/>
  <c r="AB158" i="13"/>
  <c r="AA158" i="13"/>
  <c r="Z158" i="13"/>
  <c r="X158" i="13"/>
  <c r="W158" i="13"/>
  <c r="V158" i="13"/>
  <c r="T158" i="13"/>
  <c r="S158" i="13"/>
  <c r="R158" i="13"/>
  <c r="P158" i="13"/>
  <c r="O158" i="13"/>
  <c r="N158" i="13"/>
  <c r="L158" i="13"/>
  <c r="K158" i="13"/>
  <c r="J158" i="13"/>
  <c r="H158" i="13"/>
  <c r="G158" i="13"/>
  <c r="F158" i="13"/>
  <c r="D158" i="13"/>
  <c r="C158" i="13"/>
  <c r="B158" i="13"/>
  <c r="AB157" i="13"/>
  <c r="AA157" i="13"/>
  <c r="Z157" i="13"/>
  <c r="X157" i="13"/>
  <c r="W157" i="13"/>
  <c r="V157" i="13"/>
  <c r="T157" i="13"/>
  <c r="S157" i="13"/>
  <c r="R157" i="13"/>
  <c r="P157" i="13"/>
  <c r="O157" i="13"/>
  <c r="N157" i="13"/>
  <c r="L157" i="13"/>
  <c r="K157" i="13"/>
  <c r="J157" i="13"/>
  <c r="H157" i="13"/>
  <c r="G157" i="13"/>
  <c r="F157" i="13"/>
  <c r="D157" i="13"/>
  <c r="C157" i="13"/>
  <c r="B157" i="13"/>
  <c r="AB156" i="13"/>
  <c r="AA156" i="13"/>
  <c r="Z156" i="13"/>
  <c r="X156" i="13"/>
  <c r="V156" i="13"/>
  <c r="S156" i="13"/>
  <c r="R156" i="13"/>
  <c r="P156" i="13"/>
  <c r="N156" i="13"/>
  <c r="L156" i="13"/>
  <c r="K156" i="13"/>
  <c r="J156" i="13"/>
  <c r="D156" i="13"/>
  <c r="C156" i="13"/>
  <c r="B156" i="13"/>
  <c r="AB155" i="13"/>
  <c r="AA155" i="13"/>
  <c r="Z155" i="13"/>
  <c r="X155" i="13"/>
  <c r="W155" i="13"/>
  <c r="V155" i="13"/>
  <c r="T155" i="13"/>
  <c r="S155" i="13"/>
  <c r="R155" i="13"/>
  <c r="P155" i="13"/>
  <c r="O155" i="13"/>
  <c r="N155" i="13"/>
  <c r="L155" i="13"/>
  <c r="K155" i="13"/>
  <c r="J155" i="13"/>
  <c r="H155" i="13"/>
  <c r="G155" i="13"/>
  <c r="F155" i="13"/>
  <c r="D155" i="13"/>
  <c r="C155" i="13"/>
  <c r="B155" i="13"/>
  <c r="AB154" i="13"/>
  <c r="AA154" i="13"/>
  <c r="Z154" i="13"/>
  <c r="X154" i="13"/>
  <c r="W154" i="13"/>
  <c r="V154" i="13"/>
  <c r="T154" i="13"/>
  <c r="S154" i="13"/>
  <c r="R154" i="13"/>
  <c r="P154" i="13"/>
  <c r="O154" i="13"/>
  <c r="N154" i="13"/>
  <c r="L154" i="13"/>
  <c r="K154" i="13"/>
  <c r="J154" i="13"/>
  <c r="H154" i="13"/>
  <c r="G154" i="13"/>
  <c r="F154" i="13"/>
  <c r="D154" i="13"/>
  <c r="C154" i="13"/>
  <c r="B154" i="13"/>
  <c r="AB153" i="13"/>
  <c r="AA153" i="13"/>
  <c r="Z153" i="13"/>
  <c r="X153" i="13"/>
  <c r="W153" i="13"/>
  <c r="V153" i="13"/>
  <c r="T153" i="13"/>
  <c r="S153" i="13"/>
  <c r="R153" i="13"/>
  <c r="P153" i="13"/>
  <c r="O153" i="13"/>
  <c r="N153" i="13"/>
  <c r="L153" i="13"/>
  <c r="K153" i="13"/>
  <c r="J153" i="13"/>
  <c r="H153" i="13"/>
  <c r="G153" i="13"/>
  <c r="F153" i="13"/>
  <c r="D153" i="13"/>
  <c r="C153" i="13"/>
  <c r="B153" i="13"/>
  <c r="AB152" i="13"/>
  <c r="AA152" i="13"/>
  <c r="Z152" i="13"/>
  <c r="X152" i="13"/>
  <c r="W152" i="13"/>
  <c r="V152" i="13"/>
  <c r="T152" i="13"/>
  <c r="S152" i="13"/>
  <c r="R152" i="13"/>
  <c r="P152" i="13"/>
  <c r="O152" i="13"/>
  <c r="N152" i="13"/>
  <c r="L152" i="13"/>
  <c r="K152" i="13"/>
  <c r="J152" i="13"/>
  <c r="H152" i="13"/>
  <c r="G152" i="13"/>
  <c r="F152" i="13"/>
  <c r="D152" i="13"/>
  <c r="C152" i="13"/>
  <c r="B152" i="13"/>
  <c r="AB151" i="13"/>
  <c r="AA151" i="13"/>
  <c r="Z151" i="13"/>
  <c r="X151" i="13"/>
  <c r="W151" i="13"/>
  <c r="V151" i="13"/>
  <c r="T151" i="13"/>
  <c r="S151" i="13"/>
  <c r="R151" i="13"/>
  <c r="P151" i="13"/>
  <c r="O151" i="13"/>
  <c r="N151" i="13"/>
  <c r="L151" i="13"/>
  <c r="K151" i="13"/>
  <c r="J151" i="13"/>
  <c r="H151" i="13"/>
  <c r="G151" i="13"/>
  <c r="F151" i="13"/>
  <c r="D151" i="13"/>
  <c r="C151" i="13"/>
  <c r="B151" i="13"/>
  <c r="AB150" i="13"/>
  <c r="AA150" i="13"/>
  <c r="Z150" i="13"/>
  <c r="X150" i="13"/>
  <c r="W150" i="13"/>
  <c r="V150" i="13"/>
  <c r="T150" i="13"/>
  <c r="S150" i="13"/>
  <c r="R150" i="13"/>
  <c r="P150" i="13"/>
  <c r="O150" i="13"/>
  <c r="N150" i="13"/>
  <c r="L150" i="13"/>
  <c r="K150" i="13"/>
  <c r="J150" i="13"/>
  <c r="H150" i="13"/>
  <c r="G150" i="13"/>
  <c r="F150" i="13"/>
  <c r="D150" i="13"/>
  <c r="C150" i="13"/>
  <c r="B150" i="13"/>
  <c r="AB149" i="13"/>
  <c r="AA149" i="13"/>
  <c r="Z149" i="13"/>
  <c r="X149" i="13"/>
  <c r="W149" i="13"/>
  <c r="V149" i="13"/>
  <c r="T149" i="13"/>
  <c r="S149" i="13"/>
  <c r="R149" i="13"/>
  <c r="P149" i="13"/>
  <c r="O149" i="13"/>
  <c r="N149" i="13"/>
  <c r="L149" i="13"/>
  <c r="K149" i="13"/>
  <c r="J149" i="13"/>
  <c r="H149" i="13"/>
  <c r="G149" i="13"/>
  <c r="F149" i="13"/>
  <c r="D149" i="13"/>
  <c r="C149" i="13"/>
  <c r="B149" i="13"/>
  <c r="AB148" i="13"/>
  <c r="AA148" i="13"/>
  <c r="Z148" i="13"/>
  <c r="X148" i="13"/>
  <c r="W148" i="13"/>
  <c r="V148" i="13"/>
  <c r="T148" i="13"/>
  <c r="S148" i="13"/>
  <c r="R148" i="13"/>
  <c r="P148" i="13"/>
  <c r="O148" i="13"/>
  <c r="N148" i="13"/>
  <c r="L148" i="13"/>
  <c r="K148" i="13"/>
  <c r="J148" i="13"/>
  <c r="H148" i="13"/>
  <c r="G148" i="13"/>
  <c r="F148" i="13"/>
  <c r="D148" i="13"/>
  <c r="C148" i="13"/>
  <c r="B148" i="13"/>
  <c r="AB147" i="13"/>
  <c r="AA147" i="13"/>
  <c r="Z147" i="13"/>
  <c r="X147" i="13"/>
  <c r="W147" i="13"/>
  <c r="V147" i="13"/>
  <c r="T147" i="13"/>
  <c r="S147" i="13"/>
  <c r="R147" i="13"/>
  <c r="P147" i="13"/>
  <c r="O147" i="13"/>
  <c r="N147" i="13"/>
  <c r="L147" i="13"/>
  <c r="K147" i="13"/>
  <c r="J147" i="13"/>
  <c r="H147" i="13"/>
  <c r="G147" i="13"/>
  <c r="F147" i="13"/>
  <c r="D147" i="13"/>
  <c r="C147" i="13"/>
  <c r="B147" i="13"/>
  <c r="AB146" i="13"/>
  <c r="AA146" i="13"/>
  <c r="Z146" i="13"/>
  <c r="X146" i="13"/>
  <c r="W146" i="13"/>
  <c r="V146" i="13"/>
  <c r="T146" i="13"/>
  <c r="S146" i="13"/>
  <c r="R146" i="13"/>
  <c r="P146" i="13"/>
  <c r="O146" i="13"/>
  <c r="N146" i="13"/>
  <c r="L146" i="13"/>
  <c r="K146" i="13"/>
  <c r="J146" i="13"/>
  <c r="H146" i="13"/>
  <c r="G146" i="13"/>
  <c r="F146" i="13"/>
  <c r="D146" i="13"/>
  <c r="C146" i="13"/>
  <c r="B146" i="13"/>
  <c r="AB145" i="13"/>
  <c r="AA145" i="13"/>
  <c r="Z145" i="13"/>
  <c r="X145" i="13"/>
  <c r="W145" i="13"/>
  <c r="V145" i="13"/>
  <c r="T145" i="13"/>
  <c r="S145" i="13"/>
  <c r="R145" i="13"/>
  <c r="P145" i="13"/>
  <c r="O145" i="13"/>
  <c r="N145" i="13"/>
  <c r="L145" i="13"/>
  <c r="K145" i="13"/>
  <c r="J145" i="13"/>
  <c r="H145" i="13"/>
  <c r="G145" i="13"/>
  <c r="F145" i="13"/>
  <c r="D145" i="13"/>
  <c r="C145" i="13"/>
  <c r="B145" i="13"/>
  <c r="AB144" i="13"/>
  <c r="AA144" i="13"/>
  <c r="Z144" i="13"/>
  <c r="X144" i="13"/>
  <c r="W144" i="13"/>
  <c r="V144" i="13"/>
  <c r="T144" i="13"/>
  <c r="S144" i="13"/>
  <c r="R144" i="13"/>
  <c r="P144" i="13"/>
  <c r="O144" i="13"/>
  <c r="N144" i="13"/>
  <c r="L144" i="13"/>
  <c r="K144" i="13"/>
  <c r="J144" i="13"/>
  <c r="H144" i="13"/>
  <c r="G144" i="13"/>
  <c r="F144" i="13"/>
  <c r="D144" i="13"/>
  <c r="C144" i="13"/>
  <c r="B144" i="13"/>
  <c r="AB123" i="13"/>
  <c r="AA123" i="13"/>
  <c r="Z123" i="13"/>
  <c r="X123" i="13"/>
  <c r="W123" i="13"/>
  <c r="V123" i="13"/>
  <c r="T123" i="13"/>
  <c r="S123" i="13"/>
  <c r="R123" i="13"/>
  <c r="P123" i="13"/>
  <c r="O123" i="13"/>
  <c r="N123" i="13"/>
  <c r="L123" i="13"/>
  <c r="K123" i="13"/>
  <c r="J123" i="13"/>
  <c r="H123" i="13"/>
  <c r="G123" i="13"/>
  <c r="F123" i="13"/>
  <c r="D123" i="13"/>
  <c r="C123" i="13"/>
  <c r="B123" i="13"/>
  <c r="AB122" i="13"/>
  <c r="AA122" i="13"/>
  <c r="Z122" i="13"/>
  <c r="X122" i="13"/>
  <c r="W122" i="13"/>
  <c r="V122" i="13"/>
  <c r="T122" i="13"/>
  <c r="S122" i="13"/>
  <c r="R122" i="13"/>
  <c r="P122" i="13"/>
  <c r="O122" i="13"/>
  <c r="N122" i="13"/>
  <c r="L122" i="13"/>
  <c r="K122" i="13"/>
  <c r="J122" i="13"/>
  <c r="H122" i="13"/>
  <c r="G122" i="13"/>
  <c r="F122" i="13"/>
  <c r="D122" i="13"/>
  <c r="C122" i="13"/>
  <c r="B122" i="13"/>
  <c r="AB121" i="13"/>
  <c r="AA121" i="13"/>
  <c r="Z121" i="13"/>
  <c r="X121" i="13"/>
  <c r="W121" i="13"/>
  <c r="V121" i="13"/>
  <c r="T121" i="13"/>
  <c r="S121" i="13"/>
  <c r="R121" i="13"/>
  <c r="P121" i="13"/>
  <c r="O121" i="13"/>
  <c r="N121" i="13"/>
  <c r="L121" i="13"/>
  <c r="K121" i="13"/>
  <c r="J121" i="13"/>
  <c r="H121" i="13"/>
  <c r="G121" i="13"/>
  <c r="F121" i="13"/>
  <c r="D121" i="13"/>
  <c r="C121" i="13"/>
  <c r="B121" i="13"/>
  <c r="AB120" i="13"/>
  <c r="AA120" i="13"/>
  <c r="Z120" i="13"/>
  <c r="X120" i="13"/>
  <c r="W120" i="13"/>
  <c r="V120" i="13"/>
  <c r="T120" i="13"/>
  <c r="S120" i="13"/>
  <c r="R120" i="13"/>
  <c r="P120" i="13"/>
  <c r="O120" i="13"/>
  <c r="N120" i="13"/>
  <c r="L120" i="13"/>
  <c r="K120" i="13"/>
  <c r="J120" i="13"/>
  <c r="H120" i="13"/>
  <c r="G120" i="13"/>
  <c r="F120" i="13"/>
  <c r="D120" i="13"/>
  <c r="C120" i="13"/>
  <c r="B120" i="13"/>
  <c r="AB119" i="13"/>
  <c r="AA119" i="13"/>
  <c r="Z119" i="13"/>
  <c r="X119" i="13"/>
  <c r="W119" i="13"/>
  <c r="V119" i="13"/>
  <c r="T119" i="13"/>
  <c r="S119" i="13"/>
  <c r="R119" i="13"/>
  <c r="P119" i="13"/>
  <c r="O119" i="13"/>
  <c r="N119" i="13"/>
  <c r="L119" i="13"/>
  <c r="K119" i="13"/>
  <c r="J119" i="13"/>
  <c r="H119" i="13"/>
  <c r="G119" i="13"/>
  <c r="F119" i="13"/>
  <c r="D119" i="13"/>
  <c r="C119" i="13"/>
  <c r="B119" i="13"/>
  <c r="AB118" i="13"/>
  <c r="AA118" i="13"/>
  <c r="Z118" i="13"/>
  <c r="X118" i="13"/>
  <c r="W118" i="13"/>
  <c r="V118" i="13"/>
  <c r="T118" i="13"/>
  <c r="S118" i="13"/>
  <c r="R118" i="13"/>
  <c r="P118" i="13"/>
  <c r="O118" i="13"/>
  <c r="N118" i="13"/>
  <c r="L118" i="13"/>
  <c r="K118" i="13"/>
  <c r="J118" i="13"/>
  <c r="H118" i="13"/>
  <c r="G118" i="13"/>
  <c r="F118" i="13"/>
  <c r="D118" i="13"/>
  <c r="C118" i="13"/>
  <c r="B118" i="13"/>
  <c r="AB117" i="13"/>
  <c r="AA117" i="13"/>
  <c r="Z117" i="13"/>
  <c r="X117" i="13"/>
  <c r="W117" i="13"/>
  <c r="V117" i="13"/>
  <c r="T117" i="13"/>
  <c r="S117" i="13"/>
  <c r="R117" i="13"/>
  <c r="P117" i="13"/>
  <c r="O117" i="13"/>
  <c r="N117" i="13"/>
  <c r="L117" i="13"/>
  <c r="K117" i="13"/>
  <c r="J117" i="13"/>
  <c r="H117" i="13"/>
  <c r="G117" i="13"/>
  <c r="F117" i="13"/>
  <c r="D117" i="13"/>
  <c r="C117" i="13"/>
  <c r="B117" i="13"/>
  <c r="AB116" i="13"/>
  <c r="AA116" i="13"/>
  <c r="Z116" i="13"/>
  <c r="X116" i="13"/>
  <c r="W116" i="13"/>
  <c r="V116" i="13"/>
  <c r="T116" i="13"/>
  <c r="S116" i="13"/>
  <c r="R116" i="13"/>
  <c r="P116" i="13"/>
  <c r="O116" i="13"/>
  <c r="N116" i="13"/>
  <c r="L116" i="13"/>
  <c r="K116" i="13"/>
  <c r="J116" i="13"/>
  <c r="H116" i="13"/>
  <c r="G116" i="13"/>
  <c r="F116" i="13"/>
  <c r="D116" i="13"/>
  <c r="C116" i="13"/>
  <c r="B116" i="13"/>
  <c r="AB115" i="13"/>
  <c r="AA115" i="13"/>
  <c r="Z115" i="13"/>
  <c r="X115" i="13"/>
  <c r="W115" i="13"/>
  <c r="V115" i="13"/>
  <c r="T115" i="13"/>
  <c r="S115" i="13"/>
  <c r="R115" i="13"/>
  <c r="P115" i="13"/>
  <c r="O115" i="13"/>
  <c r="N115" i="13"/>
  <c r="L115" i="13"/>
  <c r="K115" i="13"/>
  <c r="J115" i="13"/>
  <c r="H115" i="13"/>
  <c r="G115" i="13"/>
  <c r="F115" i="13"/>
  <c r="D115" i="13"/>
  <c r="C115" i="13"/>
  <c r="B115" i="13"/>
  <c r="AB114" i="13"/>
  <c r="AA114" i="13"/>
  <c r="Z114" i="13"/>
  <c r="X114" i="13"/>
  <c r="W114" i="13"/>
  <c r="V114" i="13"/>
  <c r="T114" i="13"/>
  <c r="S114" i="13"/>
  <c r="R114" i="13"/>
  <c r="P114" i="13"/>
  <c r="O114" i="13"/>
  <c r="N114" i="13"/>
  <c r="L114" i="13"/>
  <c r="K114" i="13"/>
  <c r="J114" i="13"/>
  <c r="H114" i="13"/>
  <c r="G114" i="13"/>
  <c r="F114" i="13"/>
  <c r="D114" i="13"/>
  <c r="C114" i="13"/>
  <c r="B114" i="13"/>
  <c r="AB113" i="13"/>
  <c r="AA113" i="13"/>
  <c r="Z113" i="13"/>
  <c r="X113" i="13"/>
  <c r="W113" i="13"/>
  <c r="V113" i="13"/>
  <c r="T113" i="13"/>
  <c r="S113" i="13"/>
  <c r="R113" i="13"/>
  <c r="P113" i="13"/>
  <c r="O113" i="13"/>
  <c r="N113" i="13"/>
  <c r="L113" i="13"/>
  <c r="K113" i="13"/>
  <c r="J113" i="13"/>
  <c r="H113" i="13"/>
  <c r="G113" i="13"/>
  <c r="F113" i="13"/>
  <c r="D113" i="13"/>
  <c r="C113" i="13"/>
  <c r="B113" i="13"/>
  <c r="AB112" i="13"/>
  <c r="AA112" i="13"/>
  <c r="Z112" i="13"/>
  <c r="X112" i="13"/>
  <c r="V112" i="13"/>
  <c r="S112" i="13"/>
  <c r="R112" i="13"/>
  <c r="P112" i="13"/>
  <c r="N112" i="13"/>
  <c r="L112" i="13"/>
  <c r="K112" i="13"/>
  <c r="J112" i="13"/>
  <c r="D112" i="13"/>
  <c r="C112" i="13"/>
  <c r="B112" i="13"/>
  <c r="AB111" i="13"/>
  <c r="AA111" i="13"/>
  <c r="Z111" i="13"/>
  <c r="X111" i="13"/>
  <c r="W111" i="13"/>
  <c r="V111" i="13"/>
  <c r="T111" i="13"/>
  <c r="S111" i="13"/>
  <c r="R111" i="13"/>
  <c r="P111" i="13"/>
  <c r="O111" i="13"/>
  <c r="N111" i="13"/>
  <c r="L111" i="13"/>
  <c r="K111" i="13"/>
  <c r="J111" i="13"/>
  <c r="H111" i="13"/>
  <c r="G111" i="13"/>
  <c r="F111" i="13"/>
  <c r="D111" i="13"/>
  <c r="C111" i="13"/>
  <c r="B111" i="13"/>
  <c r="AB110" i="13"/>
  <c r="AA110" i="13"/>
  <c r="Z110" i="13"/>
  <c r="X110" i="13"/>
  <c r="W110" i="13"/>
  <c r="V110" i="13"/>
  <c r="T110" i="13"/>
  <c r="S110" i="13"/>
  <c r="R110" i="13"/>
  <c r="P110" i="13"/>
  <c r="O110" i="13"/>
  <c r="N110" i="13"/>
  <c r="L110" i="13"/>
  <c r="K110" i="13"/>
  <c r="J110" i="13"/>
  <c r="H110" i="13"/>
  <c r="G110" i="13"/>
  <c r="F110" i="13"/>
  <c r="D110" i="13"/>
  <c r="C110" i="13"/>
  <c r="B110" i="13"/>
  <c r="AB109" i="13"/>
  <c r="AA109" i="13"/>
  <c r="Z109" i="13"/>
  <c r="X109" i="13"/>
  <c r="W109" i="13"/>
  <c r="V109" i="13"/>
  <c r="T109" i="13"/>
  <c r="S109" i="13"/>
  <c r="R109" i="13"/>
  <c r="P109" i="13"/>
  <c r="O109" i="13"/>
  <c r="N109" i="13"/>
  <c r="L109" i="13"/>
  <c r="K109" i="13"/>
  <c r="J109" i="13"/>
  <c r="H109" i="13"/>
  <c r="G109" i="13"/>
  <c r="F109" i="13"/>
  <c r="D109" i="13"/>
  <c r="C109" i="13"/>
  <c r="B109" i="13"/>
  <c r="AB108" i="13"/>
  <c r="AA108" i="13"/>
  <c r="Z108" i="13"/>
  <c r="X108" i="13"/>
  <c r="W108" i="13"/>
  <c r="V108" i="13"/>
  <c r="T108" i="13"/>
  <c r="S108" i="13"/>
  <c r="R108" i="13"/>
  <c r="P108" i="13"/>
  <c r="O108" i="13"/>
  <c r="N108" i="13"/>
  <c r="L108" i="13"/>
  <c r="K108" i="13"/>
  <c r="J108" i="13"/>
  <c r="H108" i="13"/>
  <c r="G108" i="13"/>
  <c r="F108" i="13"/>
  <c r="D108" i="13"/>
  <c r="C108" i="13"/>
  <c r="B108" i="13"/>
  <c r="AB107" i="13"/>
  <c r="AA107" i="13"/>
  <c r="Z107" i="13"/>
  <c r="X107" i="13"/>
  <c r="W107" i="13"/>
  <c r="V107" i="13"/>
  <c r="T107" i="13"/>
  <c r="S107" i="13"/>
  <c r="R107" i="13"/>
  <c r="P107" i="13"/>
  <c r="O107" i="13"/>
  <c r="N107" i="13"/>
  <c r="L107" i="13"/>
  <c r="K107" i="13"/>
  <c r="J107" i="13"/>
  <c r="H107" i="13"/>
  <c r="G107" i="13"/>
  <c r="F107" i="13"/>
  <c r="D107" i="13"/>
  <c r="C107" i="13"/>
  <c r="B107" i="13"/>
  <c r="AB106" i="13"/>
  <c r="AA106" i="13"/>
  <c r="Z106" i="13"/>
  <c r="X106" i="13"/>
  <c r="W106" i="13"/>
  <c r="V106" i="13"/>
  <c r="T106" i="13"/>
  <c r="S106" i="13"/>
  <c r="R106" i="13"/>
  <c r="P106" i="13"/>
  <c r="O106" i="13"/>
  <c r="N106" i="13"/>
  <c r="L106" i="13"/>
  <c r="K106" i="13"/>
  <c r="J106" i="13"/>
  <c r="H106" i="13"/>
  <c r="G106" i="13"/>
  <c r="F106" i="13"/>
  <c r="D106" i="13"/>
  <c r="C106" i="13"/>
  <c r="B106" i="13"/>
  <c r="AB105" i="13"/>
  <c r="AA105" i="13"/>
  <c r="Z105" i="13"/>
  <c r="X105" i="13"/>
  <c r="W105" i="13"/>
  <c r="V105" i="13"/>
  <c r="T105" i="13"/>
  <c r="S105" i="13"/>
  <c r="R105" i="13"/>
  <c r="P105" i="13"/>
  <c r="O105" i="13"/>
  <c r="N105" i="13"/>
  <c r="L105" i="13"/>
  <c r="K105" i="13"/>
  <c r="J105" i="13"/>
  <c r="H105" i="13"/>
  <c r="G105" i="13"/>
  <c r="F105" i="13"/>
  <c r="D105" i="13"/>
  <c r="C105" i="13"/>
  <c r="B105" i="13"/>
  <c r="AB104" i="13"/>
  <c r="AA104" i="13"/>
  <c r="Z104" i="13"/>
  <c r="X104" i="13"/>
  <c r="W104" i="13"/>
  <c r="V104" i="13"/>
  <c r="T104" i="13"/>
  <c r="S104" i="13"/>
  <c r="R104" i="13"/>
  <c r="P104" i="13"/>
  <c r="O104" i="13"/>
  <c r="N104" i="13"/>
  <c r="L104" i="13"/>
  <c r="K104" i="13"/>
  <c r="J104" i="13"/>
  <c r="H104" i="13"/>
  <c r="G104" i="13"/>
  <c r="F104" i="13"/>
  <c r="D104" i="13"/>
  <c r="C104" i="13"/>
  <c r="B104" i="13"/>
  <c r="AB103" i="13"/>
  <c r="AA103" i="13"/>
  <c r="Z103" i="13"/>
  <c r="X103" i="13"/>
  <c r="W103" i="13"/>
  <c r="V103" i="13"/>
  <c r="T103" i="13"/>
  <c r="S103" i="13"/>
  <c r="R103" i="13"/>
  <c r="P103" i="13"/>
  <c r="O103" i="13"/>
  <c r="N103" i="13"/>
  <c r="L103" i="13"/>
  <c r="K103" i="13"/>
  <c r="J103" i="13"/>
  <c r="H103" i="13"/>
  <c r="G103" i="13"/>
  <c r="F103" i="13"/>
  <c r="D103" i="13"/>
  <c r="C103" i="13"/>
  <c r="B103" i="13"/>
  <c r="AB102" i="13"/>
  <c r="AA102" i="13"/>
  <c r="Z102" i="13"/>
  <c r="X102" i="13"/>
  <c r="W102" i="13"/>
  <c r="V102" i="13"/>
  <c r="T102" i="13"/>
  <c r="S102" i="13"/>
  <c r="R102" i="13"/>
  <c r="P102" i="13"/>
  <c r="O102" i="13"/>
  <c r="N102" i="13"/>
  <c r="L102" i="13"/>
  <c r="K102" i="13"/>
  <c r="J102" i="13"/>
  <c r="H102" i="13"/>
  <c r="G102" i="13"/>
  <c r="F102" i="13"/>
  <c r="D102" i="13"/>
  <c r="C102" i="13"/>
  <c r="B102" i="13"/>
  <c r="AB101" i="13"/>
  <c r="AA101" i="13"/>
  <c r="Z101" i="13"/>
  <c r="X101" i="13"/>
  <c r="W101" i="13"/>
  <c r="V101" i="13"/>
  <c r="T101" i="13"/>
  <c r="S101" i="13"/>
  <c r="R101" i="13"/>
  <c r="P101" i="13"/>
  <c r="O101" i="13"/>
  <c r="N101" i="13"/>
  <c r="L101" i="13"/>
  <c r="K101" i="13"/>
  <c r="J101" i="13"/>
  <c r="H101" i="13"/>
  <c r="G101" i="13"/>
  <c r="F101" i="13"/>
  <c r="D101" i="13"/>
  <c r="C101" i="13"/>
  <c r="B101" i="13"/>
  <c r="AB100" i="13"/>
  <c r="AA100" i="13"/>
  <c r="Z100" i="13"/>
  <c r="X100" i="13"/>
  <c r="W100" i="13"/>
  <c r="V100" i="13"/>
  <c r="T100" i="13"/>
  <c r="S100" i="13"/>
  <c r="R100" i="13"/>
  <c r="P100" i="13"/>
  <c r="O100" i="13"/>
  <c r="N100" i="13"/>
  <c r="L100" i="13"/>
  <c r="K100" i="13"/>
  <c r="J100" i="13"/>
  <c r="H100" i="13"/>
  <c r="G100" i="13"/>
  <c r="F100" i="13"/>
  <c r="D100" i="13"/>
  <c r="C100" i="13"/>
  <c r="B100" i="13"/>
  <c r="Z98" i="13"/>
  <c r="T98" i="13"/>
  <c r="O98" i="13"/>
  <c r="J98" i="13"/>
  <c r="D98" i="13"/>
  <c r="AB54" i="13"/>
  <c r="AB142" i="13" s="1"/>
  <c r="AA54" i="13"/>
  <c r="AA142" i="13" s="1"/>
  <c r="Z54" i="13"/>
  <c r="Z142" i="13" s="1"/>
  <c r="X54" i="13"/>
  <c r="X142" i="13" s="1"/>
  <c r="W54" i="13"/>
  <c r="W142" i="13" s="1"/>
  <c r="V54" i="13"/>
  <c r="V142" i="13" s="1"/>
  <c r="T54" i="13"/>
  <c r="T142" i="13" s="1"/>
  <c r="S54" i="13"/>
  <c r="S142" i="13" s="1"/>
  <c r="R54" i="13"/>
  <c r="R142" i="13" s="1"/>
  <c r="P54" i="13"/>
  <c r="P142" i="13" s="1"/>
  <c r="O54" i="13"/>
  <c r="O142" i="13" s="1"/>
  <c r="N54" i="13"/>
  <c r="N142" i="13" s="1"/>
  <c r="L54" i="13"/>
  <c r="L142" i="13" s="1"/>
  <c r="K54" i="13"/>
  <c r="K142" i="13" s="1"/>
  <c r="J54" i="13"/>
  <c r="J142" i="13" s="1"/>
  <c r="H54" i="13"/>
  <c r="H142" i="13" s="1"/>
  <c r="G54" i="13"/>
  <c r="G142" i="13" s="1"/>
  <c r="F54" i="13"/>
  <c r="F142" i="13" s="1"/>
  <c r="D54" i="13"/>
  <c r="D142" i="13" s="1"/>
  <c r="C54" i="13"/>
  <c r="C142" i="13" s="1"/>
  <c r="B54" i="13"/>
  <c r="B142" i="13" s="1"/>
  <c r="AB11" i="13"/>
  <c r="AB98" i="13" s="1"/>
  <c r="AA11" i="13"/>
  <c r="AA98" i="13" s="1"/>
  <c r="Z11" i="13"/>
  <c r="X11" i="13"/>
  <c r="X98" i="13" s="1"/>
  <c r="W11" i="13"/>
  <c r="W98" i="13" s="1"/>
  <c r="V11" i="13"/>
  <c r="V98" i="13" s="1"/>
  <c r="T11" i="13"/>
  <c r="S11" i="13"/>
  <c r="S98" i="13" s="1"/>
  <c r="R11" i="13"/>
  <c r="R98" i="13" s="1"/>
  <c r="P11" i="13"/>
  <c r="P98" i="13" s="1"/>
  <c r="O11" i="13"/>
  <c r="N11" i="13"/>
  <c r="N98" i="13" s="1"/>
  <c r="L11" i="13"/>
  <c r="L98" i="13" s="1"/>
  <c r="K11" i="13"/>
  <c r="K98" i="13" s="1"/>
  <c r="J11" i="13"/>
  <c r="H11" i="13"/>
  <c r="H98" i="13" s="1"/>
  <c r="G11" i="13"/>
  <c r="G98" i="13" s="1"/>
  <c r="F11" i="13"/>
  <c r="F98" i="13" s="1"/>
  <c r="D11" i="13"/>
  <c r="C11" i="13"/>
  <c r="C98" i="13" s="1"/>
  <c r="B11" i="13"/>
  <c r="B98" i="13" s="1"/>
  <c r="AB170" i="12"/>
  <c r="AA170" i="12"/>
  <c r="Z170" i="12"/>
  <c r="X170" i="12"/>
  <c r="W170" i="12"/>
  <c r="V170" i="12"/>
  <c r="T170" i="12"/>
  <c r="S170" i="12"/>
  <c r="R170" i="12"/>
  <c r="P170" i="12"/>
  <c r="O170" i="12"/>
  <c r="N170" i="12"/>
  <c r="L170" i="12"/>
  <c r="K170" i="12"/>
  <c r="J170" i="12"/>
  <c r="H170" i="12"/>
  <c r="G170" i="12"/>
  <c r="F170" i="12"/>
  <c r="D170" i="12"/>
  <c r="C170" i="12"/>
  <c r="B170" i="12"/>
  <c r="AB169" i="12"/>
  <c r="AA169" i="12"/>
  <c r="Z169" i="12"/>
  <c r="X169" i="12"/>
  <c r="W169" i="12"/>
  <c r="V169" i="12"/>
  <c r="T169" i="12"/>
  <c r="S169" i="12"/>
  <c r="R169" i="12"/>
  <c r="P169" i="12"/>
  <c r="O169" i="12"/>
  <c r="N169" i="12"/>
  <c r="L169" i="12"/>
  <c r="K169" i="12"/>
  <c r="J169" i="12"/>
  <c r="H169" i="12"/>
  <c r="G169" i="12"/>
  <c r="F169" i="12"/>
  <c r="D169" i="12"/>
  <c r="C169" i="12"/>
  <c r="B169" i="12"/>
  <c r="AB168" i="12"/>
  <c r="AA168" i="12"/>
  <c r="Z168" i="12"/>
  <c r="X168" i="12"/>
  <c r="W168" i="12"/>
  <c r="V168" i="12"/>
  <c r="T168" i="12"/>
  <c r="S168" i="12"/>
  <c r="R168" i="12"/>
  <c r="P168" i="12"/>
  <c r="O168" i="12"/>
  <c r="N168" i="12"/>
  <c r="L168" i="12"/>
  <c r="K168" i="12"/>
  <c r="J168" i="12"/>
  <c r="H168" i="12"/>
  <c r="G168" i="12"/>
  <c r="F168" i="12"/>
  <c r="D168" i="12"/>
  <c r="C168" i="12"/>
  <c r="B168" i="12"/>
  <c r="AB167" i="12"/>
  <c r="AA167" i="12"/>
  <c r="Z167" i="12"/>
  <c r="X167" i="12"/>
  <c r="W167" i="12"/>
  <c r="V167" i="12"/>
  <c r="T167" i="12"/>
  <c r="S167" i="12"/>
  <c r="R167" i="12"/>
  <c r="P167" i="12"/>
  <c r="O167" i="12"/>
  <c r="N167" i="12"/>
  <c r="L167" i="12"/>
  <c r="K167" i="12"/>
  <c r="J167" i="12"/>
  <c r="H167" i="12"/>
  <c r="G167" i="12"/>
  <c r="F167" i="12"/>
  <c r="D167" i="12"/>
  <c r="C167" i="12"/>
  <c r="B167" i="12"/>
  <c r="AB166" i="12"/>
  <c r="AA166" i="12"/>
  <c r="Z166" i="12"/>
  <c r="X166" i="12"/>
  <c r="W166" i="12"/>
  <c r="V166" i="12"/>
  <c r="T166" i="12"/>
  <c r="S166" i="12"/>
  <c r="R166" i="12"/>
  <c r="P166" i="12"/>
  <c r="O166" i="12"/>
  <c r="N166" i="12"/>
  <c r="L166" i="12"/>
  <c r="K166" i="12"/>
  <c r="J166" i="12"/>
  <c r="H166" i="12"/>
  <c r="G166" i="12"/>
  <c r="F166" i="12"/>
  <c r="D166" i="12"/>
  <c r="C166" i="12"/>
  <c r="B166" i="12"/>
  <c r="AB165" i="12"/>
  <c r="AA165" i="12"/>
  <c r="Z165" i="12"/>
  <c r="X165" i="12"/>
  <c r="W165" i="12"/>
  <c r="V165" i="12"/>
  <c r="T165" i="12"/>
  <c r="S165" i="12"/>
  <c r="R165" i="12"/>
  <c r="P165" i="12"/>
  <c r="O165" i="12"/>
  <c r="N165" i="12"/>
  <c r="L165" i="12"/>
  <c r="K165" i="12"/>
  <c r="J165" i="12"/>
  <c r="H165" i="12"/>
  <c r="G165" i="12"/>
  <c r="F165" i="12"/>
  <c r="D165" i="12"/>
  <c r="C165" i="12"/>
  <c r="B165" i="12"/>
  <c r="AB164" i="12"/>
  <c r="AA164" i="12"/>
  <c r="Z164" i="12"/>
  <c r="X164" i="12"/>
  <c r="W164" i="12"/>
  <c r="V164" i="12"/>
  <c r="T164" i="12"/>
  <c r="S164" i="12"/>
  <c r="R164" i="12"/>
  <c r="P164" i="12"/>
  <c r="O164" i="12"/>
  <c r="N164" i="12"/>
  <c r="L164" i="12"/>
  <c r="K164" i="12"/>
  <c r="J164" i="12"/>
  <c r="H164" i="12"/>
  <c r="G164" i="12"/>
  <c r="F164" i="12"/>
  <c r="D164" i="12"/>
  <c r="C164" i="12"/>
  <c r="B164" i="12"/>
  <c r="AB163" i="12"/>
  <c r="AA163" i="12"/>
  <c r="Z163" i="12"/>
  <c r="X163" i="12"/>
  <c r="W163" i="12"/>
  <c r="V163" i="12"/>
  <c r="T163" i="12"/>
  <c r="S163" i="12"/>
  <c r="R163" i="12"/>
  <c r="P163" i="12"/>
  <c r="O163" i="12"/>
  <c r="N163" i="12"/>
  <c r="L163" i="12"/>
  <c r="K163" i="12"/>
  <c r="J163" i="12"/>
  <c r="H163" i="12"/>
  <c r="G163" i="12"/>
  <c r="F163" i="12"/>
  <c r="D163" i="12"/>
  <c r="C163" i="12"/>
  <c r="B163" i="12"/>
  <c r="AB162" i="12"/>
  <c r="AA162" i="12"/>
  <c r="Z162" i="12"/>
  <c r="X162" i="12"/>
  <c r="W162" i="12"/>
  <c r="V162" i="12"/>
  <c r="T162" i="12"/>
  <c r="S162" i="12"/>
  <c r="R162" i="12"/>
  <c r="P162" i="12"/>
  <c r="O162" i="12"/>
  <c r="N162" i="12"/>
  <c r="L162" i="12"/>
  <c r="K162" i="12"/>
  <c r="J162" i="12"/>
  <c r="H162" i="12"/>
  <c r="G162" i="12"/>
  <c r="F162" i="12"/>
  <c r="D162" i="12"/>
  <c r="C162" i="12"/>
  <c r="B162" i="12"/>
  <c r="AB161" i="12"/>
  <c r="AA161" i="12"/>
  <c r="Z161" i="12"/>
  <c r="X161" i="12"/>
  <c r="W161" i="12"/>
  <c r="V161" i="12"/>
  <c r="T161" i="12"/>
  <c r="S161" i="12"/>
  <c r="R161" i="12"/>
  <c r="P161" i="12"/>
  <c r="O161" i="12"/>
  <c r="N161" i="12"/>
  <c r="L161" i="12"/>
  <c r="K161" i="12"/>
  <c r="J161" i="12"/>
  <c r="H161" i="12"/>
  <c r="G161" i="12"/>
  <c r="F161" i="12"/>
  <c r="D161" i="12"/>
  <c r="C161" i="12"/>
  <c r="B161" i="12"/>
  <c r="AB160" i="12"/>
  <c r="AA160" i="12"/>
  <c r="Z160" i="12"/>
  <c r="X160" i="12"/>
  <c r="W160" i="12"/>
  <c r="V160" i="12"/>
  <c r="T160" i="12"/>
  <c r="S160" i="12"/>
  <c r="R160" i="12"/>
  <c r="P160" i="12"/>
  <c r="O160" i="12"/>
  <c r="N160" i="12"/>
  <c r="L160" i="12"/>
  <c r="K160" i="12"/>
  <c r="J160" i="12"/>
  <c r="H160" i="12"/>
  <c r="G160" i="12"/>
  <c r="F160" i="12"/>
  <c r="D160" i="12"/>
  <c r="C160" i="12"/>
  <c r="B160" i="12"/>
  <c r="AB159" i="12"/>
  <c r="AA159" i="12"/>
  <c r="Z159" i="12"/>
  <c r="X159" i="12"/>
  <c r="W159" i="12"/>
  <c r="V159" i="12"/>
  <c r="T159" i="12"/>
  <c r="S159" i="12"/>
  <c r="R159" i="12"/>
  <c r="P159" i="12"/>
  <c r="O159" i="12"/>
  <c r="N159" i="12"/>
  <c r="L159" i="12"/>
  <c r="K159" i="12"/>
  <c r="J159" i="12"/>
  <c r="H159" i="12"/>
  <c r="G159" i="12"/>
  <c r="F159" i="12"/>
  <c r="D159" i="12"/>
  <c r="C159" i="12"/>
  <c r="B159" i="12"/>
  <c r="AB158" i="12"/>
  <c r="AA158" i="12"/>
  <c r="Z158" i="12"/>
  <c r="X158" i="12"/>
  <c r="W158" i="12"/>
  <c r="V158" i="12"/>
  <c r="T158" i="12"/>
  <c r="S158" i="12"/>
  <c r="R158" i="12"/>
  <c r="P158" i="12"/>
  <c r="O158" i="12"/>
  <c r="N158" i="12"/>
  <c r="L158" i="12"/>
  <c r="K158" i="12"/>
  <c r="J158" i="12"/>
  <c r="H158" i="12"/>
  <c r="G158" i="12"/>
  <c r="F158" i="12"/>
  <c r="D158" i="12"/>
  <c r="C158" i="12"/>
  <c r="B158" i="12"/>
  <c r="AB157" i="12"/>
  <c r="AA157" i="12"/>
  <c r="Z157" i="12"/>
  <c r="X157" i="12"/>
  <c r="W157" i="12"/>
  <c r="V157" i="12"/>
  <c r="T157" i="12"/>
  <c r="S157" i="12"/>
  <c r="R157" i="12"/>
  <c r="P157" i="12"/>
  <c r="O157" i="12"/>
  <c r="N157" i="12"/>
  <c r="L157" i="12"/>
  <c r="K157" i="12"/>
  <c r="J157" i="12"/>
  <c r="H157" i="12"/>
  <c r="G157" i="12"/>
  <c r="F157" i="12"/>
  <c r="D157" i="12"/>
  <c r="C157" i="12"/>
  <c r="B157" i="12"/>
  <c r="AB156" i="12"/>
  <c r="AA156" i="12"/>
  <c r="Z156" i="12"/>
  <c r="X156" i="12"/>
  <c r="W156" i="12"/>
  <c r="V156" i="12"/>
  <c r="T156" i="12"/>
  <c r="S156" i="12"/>
  <c r="R156" i="12"/>
  <c r="P156" i="12"/>
  <c r="O156" i="12"/>
  <c r="N156" i="12"/>
  <c r="L156" i="12"/>
  <c r="K156" i="12"/>
  <c r="J156" i="12"/>
  <c r="H156" i="12"/>
  <c r="G156" i="12"/>
  <c r="F156" i="12"/>
  <c r="D156" i="12"/>
  <c r="C156" i="12"/>
  <c r="B156" i="12"/>
  <c r="AB155" i="12"/>
  <c r="AA155" i="12"/>
  <c r="Z155" i="12"/>
  <c r="X155" i="12"/>
  <c r="W155" i="12"/>
  <c r="V155" i="12"/>
  <c r="T155" i="12"/>
  <c r="S155" i="12"/>
  <c r="R155" i="12"/>
  <c r="P155" i="12"/>
  <c r="O155" i="12"/>
  <c r="N155" i="12"/>
  <c r="L155" i="12"/>
  <c r="K155" i="12"/>
  <c r="J155" i="12"/>
  <c r="H155" i="12"/>
  <c r="G155" i="12"/>
  <c r="F155" i="12"/>
  <c r="D155" i="12"/>
  <c r="C155" i="12"/>
  <c r="B155" i="12"/>
  <c r="AB154" i="12"/>
  <c r="AA154" i="12"/>
  <c r="Z154" i="12"/>
  <c r="X154" i="12"/>
  <c r="W154" i="12"/>
  <c r="V154" i="12"/>
  <c r="T154" i="12"/>
  <c r="S154" i="12"/>
  <c r="R154" i="12"/>
  <c r="P154" i="12"/>
  <c r="O154" i="12"/>
  <c r="N154" i="12"/>
  <c r="L154" i="12"/>
  <c r="K154" i="12"/>
  <c r="J154" i="12"/>
  <c r="H154" i="12"/>
  <c r="G154" i="12"/>
  <c r="F154" i="12"/>
  <c r="D154" i="12"/>
  <c r="C154" i="12"/>
  <c r="B154" i="12"/>
  <c r="AB153" i="12"/>
  <c r="AA153" i="12"/>
  <c r="Z153" i="12"/>
  <c r="X153" i="12"/>
  <c r="W153" i="12"/>
  <c r="V153" i="12"/>
  <c r="T153" i="12"/>
  <c r="S153" i="12"/>
  <c r="R153" i="12"/>
  <c r="P153" i="12"/>
  <c r="O153" i="12"/>
  <c r="N153" i="12"/>
  <c r="L153" i="12"/>
  <c r="K153" i="12"/>
  <c r="J153" i="12"/>
  <c r="H153" i="12"/>
  <c r="G153" i="12"/>
  <c r="F153" i="12"/>
  <c r="D153" i="12"/>
  <c r="C153" i="12"/>
  <c r="B153" i="12"/>
  <c r="AB152" i="12"/>
  <c r="AA152" i="12"/>
  <c r="Z152" i="12"/>
  <c r="X152" i="12"/>
  <c r="W152" i="12"/>
  <c r="V152" i="12"/>
  <c r="T152" i="12"/>
  <c r="S152" i="12"/>
  <c r="R152" i="12"/>
  <c r="P152" i="12"/>
  <c r="O152" i="12"/>
  <c r="N152" i="12"/>
  <c r="L152" i="12"/>
  <c r="K152" i="12"/>
  <c r="J152" i="12"/>
  <c r="H152" i="12"/>
  <c r="G152" i="12"/>
  <c r="F152" i="12"/>
  <c r="D152" i="12"/>
  <c r="C152" i="12"/>
  <c r="B152" i="12"/>
  <c r="AB151" i="12"/>
  <c r="AA151" i="12"/>
  <c r="Z151" i="12"/>
  <c r="X151" i="12"/>
  <c r="W151" i="12"/>
  <c r="V151" i="12"/>
  <c r="T151" i="12"/>
  <c r="S151" i="12"/>
  <c r="R151" i="12"/>
  <c r="P151" i="12"/>
  <c r="O151" i="12"/>
  <c r="N151" i="12"/>
  <c r="L151" i="12"/>
  <c r="K151" i="12"/>
  <c r="J151" i="12"/>
  <c r="H151" i="12"/>
  <c r="G151" i="12"/>
  <c r="F151" i="12"/>
  <c r="D151" i="12"/>
  <c r="C151" i="12"/>
  <c r="B151" i="12"/>
  <c r="AB150" i="12"/>
  <c r="AA150" i="12"/>
  <c r="Z150" i="12"/>
  <c r="X150" i="12"/>
  <c r="W150" i="12"/>
  <c r="V150" i="12"/>
  <c r="T150" i="12"/>
  <c r="S150" i="12"/>
  <c r="R150" i="12"/>
  <c r="P150" i="12"/>
  <c r="O150" i="12"/>
  <c r="N150" i="12"/>
  <c r="L150" i="12"/>
  <c r="K150" i="12"/>
  <c r="J150" i="12"/>
  <c r="H150" i="12"/>
  <c r="G150" i="12"/>
  <c r="F150" i="12"/>
  <c r="D150" i="12"/>
  <c r="C150" i="12"/>
  <c r="B150" i="12"/>
  <c r="AB149" i="12"/>
  <c r="AA149" i="12"/>
  <c r="Z149" i="12"/>
  <c r="X149" i="12"/>
  <c r="W149" i="12"/>
  <c r="V149" i="12"/>
  <c r="T149" i="12"/>
  <c r="S149" i="12"/>
  <c r="R149" i="12"/>
  <c r="P149" i="12"/>
  <c r="O149" i="12"/>
  <c r="N149" i="12"/>
  <c r="L149" i="12"/>
  <c r="K149" i="12"/>
  <c r="J149" i="12"/>
  <c r="H149" i="12"/>
  <c r="G149" i="12"/>
  <c r="F149" i="12"/>
  <c r="D149" i="12"/>
  <c r="C149" i="12"/>
  <c r="B149" i="12"/>
  <c r="AB148" i="12"/>
  <c r="AA148" i="12"/>
  <c r="Z148" i="12"/>
  <c r="X148" i="12"/>
  <c r="W148" i="12"/>
  <c r="V148" i="12"/>
  <c r="T148" i="12"/>
  <c r="S148" i="12"/>
  <c r="R148" i="12"/>
  <c r="P148" i="12"/>
  <c r="O148" i="12"/>
  <c r="N148" i="12"/>
  <c r="L148" i="12"/>
  <c r="K148" i="12"/>
  <c r="J148" i="12"/>
  <c r="H148" i="12"/>
  <c r="G148" i="12"/>
  <c r="F148" i="12"/>
  <c r="D148" i="12"/>
  <c r="C148" i="12"/>
  <c r="B148" i="12"/>
  <c r="AB147" i="12"/>
  <c r="AA147" i="12"/>
  <c r="Z147" i="12"/>
  <c r="X147" i="12"/>
  <c r="W147" i="12"/>
  <c r="V147" i="12"/>
  <c r="T147" i="12"/>
  <c r="S147" i="12"/>
  <c r="R147" i="12"/>
  <c r="P147" i="12"/>
  <c r="O147" i="12"/>
  <c r="N147" i="12"/>
  <c r="L147" i="12"/>
  <c r="K147" i="12"/>
  <c r="J147" i="12"/>
  <c r="H147" i="12"/>
  <c r="G147" i="12"/>
  <c r="F147" i="12"/>
  <c r="D147" i="12"/>
  <c r="C147" i="12"/>
  <c r="B147" i="12"/>
  <c r="AB146" i="12"/>
  <c r="AA146" i="12"/>
  <c r="Z146" i="12"/>
  <c r="X146" i="12"/>
  <c r="W146" i="12"/>
  <c r="V146" i="12"/>
  <c r="T146" i="12"/>
  <c r="S146" i="12"/>
  <c r="R146" i="12"/>
  <c r="P146" i="12"/>
  <c r="O146" i="12"/>
  <c r="N146" i="12"/>
  <c r="L146" i="12"/>
  <c r="K146" i="12"/>
  <c r="J146" i="12"/>
  <c r="H146" i="12"/>
  <c r="G146" i="12"/>
  <c r="F146" i="12"/>
  <c r="D146" i="12"/>
  <c r="C146" i="12"/>
  <c r="B146" i="12"/>
  <c r="AB145" i="12"/>
  <c r="AA145" i="12"/>
  <c r="Z145" i="12"/>
  <c r="X145" i="12"/>
  <c r="W145" i="12"/>
  <c r="V145" i="12"/>
  <c r="T145" i="12"/>
  <c r="S145" i="12"/>
  <c r="R145" i="12"/>
  <c r="P145" i="12"/>
  <c r="O145" i="12"/>
  <c r="N145" i="12"/>
  <c r="L145" i="12"/>
  <c r="K145" i="12"/>
  <c r="J145" i="12"/>
  <c r="H145" i="12"/>
  <c r="G145" i="12"/>
  <c r="F145" i="12"/>
  <c r="D145" i="12"/>
  <c r="C145" i="12"/>
  <c r="B145" i="12"/>
  <c r="AB144" i="12"/>
  <c r="AA144" i="12"/>
  <c r="Z144" i="12"/>
  <c r="X144" i="12"/>
  <c r="W144" i="12"/>
  <c r="V144" i="12"/>
  <c r="T144" i="12"/>
  <c r="S144" i="12"/>
  <c r="R144" i="12"/>
  <c r="P144" i="12"/>
  <c r="O144" i="12"/>
  <c r="N144" i="12"/>
  <c r="L144" i="12"/>
  <c r="K144" i="12"/>
  <c r="J144" i="12"/>
  <c r="H144" i="12"/>
  <c r="G144" i="12"/>
  <c r="F144" i="12"/>
  <c r="D144" i="12"/>
  <c r="C144" i="12"/>
  <c r="B144" i="12"/>
  <c r="AB126" i="12"/>
  <c r="AA126" i="12"/>
  <c r="Z126" i="12"/>
  <c r="X126" i="12"/>
  <c r="W126" i="12"/>
  <c r="V126" i="12"/>
  <c r="T126" i="12"/>
  <c r="S126" i="12"/>
  <c r="R126" i="12"/>
  <c r="P126" i="12"/>
  <c r="O126" i="12"/>
  <c r="N126" i="12"/>
  <c r="L126" i="12"/>
  <c r="K126" i="12"/>
  <c r="J126" i="12"/>
  <c r="H126" i="12"/>
  <c r="G126" i="12"/>
  <c r="F126" i="12"/>
  <c r="D126" i="12"/>
  <c r="C126" i="12"/>
  <c r="B126" i="12"/>
  <c r="AB125" i="12"/>
  <c r="AA125" i="12"/>
  <c r="Z125" i="12"/>
  <c r="X125" i="12"/>
  <c r="W125" i="12"/>
  <c r="V125" i="12"/>
  <c r="T125" i="12"/>
  <c r="S125" i="12"/>
  <c r="R125" i="12"/>
  <c r="P125" i="12"/>
  <c r="O125" i="12"/>
  <c r="N125" i="12"/>
  <c r="L125" i="12"/>
  <c r="K125" i="12"/>
  <c r="J125" i="12"/>
  <c r="H125" i="12"/>
  <c r="G125" i="12"/>
  <c r="F125" i="12"/>
  <c r="D125" i="12"/>
  <c r="C125" i="12"/>
  <c r="B125" i="12"/>
  <c r="AB124" i="12"/>
  <c r="AA124" i="12"/>
  <c r="Z124" i="12"/>
  <c r="X124" i="12"/>
  <c r="W124" i="12"/>
  <c r="V124" i="12"/>
  <c r="T124" i="12"/>
  <c r="S124" i="12"/>
  <c r="R124" i="12"/>
  <c r="P124" i="12"/>
  <c r="O124" i="12"/>
  <c r="N124" i="12"/>
  <c r="L124" i="12"/>
  <c r="K124" i="12"/>
  <c r="J124" i="12"/>
  <c r="H124" i="12"/>
  <c r="G124" i="12"/>
  <c r="F124" i="12"/>
  <c r="D124" i="12"/>
  <c r="C124" i="12"/>
  <c r="B124" i="12"/>
  <c r="AB123" i="12"/>
  <c r="AA123" i="12"/>
  <c r="Z123" i="12"/>
  <c r="X123" i="12"/>
  <c r="W123" i="12"/>
  <c r="V123" i="12"/>
  <c r="T123" i="12"/>
  <c r="S123" i="12"/>
  <c r="R123" i="12"/>
  <c r="P123" i="12"/>
  <c r="O123" i="12"/>
  <c r="N123" i="12"/>
  <c r="L123" i="12"/>
  <c r="K123" i="12"/>
  <c r="J123" i="12"/>
  <c r="H123" i="12"/>
  <c r="G123" i="12"/>
  <c r="F123" i="12"/>
  <c r="D123" i="12"/>
  <c r="C123" i="12"/>
  <c r="B123" i="12"/>
  <c r="AB122" i="12"/>
  <c r="AA122" i="12"/>
  <c r="Z122" i="12"/>
  <c r="X122" i="12"/>
  <c r="W122" i="12"/>
  <c r="V122" i="12"/>
  <c r="T122" i="12"/>
  <c r="S122" i="12"/>
  <c r="R122" i="12"/>
  <c r="P122" i="12"/>
  <c r="O122" i="12"/>
  <c r="N122" i="12"/>
  <c r="L122" i="12"/>
  <c r="K122" i="12"/>
  <c r="J122" i="12"/>
  <c r="H122" i="12"/>
  <c r="G122" i="12"/>
  <c r="F122" i="12"/>
  <c r="D122" i="12"/>
  <c r="C122" i="12"/>
  <c r="B122" i="12"/>
  <c r="AB121" i="12"/>
  <c r="AA121" i="12"/>
  <c r="Z121" i="12"/>
  <c r="X121" i="12"/>
  <c r="W121" i="12"/>
  <c r="V121" i="12"/>
  <c r="T121" i="12"/>
  <c r="S121" i="12"/>
  <c r="R121" i="12"/>
  <c r="P121" i="12"/>
  <c r="O121" i="12"/>
  <c r="N121" i="12"/>
  <c r="L121" i="12"/>
  <c r="K121" i="12"/>
  <c r="J121" i="12"/>
  <c r="H121" i="12"/>
  <c r="G121" i="12"/>
  <c r="F121" i="12"/>
  <c r="D121" i="12"/>
  <c r="C121" i="12"/>
  <c r="B121" i="12"/>
  <c r="AB120" i="12"/>
  <c r="AA120" i="12"/>
  <c r="Z120" i="12"/>
  <c r="X120" i="12"/>
  <c r="W120" i="12"/>
  <c r="V120" i="12"/>
  <c r="T120" i="12"/>
  <c r="S120" i="12"/>
  <c r="R120" i="12"/>
  <c r="P120" i="12"/>
  <c r="O120" i="12"/>
  <c r="N120" i="12"/>
  <c r="L120" i="12"/>
  <c r="K120" i="12"/>
  <c r="J120" i="12"/>
  <c r="H120" i="12"/>
  <c r="G120" i="12"/>
  <c r="F120" i="12"/>
  <c r="D120" i="12"/>
  <c r="C120" i="12"/>
  <c r="B120" i="12"/>
  <c r="AB119" i="12"/>
  <c r="AA119" i="12"/>
  <c r="Z119" i="12"/>
  <c r="X119" i="12"/>
  <c r="W119" i="12"/>
  <c r="V119" i="12"/>
  <c r="T119" i="12"/>
  <c r="S119" i="12"/>
  <c r="R119" i="12"/>
  <c r="P119" i="12"/>
  <c r="O119" i="12"/>
  <c r="N119" i="12"/>
  <c r="L119" i="12"/>
  <c r="K119" i="12"/>
  <c r="J119" i="12"/>
  <c r="H119" i="12"/>
  <c r="G119" i="12"/>
  <c r="F119" i="12"/>
  <c r="D119" i="12"/>
  <c r="C119" i="12"/>
  <c r="B119" i="12"/>
  <c r="AB118" i="12"/>
  <c r="AA118" i="12"/>
  <c r="Z118" i="12"/>
  <c r="X118" i="12"/>
  <c r="W118" i="12"/>
  <c r="V118" i="12"/>
  <c r="T118" i="12"/>
  <c r="S118" i="12"/>
  <c r="R118" i="12"/>
  <c r="P118" i="12"/>
  <c r="O118" i="12"/>
  <c r="N118" i="12"/>
  <c r="L118" i="12"/>
  <c r="K118" i="12"/>
  <c r="J118" i="12"/>
  <c r="H118" i="12"/>
  <c r="G118" i="12"/>
  <c r="F118" i="12"/>
  <c r="D118" i="12"/>
  <c r="C118" i="12"/>
  <c r="B118" i="12"/>
  <c r="AB117" i="12"/>
  <c r="AA117" i="12"/>
  <c r="Z117" i="12"/>
  <c r="X117" i="12"/>
  <c r="W117" i="12"/>
  <c r="V117" i="12"/>
  <c r="T117" i="12"/>
  <c r="S117" i="12"/>
  <c r="R117" i="12"/>
  <c r="P117" i="12"/>
  <c r="O117" i="12"/>
  <c r="N117" i="12"/>
  <c r="L117" i="12"/>
  <c r="K117" i="12"/>
  <c r="J117" i="12"/>
  <c r="H117" i="12"/>
  <c r="G117" i="12"/>
  <c r="F117" i="12"/>
  <c r="D117" i="12"/>
  <c r="C117" i="12"/>
  <c r="B117" i="12"/>
  <c r="AB116" i="12"/>
  <c r="AA116" i="12"/>
  <c r="Z116" i="12"/>
  <c r="X116" i="12"/>
  <c r="W116" i="12"/>
  <c r="V116" i="12"/>
  <c r="T116" i="12"/>
  <c r="S116" i="12"/>
  <c r="R116" i="12"/>
  <c r="P116" i="12"/>
  <c r="O116" i="12"/>
  <c r="N116" i="12"/>
  <c r="L116" i="12"/>
  <c r="K116" i="12"/>
  <c r="J116" i="12"/>
  <c r="H116" i="12"/>
  <c r="G116" i="12"/>
  <c r="F116" i="12"/>
  <c r="D116" i="12"/>
  <c r="C116" i="12"/>
  <c r="B116" i="12"/>
  <c r="AB115" i="12"/>
  <c r="AA115" i="12"/>
  <c r="Z115" i="12"/>
  <c r="X115" i="12"/>
  <c r="W115" i="12"/>
  <c r="V115" i="12"/>
  <c r="T115" i="12"/>
  <c r="S115" i="12"/>
  <c r="R115" i="12"/>
  <c r="P115" i="12"/>
  <c r="O115" i="12"/>
  <c r="N115" i="12"/>
  <c r="L115" i="12"/>
  <c r="K115" i="12"/>
  <c r="J115" i="12"/>
  <c r="H115" i="12"/>
  <c r="G115" i="12"/>
  <c r="F115" i="12"/>
  <c r="D115" i="12"/>
  <c r="C115" i="12"/>
  <c r="B115" i="12"/>
  <c r="AB114" i="12"/>
  <c r="AA114" i="12"/>
  <c r="Z114" i="12"/>
  <c r="X114" i="12"/>
  <c r="W114" i="12"/>
  <c r="V114" i="12"/>
  <c r="T114" i="12"/>
  <c r="S114" i="12"/>
  <c r="R114" i="12"/>
  <c r="P114" i="12"/>
  <c r="O114" i="12"/>
  <c r="N114" i="12"/>
  <c r="L114" i="12"/>
  <c r="K114" i="12"/>
  <c r="J114" i="12"/>
  <c r="H114" i="12"/>
  <c r="G114" i="12"/>
  <c r="F114" i="12"/>
  <c r="D114" i="12"/>
  <c r="C114" i="12"/>
  <c r="B114" i="12"/>
  <c r="AB113" i="12"/>
  <c r="AA113" i="12"/>
  <c r="Z113" i="12"/>
  <c r="X113" i="12"/>
  <c r="W113" i="12"/>
  <c r="V113" i="12"/>
  <c r="T113" i="12"/>
  <c r="S113" i="12"/>
  <c r="R113" i="12"/>
  <c r="P113" i="12"/>
  <c r="O113" i="12"/>
  <c r="N113" i="12"/>
  <c r="L113" i="12"/>
  <c r="K113" i="12"/>
  <c r="J113" i="12"/>
  <c r="H113" i="12"/>
  <c r="G113" i="12"/>
  <c r="F113" i="12"/>
  <c r="D113" i="12"/>
  <c r="C113" i="12"/>
  <c r="B113" i="12"/>
  <c r="AB112" i="12"/>
  <c r="AA112" i="12"/>
  <c r="Z112" i="12"/>
  <c r="X112" i="12"/>
  <c r="W112" i="12"/>
  <c r="V112" i="12"/>
  <c r="T112" i="12"/>
  <c r="S112" i="12"/>
  <c r="R112" i="12"/>
  <c r="P112" i="12"/>
  <c r="O112" i="12"/>
  <c r="N112" i="12"/>
  <c r="L112" i="12"/>
  <c r="K112" i="12"/>
  <c r="J112" i="12"/>
  <c r="H112" i="12"/>
  <c r="G112" i="12"/>
  <c r="F112" i="12"/>
  <c r="D112" i="12"/>
  <c r="C112" i="12"/>
  <c r="B112" i="12"/>
  <c r="AB111" i="12"/>
  <c r="AA111" i="12"/>
  <c r="Z111" i="12"/>
  <c r="X111" i="12"/>
  <c r="W111" i="12"/>
  <c r="V111" i="12"/>
  <c r="T111" i="12"/>
  <c r="S111" i="12"/>
  <c r="R111" i="12"/>
  <c r="P111" i="12"/>
  <c r="O111" i="12"/>
  <c r="N111" i="12"/>
  <c r="L111" i="12"/>
  <c r="K111" i="12"/>
  <c r="J111" i="12"/>
  <c r="H111" i="12"/>
  <c r="G111" i="12"/>
  <c r="F111" i="12"/>
  <c r="D111" i="12"/>
  <c r="C111" i="12"/>
  <c r="B111" i="12"/>
  <c r="AB110" i="12"/>
  <c r="AA110" i="12"/>
  <c r="Z110" i="12"/>
  <c r="X110" i="12"/>
  <c r="W110" i="12"/>
  <c r="V110" i="12"/>
  <c r="T110" i="12"/>
  <c r="S110" i="12"/>
  <c r="R110" i="12"/>
  <c r="P110" i="12"/>
  <c r="O110" i="12"/>
  <c r="N110" i="12"/>
  <c r="L110" i="12"/>
  <c r="K110" i="12"/>
  <c r="J110" i="12"/>
  <c r="H110" i="12"/>
  <c r="G110" i="12"/>
  <c r="F110" i="12"/>
  <c r="D110" i="12"/>
  <c r="C110" i="12"/>
  <c r="B110" i="12"/>
  <c r="AB109" i="12"/>
  <c r="AA109" i="12"/>
  <c r="Z109" i="12"/>
  <c r="X109" i="12"/>
  <c r="W109" i="12"/>
  <c r="V109" i="12"/>
  <c r="T109" i="12"/>
  <c r="S109" i="12"/>
  <c r="R109" i="12"/>
  <c r="P109" i="12"/>
  <c r="O109" i="12"/>
  <c r="N109" i="12"/>
  <c r="L109" i="12"/>
  <c r="K109" i="12"/>
  <c r="J109" i="12"/>
  <c r="H109" i="12"/>
  <c r="G109" i="12"/>
  <c r="F109" i="12"/>
  <c r="D109" i="12"/>
  <c r="C109" i="12"/>
  <c r="B109" i="12"/>
  <c r="AB108" i="12"/>
  <c r="AA108" i="12"/>
  <c r="Z108" i="12"/>
  <c r="X108" i="12"/>
  <c r="W108" i="12"/>
  <c r="V108" i="12"/>
  <c r="T108" i="12"/>
  <c r="S108" i="12"/>
  <c r="R108" i="12"/>
  <c r="P108" i="12"/>
  <c r="O108" i="12"/>
  <c r="N108" i="12"/>
  <c r="L108" i="12"/>
  <c r="K108" i="12"/>
  <c r="J108" i="12"/>
  <c r="H108" i="12"/>
  <c r="G108" i="12"/>
  <c r="F108" i="12"/>
  <c r="D108" i="12"/>
  <c r="C108" i="12"/>
  <c r="B108" i="12"/>
  <c r="AB107" i="12"/>
  <c r="AA107" i="12"/>
  <c r="Z107" i="12"/>
  <c r="X107" i="12"/>
  <c r="W107" i="12"/>
  <c r="V107" i="12"/>
  <c r="T107" i="12"/>
  <c r="S107" i="12"/>
  <c r="R107" i="12"/>
  <c r="P107" i="12"/>
  <c r="O107" i="12"/>
  <c r="N107" i="12"/>
  <c r="L107" i="12"/>
  <c r="K107" i="12"/>
  <c r="J107" i="12"/>
  <c r="H107" i="12"/>
  <c r="G107" i="12"/>
  <c r="F107" i="12"/>
  <c r="D107" i="12"/>
  <c r="C107" i="12"/>
  <c r="B107" i="12"/>
  <c r="AB106" i="12"/>
  <c r="AA106" i="12"/>
  <c r="Z106" i="12"/>
  <c r="X106" i="12"/>
  <c r="W106" i="12"/>
  <c r="V106" i="12"/>
  <c r="T106" i="12"/>
  <c r="S106" i="12"/>
  <c r="R106" i="12"/>
  <c r="P106" i="12"/>
  <c r="O106" i="12"/>
  <c r="N106" i="12"/>
  <c r="L106" i="12"/>
  <c r="K106" i="12"/>
  <c r="J106" i="12"/>
  <c r="H106" i="12"/>
  <c r="G106" i="12"/>
  <c r="F106" i="12"/>
  <c r="D106" i="12"/>
  <c r="C106" i="12"/>
  <c r="B106" i="12"/>
  <c r="AB105" i="12"/>
  <c r="AA105" i="12"/>
  <c r="Z105" i="12"/>
  <c r="X105" i="12"/>
  <c r="W105" i="12"/>
  <c r="V105" i="12"/>
  <c r="T105" i="12"/>
  <c r="S105" i="12"/>
  <c r="R105" i="12"/>
  <c r="P105" i="12"/>
  <c r="O105" i="12"/>
  <c r="N105" i="12"/>
  <c r="L105" i="12"/>
  <c r="K105" i="12"/>
  <c r="J105" i="12"/>
  <c r="H105" i="12"/>
  <c r="G105" i="12"/>
  <c r="F105" i="12"/>
  <c r="D105" i="12"/>
  <c r="C105" i="12"/>
  <c r="B105" i="12"/>
  <c r="AB104" i="12"/>
  <c r="AA104" i="12"/>
  <c r="Z104" i="12"/>
  <c r="X104" i="12"/>
  <c r="W104" i="12"/>
  <c r="V104" i="12"/>
  <c r="T104" i="12"/>
  <c r="S104" i="12"/>
  <c r="R104" i="12"/>
  <c r="P104" i="12"/>
  <c r="O104" i="12"/>
  <c r="N104" i="12"/>
  <c r="L104" i="12"/>
  <c r="K104" i="12"/>
  <c r="J104" i="12"/>
  <c r="H104" i="12"/>
  <c r="G104" i="12"/>
  <c r="F104" i="12"/>
  <c r="D104" i="12"/>
  <c r="C104" i="12"/>
  <c r="B104" i="12"/>
  <c r="AB103" i="12"/>
  <c r="AA103" i="12"/>
  <c r="Z103" i="12"/>
  <c r="X103" i="12"/>
  <c r="W103" i="12"/>
  <c r="V103" i="12"/>
  <c r="T103" i="12"/>
  <c r="S103" i="12"/>
  <c r="R103" i="12"/>
  <c r="P103" i="12"/>
  <c r="O103" i="12"/>
  <c r="N103" i="12"/>
  <c r="L103" i="12"/>
  <c r="K103" i="12"/>
  <c r="J103" i="12"/>
  <c r="H103" i="12"/>
  <c r="G103" i="12"/>
  <c r="F103" i="12"/>
  <c r="D103" i="12"/>
  <c r="C103" i="12"/>
  <c r="B103" i="12"/>
  <c r="AB102" i="12"/>
  <c r="AA102" i="12"/>
  <c r="Z102" i="12"/>
  <c r="X102" i="12"/>
  <c r="W102" i="12"/>
  <c r="V102" i="12"/>
  <c r="T102" i="12"/>
  <c r="S102" i="12"/>
  <c r="R102" i="12"/>
  <c r="P102" i="12"/>
  <c r="O102" i="12"/>
  <c r="N102" i="12"/>
  <c r="L102" i="12"/>
  <c r="K102" i="12"/>
  <c r="J102" i="12"/>
  <c r="H102" i="12"/>
  <c r="G102" i="12"/>
  <c r="F102" i="12"/>
  <c r="D102" i="12"/>
  <c r="C102" i="12"/>
  <c r="B102" i="12"/>
  <c r="AB101" i="12"/>
  <c r="AA101" i="12"/>
  <c r="Z101" i="12"/>
  <c r="X101" i="12"/>
  <c r="W101" i="12"/>
  <c r="V101" i="12"/>
  <c r="T101" i="12"/>
  <c r="S101" i="12"/>
  <c r="R101" i="12"/>
  <c r="P101" i="12"/>
  <c r="O101" i="12"/>
  <c r="N101" i="12"/>
  <c r="L101" i="12"/>
  <c r="K101" i="12"/>
  <c r="J101" i="12"/>
  <c r="H101" i="12"/>
  <c r="G101" i="12"/>
  <c r="F101" i="12"/>
  <c r="D101" i="12"/>
  <c r="C101" i="12"/>
  <c r="B101" i="12"/>
  <c r="AB100" i="12"/>
  <c r="AA100" i="12"/>
  <c r="Z100" i="12"/>
  <c r="X100" i="12"/>
  <c r="W100" i="12"/>
  <c r="V100" i="12"/>
  <c r="T100" i="12"/>
  <c r="S100" i="12"/>
  <c r="R100" i="12"/>
  <c r="P100" i="12"/>
  <c r="O100" i="12"/>
  <c r="N100" i="12"/>
  <c r="L100" i="12"/>
  <c r="K100" i="12"/>
  <c r="J100" i="12"/>
  <c r="H100" i="12"/>
  <c r="G100" i="12"/>
  <c r="F100" i="12"/>
  <c r="D100" i="12"/>
  <c r="C100" i="12"/>
  <c r="B100" i="12"/>
  <c r="AB54" i="12"/>
  <c r="AB142" i="12" s="1"/>
  <c r="AA54" i="12"/>
  <c r="AA142" i="12" s="1"/>
  <c r="Z54" i="12"/>
  <c r="Z142" i="12" s="1"/>
  <c r="X54" i="12"/>
  <c r="X142" i="12" s="1"/>
  <c r="W54" i="12"/>
  <c r="W142" i="12" s="1"/>
  <c r="V54" i="12"/>
  <c r="V142" i="12" s="1"/>
  <c r="T54" i="12"/>
  <c r="T142" i="12" s="1"/>
  <c r="S54" i="12"/>
  <c r="S142" i="12" s="1"/>
  <c r="R54" i="12"/>
  <c r="R142" i="12" s="1"/>
  <c r="P54" i="12"/>
  <c r="P142" i="12" s="1"/>
  <c r="O54" i="12"/>
  <c r="O142" i="12" s="1"/>
  <c r="N54" i="12"/>
  <c r="N142" i="12" s="1"/>
  <c r="L54" i="12"/>
  <c r="L142" i="12" s="1"/>
  <c r="K54" i="12"/>
  <c r="K142" i="12" s="1"/>
  <c r="J54" i="12"/>
  <c r="J142" i="12" s="1"/>
  <c r="H54" i="12"/>
  <c r="H142" i="12" s="1"/>
  <c r="G54" i="12"/>
  <c r="G142" i="12" s="1"/>
  <c r="F54" i="12"/>
  <c r="F142" i="12" s="1"/>
  <c r="D54" i="12"/>
  <c r="D142" i="12" s="1"/>
  <c r="C54" i="12"/>
  <c r="C142" i="12" s="1"/>
  <c r="B54" i="12"/>
  <c r="B142" i="12" s="1"/>
  <c r="AB11" i="12"/>
  <c r="AB98" i="12" s="1"/>
  <c r="AA11" i="12"/>
  <c r="AA98" i="12" s="1"/>
  <c r="Z11" i="12"/>
  <c r="Z98" i="12" s="1"/>
  <c r="X11" i="12"/>
  <c r="X98" i="12" s="1"/>
  <c r="W11" i="12"/>
  <c r="W98" i="12" s="1"/>
  <c r="V11" i="12"/>
  <c r="V98" i="12" s="1"/>
  <c r="T11" i="12"/>
  <c r="T98" i="12" s="1"/>
  <c r="S11" i="12"/>
  <c r="S98" i="12" s="1"/>
  <c r="R11" i="12"/>
  <c r="R98" i="12" s="1"/>
  <c r="P11" i="12"/>
  <c r="P98" i="12" s="1"/>
  <c r="O11" i="12"/>
  <c r="O98" i="12" s="1"/>
  <c r="N11" i="12"/>
  <c r="N98" i="12" s="1"/>
  <c r="L11" i="12"/>
  <c r="L98" i="12" s="1"/>
  <c r="K11" i="12"/>
  <c r="K98" i="12" s="1"/>
  <c r="J11" i="12"/>
  <c r="J98" i="12" s="1"/>
  <c r="H11" i="12"/>
  <c r="H98" i="12" s="1"/>
  <c r="G11" i="12"/>
  <c r="G98" i="12" s="1"/>
  <c r="F11" i="12"/>
  <c r="F98" i="12" s="1"/>
  <c r="D11" i="12"/>
  <c r="D98" i="12" s="1"/>
  <c r="C11" i="12"/>
  <c r="C98" i="12" s="1"/>
  <c r="B11" i="12"/>
  <c r="B98" i="12" s="1"/>
  <c r="AB170" i="11"/>
  <c r="AA170" i="11"/>
  <c r="Z170" i="11"/>
  <c r="X170" i="11"/>
  <c r="W170" i="11"/>
  <c r="V170" i="11"/>
  <c r="T170" i="11"/>
  <c r="S170" i="11"/>
  <c r="R170" i="11"/>
  <c r="P170" i="11"/>
  <c r="O170" i="11"/>
  <c r="N170" i="11"/>
  <c r="L170" i="11"/>
  <c r="K170" i="11"/>
  <c r="J170" i="11"/>
  <c r="H170" i="11"/>
  <c r="G170" i="11"/>
  <c r="F170" i="11"/>
  <c r="D170" i="11"/>
  <c r="C170" i="11"/>
  <c r="B170" i="11"/>
  <c r="AB169" i="11"/>
  <c r="AA169" i="11"/>
  <c r="Z169" i="11"/>
  <c r="X169" i="11"/>
  <c r="W169" i="11"/>
  <c r="V169" i="11"/>
  <c r="T169" i="11"/>
  <c r="S169" i="11"/>
  <c r="R169" i="11"/>
  <c r="P169" i="11"/>
  <c r="O169" i="11"/>
  <c r="N169" i="11"/>
  <c r="L169" i="11"/>
  <c r="K169" i="11"/>
  <c r="J169" i="11"/>
  <c r="H169" i="11"/>
  <c r="G169" i="11"/>
  <c r="F169" i="11"/>
  <c r="D169" i="11"/>
  <c r="C169" i="11"/>
  <c r="B169" i="11"/>
  <c r="AB168" i="11"/>
  <c r="AA168" i="11"/>
  <c r="Z168" i="11"/>
  <c r="X168" i="11"/>
  <c r="W168" i="11"/>
  <c r="V168" i="11"/>
  <c r="T168" i="11"/>
  <c r="S168" i="11"/>
  <c r="R168" i="11"/>
  <c r="P168" i="11"/>
  <c r="O168" i="11"/>
  <c r="N168" i="11"/>
  <c r="L168" i="11"/>
  <c r="K168" i="11"/>
  <c r="J168" i="11"/>
  <c r="H168" i="11"/>
  <c r="G168" i="11"/>
  <c r="F168" i="11"/>
  <c r="D168" i="11"/>
  <c r="C168" i="11"/>
  <c r="B168" i="11"/>
  <c r="AB167" i="11"/>
  <c r="AA167" i="11"/>
  <c r="Z167" i="11"/>
  <c r="X167" i="11"/>
  <c r="W167" i="11"/>
  <c r="V167" i="11"/>
  <c r="T167" i="11"/>
  <c r="S167" i="11"/>
  <c r="R167" i="11"/>
  <c r="P167" i="11"/>
  <c r="O167" i="11"/>
  <c r="N167" i="11"/>
  <c r="L167" i="11"/>
  <c r="K167" i="11"/>
  <c r="J167" i="11"/>
  <c r="H167" i="11"/>
  <c r="G167" i="11"/>
  <c r="F167" i="11"/>
  <c r="D167" i="11"/>
  <c r="C167" i="11"/>
  <c r="B167" i="11"/>
  <c r="AB166" i="11"/>
  <c r="AA166" i="11"/>
  <c r="Z166" i="11"/>
  <c r="X166" i="11"/>
  <c r="W166" i="11"/>
  <c r="V166" i="11"/>
  <c r="T166" i="11"/>
  <c r="S166" i="11"/>
  <c r="R166" i="11"/>
  <c r="P166" i="11"/>
  <c r="O166" i="11"/>
  <c r="N166" i="11"/>
  <c r="L166" i="11"/>
  <c r="K166" i="11"/>
  <c r="J166" i="11"/>
  <c r="H166" i="11"/>
  <c r="G166" i="11"/>
  <c r="F166" i="11"/>
  <c r="D166" i="11"/>
  <c r="C166" i="11"/>
  <c r="B166" i="11"/>
  <c r="AB165" i="11"/>
  <c r="AA165" i="11"/>
  <c r="Z165" i="11"/>
  <c r="X165" i="11"/>
  <c r="W165" i="11"/>
  <c r="V165" i="11"/>
  <c r="T165" i="11"/>
  <c r="S165" i="11"/>
  <c r="R165" i="11"/>
  <c r="P165" i="11"/>
  <c r="O165" i="11"/>
  <c r="N165" i="11"/>
  <c r="L165" i="11"/>
  <c r="K165" i="11"/>
  <c r="J165" i="11"/>
  <c r="H165" i="11"/>
  <c r="G165" i="11"/>
  <c r="F165" i="11"/>
  <c r="D165" i="11"/>
  <c r="C165" i="11"/>
  <c r="B165" i="11"/>
  <c r="AB164" i="11"/>
  <c r="AA164" i="11"/>
  <c r="Z164" i="11"/>
  <c r="X164" i="11"/>
  <c r="W164" i="11"/>
  <c r="V164" i="11"/>
  <c r="T164" i="11"/>
  <c r="S164" i="11"/>
  <c r="R164" i="11"/>
  <c r="P164" i="11"/>
  <c r="O164" i="11"/>
  <c r="N164" i="11"/>
  <c r="L164" i="11"/>
  <c r="K164" i="11"/>
  <c r="J164" i="11"/>
  <c r="H164" i="11"/>
  <c r="G164" i="11"/>
  <c r="F164" i="11"/>
  <c r="D164" i="11"/>
  <c r="C164" i="11"/>
  <c r="B164" i="11"/>
  <c r="AB163" i="11"/>
  <c r="AA163" i="11"/>
  <c r="Z163" i="11"/>
  <c r="X163" i="11"/>
  <c r="W163" i="11"/>
  <c r="V163" i="11"/>
  <c r="T163" i="11"/>
  <c r="S163" i="11"/>
  <c r="R163" i="11"/>
  <c r="P163" i="11"/>
  <c r="O163" i="11"/>
  <c r="N163" i="11"/>
  <c r="L163" i="11"/>
  <c r="K163" i="11"/>
  <c r="J163" i="11"/>
  <c r="H163" i="11"/>
  <c r="G163" i="11"/>
  <c r="F163" i="11"/>
  <c r="D163" i="11"/>
  <c r="C163" i="11"/>
  <c r="B163" i="11"/>
  <c r="AB162" i="11"/>
  <c r="AA162" i="11"/>
  <c r="Z162" i="11"/>
  <c r="X162" i="11"/>
  <c r="W162" i="11"/>
  <c r="V162" i="11"/>
  <c r="T162" i="11"/>
  <c r="S162" i="11"/>
  <c r="R162" i="11"/>
  <c r="P162" i="11"/>
  <c r="O162" i="11"/>
  <c r="N162" i="11"/>
  <c r="L162" i="11"/>
  <c r="K162" i="11"/>
  <c r="J162" i="11"/>
  <c r="H162" i="11"/>
  <c r="G162" i="11"/>
  <c r="F162" i="11"/>
  <c r="D162" i="11"/>
  <c r="C162" i="11"/>
  <c r="B162" i="11"/>
  <c r="AB161" i="11"/>
  <c r="AA161" i="11"/>
  <c r="Z161" i="11"/>
  <c r="X161" i="11"/>
  <c r="W161" i="11"/>
  <c r="V161" i="11"/>
  <c r="T161" i="11"/>
  <c r="S161" i="11"/>
  <c r="R161" i="11"/>
  <c r="P161" i="11"/>
  <c r="O161" i="11"/>
  <c r="N161" i="11"/>
  <c r="L161" i="11"/>
  <c r="K161" i="11"/>
  <c r="J161" i="11"/>
  <c r="H161" i="11"/>
  <c r="G161" i="11"/>
  <c r="F161" i="11"/>
  <c r="D161" i="11"/>
  <c r="C161" i="11"/>
  <c r="B161" i="11"/>
  <c r="AB160" i="11"/>
  <c r="AA160" i="11"/>
  <c r="Z160" i="11"/>
  <c r="X160" i="11"/>
  <c r="W160" i="11"/>
  <c r="V160" i="11"/>
  <c r="T160" i="11"/>
  <c r="S160" i="11"/>
  <c r="R160" i="11"/>
  <c r="P160" i="11"/>
  <c r="O160" i="11"/>
  <c r="N160" i="11"/>
  <c r="L160" i="11"/>
  <c r="K160" i="11"/>
  <c r="J160" i="11"/>
  <c r="H160" i="11"/>
  <c r="G160" i="11"/>
  <c r="F160" i="11"/>
  <c r="D160" i="11"/>
  <c r="C160" i="11"/>
  <c r="B160" i="11"/>
  <c r="AB159" i="11"/>
  <c r="AA159" i="11"/>
  <c r="Z159" i="11"/>
  <c r="X159" i="11"/>
  <c r="W159" i="11"/>
  <c r="V159" i="11"/>
  <c r="T159" i="11"/>
  <c r="S159" i="11"/>
  <c r="R159" i="11"/>
  <c r="P159" i="11"/>
  <c r="O159" i="11"/>
  <c r="N159" i="11"/>
  <c r="L159" i="11"/>
  <c r="K159" i="11"/>
  <c r="J159" i="11"/>
  <c r="H159" i="11"/>
  <c r="G159" i="11"/>
  <c r="F159" i="11"/>
  <c r="D159" i="11"/>
  <c r="C159" i="11"/>
  <c r="B159" i="11"/>
  <c r="AB158" i="11"/>
  <c r="AA158" i="11"/>
  <c r="Z158" i="11"/>
  <c r="X158" i="11"/>
  <c r="W158" i="11"/>
  <c r="V158" i="11"/>
  <c r="T158" i="11"/>
  <c r="S158" i="11"/>
  <c r="R158" i="11"/>
  <c r="P158" i="11"/>
  <c r="O158" i="11"/>
  <c r="N158" i="11"/>
  <c r="L158" i="11"/>
  <c r="K158" i="11"/>
  <c r="J158" i="11"/>
  <c r="H158" i="11"/>
  <c r="G158" i="11"/>
  <c r="F158" i="11"/>
  <c r="D158" i="11"/>
  <c r="C158" i="11"/>
  <c r="B158" i="11"/>
  <c r="AB157" i="11"/>
  <c r="AA157" i="11"/>
  <c r="Z157" i="11"/>
  <c r="X157" i="11"/>
  <c r="W157" i="11"/>
  <c r="V157" i="11"/>
  <c r="T157" i="11"/>
  <c r="S157" i="11"/>
  <c r="R157" i="11"/>
  <c r="P157" i="11"/>
  <c r="O157" i="11"/>
  <c r="N157" i="11"/>
  <c r="L157" i="11"/>
  <c r="K157" i="11"/>
  <c r="J157" i="11"/>
  <c r="H157" i="11"/>
  <c r="G157" i="11"/>
  <c r="F157" i="11"/>
  <c r="D157" i="11"/>
  <c r="C157" i="11"/>
  <c r="B157" i="11"/>
  <c r="AB156" i="11"/>
  <c r="AA156" i="11"/>
  <c r="Z156" i="11"/>
  <c r="X156" i="11"/>
  <c r="W156" i="11"/>
  <c r="V156" i="11"/>
  <c r="T156" i="11"/>
  <c r="S156" i="11"/>
  <c r="R156" i="11"/>
  <c r="P156" i="11"/>
  <c r="O156" i="11"/>
  <c r="N156" i="11"/>
  <c r="L156" i="11"/>
  <c r="K156" i="11"/>
  <c r="J156" i="11"/>
  <c r="H156" i="11"/>
  <c r="G156" i="11"/>
  <c r="F156" i="11"/>
  <c r="D156" i="11"/>
  <c r="C156" i="11"/>
  <c r="B156" i="11"/>
  <c r="AB155" i="11"/>
  <c r="AA155" i="11"/>
  <c r="Z155" i="11"/>
  <c r="X155" i="11"/>
  <c r="W155" i="11"/>
  <c r="V155" i="11"/>
  <c r="T155" i="11"/>
  <c r="S155" i="11"/>
  <c r="R155" i="11"/>
  <c r="P155" i="11"/>
  <c r="O155" i="11"/>
  <c r="N155" i="11"/>
  <c r="L155" i="11"/>
  <c r="K155" i="11"/>
  <c r="J155" i="11"/>
  <c r="H155" i="11"/>
  <c r="G155" i="11"/>
  <c r="F155" i="11"/>
  <c r="D155" i="11"/>
  <c r="C155" i="11"/>
  <c r="B155" i="11"/>
  <c r="AB154" i="11"/>
  <c r="AA154" i="11"/>
  <c r="Z154" i="11"/>
  <c r="X154" i="11"/>
  <c r="W154" i="11"/>
  <c r="V154" i="11"/>
  <c r="T154" i="11"/>
  <c r="S154" i="11"/>
  <c r="R154" i="11"/>
  <c r="P154" i="11"/>
  <c r="O154" i="11"/>
  <c r="N154" i="11"/>
  <c r="L154" i="11"/>
  <c r="K154" i="11"/>
  <c r="J154" i="11"/>
  <c r="H154" i="11"/>
  <c r="G154" i="11"/>
  <c r="F154" i="11"/>
  <c r="D154" i="11"/>
  <c r="C154" i="11"/>
  <c r="B154" i="11"/>
  <c r="AB153" i="11"/>
  <c r="AA153" i="11"/>
  <c r="Z153" i="11"/>
  <c r="X153" i="11"/>
  <c r="W153" i="11"/>
  <c r="V153" i="11"/>
  <c r="T153" i="11"/>
  <c r="S153" i="11"/>
  <c r="R153" i="11"/>
  <c r="P153" i="11"/>
  <c r="O153" i="11"/>
  <c r="N153" i="11"/>
  <c r="L153" i="11"/>
  <c r="K153" i="11"/>
  <c r="J153" i="11"/>
  <c r="H153" i="11"/>
  <c r="G153" i="11"/>
  <c r="F153" i="11"/>
  <c r="D153" i="11"/>
  <c r="C153" i="11"/>
  <c r="B153" i="11"/>
  <c r="AB152" i="11"/>
  <c r="AA152" i="11"/>
  <c r="Z152" i="11"/>
  <c r="X152" i="11"/>
  <c r="W152" i="11"/>
  <c r="V152" i="11"/>
  <c r="T152" i="11"/>
  <c r="S152" i="11"/>
  <c r="R152" i="11"/>
  <c r="P152" i="11"/>
  <c r="O152" i="11"/>
  <c r="N152" i="11"/>
  <c r="L152" i="11"/>
  <c r="K152" i="11"/>
  <c r="J152" i="11"/>
  <c r="H152" i="11"/>
  <c r="G152" i="11"/>
  <c r="F152" i="11"/>
  <c r="D152" i="11"/>
  <c r="C152" i="11"/>
  <c r="B152" i="11"/>
  <c r="AB151" i="11"/>
  <c r="AA151" i="11"/>
  <c r="Z151" i="11"/>
  <c r="X151" i="11"/>
  <c r="W151" i="11"/>
  <c r="V151" i="11"/>
  <c r="T151" i="11"/>
  <c r="S151" i="11"/>
  <c r="R151" i="11"/>
  <c r="P151" i="11"/>
  <c r="O151" i="11"/>
  <c r="N151" i="11"/>
  <c r="L151" i="11"/>
  <c r="K151" i="11"/>
  <c r="J151" i="11"/>
  <c r="H151" i="11"/>
  <c r="G151" i="11"/>
  <c r="F151" i="11"/>
  <c r="D151" i="11"/>
  <c r="C151" i="11"/>
  <c r="B151" i="11"/>
  <c r="AB150" i="11"/>
  <c r="AA150" i="11"/>
  <c r="Z150" i="11"/>
  <c r="X150" i="11"/>
  <c r="W150" i="11"/>
  <c r="V150" i="11"/>
  <c r="T150" i="11"/>
  <c r="S150" i="11"/>
  <c r="R150" i="11"/>
  <c r="P150" i="11"/>
  <c r="O150" i="11"/>
  <c r="N150" i="11"/>
  <c r="L150" i="11"/>
  <c r="K150" i="11"/>
  <c r="J150" i="11"/>
  <c r="H150" i="11"/>
  <c r="G150" i="11"/>
  <c r="F150" i="11"/>
  <c r="D150" i="11"/>
  <c r="C150" i="11"/>
  <c r="B150" i="11"/>
  <c r="AB149" i="11"/>
  <c r="AA149" i="11"/>
  <c r="Z149" i="11"/>
  <c r="X149" i="11"/>
  <c r="W149" i="11"/>
  <c r="V149" i="11"/>
  <c r="T149" i="11"/>
  <c r="S149" i="11"/>
  <c r="R149" i="11"/>
  <c r="P149" i="11"/>
  <c r="O149" i="11"/>
  <c r="N149" i="11"/>
  <c r="L149" i="11"/>
  <c r="K149" i="11"/>
  <c r="J149" i="11"/>
  <c r="H149" i="11"/>
  <c r="G149" i="11"/>
  <c r="F149" i="11"/>
  <c r="D149" i="11"/>
  <c r="C149" i="11"/>
  <c r="B149" i="11"/>
  <c r="AB148" i="11"/>
  <c r="AA148" i="11"/>
  <c r="Z148" i="11"/>
  <c r="X148" i="11"/>
  <c r="W148" i="11"/>
  <c r="V148" i="11"/>
  <c r="T148" i="11"/>
  <c r="S148" i="11"/>
  <c r="R148" i="11"/>
  <c r="P148" i="11"/>
  <c r="O148" i="11"/>
  <c r="N148" i="11"/>
  <c r="L148" i="11"/>
  <c r="K148" i="11"/>
  <c r="J148" i="11"/>
  <c r="H148" i="11"/>
  <c r="G148" i="11"/>
  <c r="F148" i="11"/>
  <c r="D148" i="11"/>
  <c r="C148" i="11"/>
  <c r="B148" i="11"/>
  <c r="AB147" i="11"/>
  <c r="AA147" i="11"/>
  <c r="Z147" i="11"/>
  <c r="X147" i="11"/>
  <c r="W147" i="11"/>
  <c r="V147" i="11"/>
  <c r="T147" i="11"/>
  <c r="S147" i="11"/>
  <c r="R147" i="11"/>
  <c r="P147" i="11"/>
  <c r="O147" i="11"/>
  <c r="N147" i="11"/>
  <c r="L147" i="11"/>
  <c r="K147" i="11"/>
  <c r="J147" i="11"/>
  <c r="H147" i="11"/>
  <c r="G147" i="11"/>
  <c r="F147" i="11"/>
  <c r="D147" i="11"/>
  <c r="C147" i="11"/>
  <c r="B147" i="11"/>
  <c r="AB146" i="11"/>
  <c r="AA146" i="11"/>
  <c r="Z146" i="11"/>
  <c r="X146" i="11"/>
  <c r="W146" i="11"/>
  <c r="V146" i="11"/>
  <c r="T146" i="11"/>
  <c r="S146" i="11"/>
  <c r="R146" i="11"/>
  <c r="P146" i="11"/>
  <c r="O146" i="11"/>
  <c r="N146" i="11"/>
  <c r="L146" i="11"/>
  <c r="K146" i="11"/>
  <c r="J146" i="11"/>
  <c r="H146" i="11"/>
  <c r="G146" i="11"/>
  <c r="F146" i="11"/>
  <c r="D146" i="11"/>
  <c r="C146" i="11"/>
  <c r="B146" i="11"/>
  <c r="AB145" i="11"/>
  <c r="AA145" i="11"/>
  <c r="Z145" i="11"/>
  <c r="X145" i="11"/>
  <c r="W145" i="11"/>
  <c r="V145" i="11"/>
  <c r="T145" i="11"/>
  <c r="S145" i="11"/>
  <c r="R145" i="11"/>
  <c r="P145" i="11"/>
  <c r="O145" i="11"/>
  <c r="N145" i="11"/>
  <c r="L145" i="11"/>
  <c r="K145" i="11"/>
  <c r="J145" i="11"/>
  <c r="H145" i="11"/>
  <c r="G145" i="11"/>
  <c r="F145" i="11"/>
  <c r="D145" i="11"/>
  <c r="C145" i="11"/>
  <c r="B145" i="11"/>
  <c r="AB144" i="11"/>
  <c r="AA144" i="11"/>
  <c r="Z144" i="11"/>
  <c r="X144" i="11"/>
  <c r="W144" i="11"/>
  <c r="V144" i="11"/>
  <c r="T144" i="11"/>
  <c r="S144" i="11"/>
  <c r="R144" i="11"/>
  <c r="P144" i="11"/>
  <c r="O144" i="11"/>
  <c r="N144" i="11"/>
  <c r="L144" i="11"/>
  <c r="K144" i="11"/>
  <c r="J144" i="11"/>
  <c r="H144" i="11"/>
  <c r="G144" i="11"/>
  <c r="F144" i="11"/>
  <c r="D144" i="11"/>
  <c r="C144" i="11"/>
  <c r="B144" i="11"/>
  <c r="AB142" i="11"/>
  <c r="W142" i="11"/>
  <c r="R142" i="11"/>
  <c r="L142" i="11"/>
  <c r="G142" i="11"/>
  <c r="B142" i="11"/>
  <c r="AB126" i="11"/>
  <c r="AA126" i="11"/>
  <c r="Z126" i="11"/>
  <c r="X126" i="11"/>
  <c r="W126" i="11"/>
  <c r="V126" i="11"/>
  <c r="T126" i="11"/>
  <c r="S126" i="11"/>
  <c r="R126" i="11"/>
  <c r="P126" i="11"/>
  <c r="O126" i="11"/>
  <c r="N126" i="11"/>
  <c r="L126" i="11"/>
  <c r="K126" i="11"/>
  <c r="J126" i="11"/>
  <c r="H126" i="11"/>
  <c r="G126" i="11"/>
  <c r="F126" i="11"/>
  <c r="D126" i="11"/>
  <c r="C126" i="11"/>
  <c r="B126" i="11"/>
  <c r="AB125" i="11"/>
  <c r="AA125" i="11"/>
  <c r="Z125" i="11"/>
  <c r="X125" i="11"/>
  <c r="W125" i="11"/>
  <c r="V125" i="11"/>
  <c r="T125" i="11"/>
  <c r="S125" i="11"/>
  <c r="R125" i="11"/>
  <c r="P125" i="11"/>
  <c r="O125" i="11"/>
  <c r="N125" i="11"/>
  <c r="L125" i="11"/>
  <c r="K125" i="11"/>
  <c r="J125" i="11"/>
  <c r="H125" i="11"/>
  <c r="G125" i="11"/>
  <c r="F125" i="11"/>
  <c r="D125" i="11"/>
  <c r="C125" i="11"/>
  <c r="B125" i="11"/>
  <c r="AB124" i="11"/>
  <c r="AA124" i="11"/>
  <c r="Z124" i="11"/>
  <c r="X124" i="11"/>
  <c r="W124" i="11"/>
  <c r="V124" i="11"/>
  <c r="T124" i="11"/>
  <c r="S124" i="11"/>
  <c r="R124" i="11"/>
  <c r="P124" i="11"/>
  <c r="O124" i="11"/>
  <c r="N124" i="11"/>
  <c r="L124" i="11"/>
  <c r="K124" i="11"/>
  <c r="J124" i="11"/>
  <c r="H124" i="11"/>
  <c r="G124" i="11"/>
  <c r="F124" i="11"/>
  <c r="D124" i="11"/>
  <c r="C124" i="11"/>
  <c r="B124" i="11"/>
  <c r="AB123" i="11"/>
  <c r="AA123" i="11"/>
  <c r="Z123" i="11"/>
  <c r="X123" i="11"/>
  <c r="W123" i="11"/>
  <c r="V123" i="11"/>
  <c r="T123" i="11"/>
  <c r="S123" i="11"/>
  <c r="R123" i="11"/>
  <c r="P123" i="11"/>
  <c r="O123" i="11"/>
  <c r="N123" i="11"/>
  <c r="L123" i="11"/>
  <c r="K123" i="11"/>
  <c r="J123" i="11"/>
  <c r="H123" i="11"/>
  <c r="G123" i="11"/>
  <c r="F123" i="11"/>
  <c r="D123" i="11"/>
  <c r="C123" i="11"/>
  <c r="B123" i="11"/>
  <c r="AB122" i="11"/>
  <c r="AA122" i="11"/>
  <c r="Z122" i="11"/>
  <c r="X122" i="11"/>
  <c r="W122" i="11"/>
  <c r="V122" i="11"/>
  <c r="T122" i="11"/>
  <c r="S122" i="11"/>
  <c r="R122" i="11"/>
  <c r="P122" i="11"/>
  <c r="O122" i="11"/>
  <c r="N122" i="11"/>
  <c r="L122" i="11"/>
  <c r="K122" i="11"/>
  <c r="J122" i="11"/>
  <c r="H122" i="11"/>
  <c r="G122" i="11"/>
  <c r="F122" i="11"/>
  <c r="D122" i="11"/>
  <c r="C122" i="11"/>
  <c r="B122" i="11"/>
  <c r="AB121" i="11"/>
  <c r="AA121" i="11"/>
  <c r="Z121" i="11"/>
  <c r="X121" i="11"/>
  <c r="W121" i="11"/>
  <c r="V121" i="11"/>
  <c r="T121" i="11"/>
  <c r="S121" i="11"/>
  <c r="R121" i="11"/>
  <c r="P121" i="11"/>
  <c r="O121" i="11"/>
  <c r="N121" i="11"/>
  <c r="L121" i="11"/>
  <c r="K121" i="11"/>
  <c r="J121" i="11"/>
  <c r="H121" i="11"/>
  <c r="G121" i="11"/>
  <c r="F121" i="11"/>
  <c r="D121" i="11"/>
  <c r="C121" i="11"/>
  <c r="B121" i="11"/>
  <c r="AB120" i="11"/>
  <c r="AA120" i="11"/>
  <c r="Z120" i="11"/>
  <c r="X120" i="11"/>
  <c r="W120" i="11"/>
  <c r="V120" i="11"/>
  <c r="T120" i="11"/>
  <c r="S120" i="11"/>
  <c r="R120" i="11"/>
  <c r="P120" i="11"/>
  <c r="O120" i="11"/>
  <c r="N120" i="11"/>
  <c r="L120" i="11"/>
  <c r="K120" i="11"/>
  <c r="J120" i="11"/>
  <c r="H120" i="11"/>
  <c r="G120" i="11"/>
  <c r="F120" i="11"/>
  <c r="D120" i="11"/>
  <c r="C120" i="11"/>
  <c r="B120" i="11"/>
  <c r="AB119" i="11"/>
  <c r="AA119" i="11"/>
  <c r="Z119" i="11"/>
  <c r="X119" i="11"/>
  <c r="W119" i="11"/>
  <c r="V119" i="11"/>
  <c r="T119" i="11"/>
  <c r="S119" i="11"/>
  <c r="R119" i="11"/>
  <c r="P119" i="11"/>
  <c r="O119" i="11"/>
  <c r="N119" i="11"/>
  <c r="L119" i="11"/>
  <c r="K119" i="11"/>
  <c r="J119" i="11"/>
  <c r="H119" i="11"/>
  <c r="G119" i="11"/>
  <c r="F119" i="11"/>
  <c r="D119" i="11"/>
  <c r="C119" i="11"/>
  <c r="B119" i="11"/>
  <c r="AB118" i="11"/>
  <c r="AA118" i="11"/>
  <c r="Z118" i="11"/>
  <c r="X118" i="11"/>
  <c r="W118" i="11"/>
  <c r="V118" i="11"/>
  <c r="T118" i="11"/>
  <c r="S118" i="11"/>
  <c r="R118" i="11"/>
  <c r="P118" i="11"/>
  <c r="O118" i="11"/>
  <c r="N118" i="11"/>
  <c r="L118" i="11"/>
  <c r="K118" i="11"/>
  <c r="J118" i="11"/>
  <c r="H118" i="11"/>
  <c r="G118" i="11"/>
  <c r="F118" i="11"/>
  <c r="D118" i="11"/>
  <c r="C118" i="11"/>
  <c r="B118" i="11"/>
  <c r="AB117" i="11"/>
  <c r="AA117" i="11"/>
  <c r="Z117" i="11"/>
  <c r="X117" i="11"/>
  <c r="W117" i="11"/>
  <c r="V117" i="11"/>
  <c r="T117" i="11"/>
  <c r="S117" i="11"/>
  <c r="R117" i="11"/>
  <c r="P117" i="11"/>
  <c r="O117" i="11"/>
  <c r="N117" i="11"/>
  <c r="L117" i="11"/>
  <c r="K117" i="11"/>
  <c r="J117" i="11"/>
  <c r="H117" i="11"/>
  <c r="G117" i="11"/>
  <c r="F117" i="11"/>
  <c r="D117" i="11"/>
  <c r="C117" i="11"/>
  <c r="B117" i="11"/>
  <c r="AB116" i="11"/>
  <c r="AA116" i="11"/>
  <c r="Z116" i="11"/>
  <c r="X116" i="11"/>
  <c r="W116" i="11"/>
  <c r="V116" i="11"/>
  <c r="T116" i="11"/>
  <c r="S116" i="11"/>
  <c r="R116" i="11"/>
  <c r="P116" i="11"/>
  <c r="O116" i="11"/>
  <c r="N116" i="11"/>
  <c r="L116" i="11"/>
  <c r="K116" i="11"/>
  <c r="J116" i="11"/>
  <c r="H116" i="11"/>
  <c r="G116" i="11"/>
  <c r="F116" i="11"/>
  <c r="D116" i="11"/>
  <c r="C116" i="11"/>
  <c r="B116" i="11"/>
  <c r="AB115" i="11"/>
  <c r="AA115" i="11"/>
  <c r="Z115" i="11"/>
  <c r="X115" i="11"/>
  <c r="W115" i="11"/>
  <c r="V115" i="11"/>
  <c r="T115" i="11"/>
  <c r="S115" i="11"/>
  <c r="R115" i="11"/>
  <c r="P115" i="11"/>
  <c r="O115" i="11"/>
  <c r="N115" i="11"/>
  <c r="L115" i="11"/>
  <c r="K115" i="11"/>
  <c r="J115" i="11"/>
  <c r="H115" i="11"/>
  <c r="G115" i="11"/>
  <c r="F115" i="11"/>
  <c r="D115" i="11"/>
  <c r="C115" i="11"/>
  <c r="B115" i="11"/>
  <c r="AB114" i="11"/>
  <c r="AA114" i="11"/>
  <c r="Z114" i="11"/>
  <c r="X114" i="11"/>
  <c r="W114" i="11"/>
  <c r="V114" i="11"/>
  <c r="T114" i="11"/>
  <c r="S114" i="11"/>
  <c r="R114" i="11"/>
  <c r="P114" i="11"/>
  <c r="O114" i="11"/>
  <c r="N114" i="11"/>
  <c r="L114" i="11"/>
  <c r="K114" i="11"/>
  <c r="J114" i="11"/>
  <c r="H114" i="11"/>
  <c r="G114" i="11"/>
  <c r="F114" i="11"/>
  <c r="D114" i="11"/>
  <c r="C114" i="11"/>
  <c r="B114" i="11"/>
  <c r="AB113" i="11"/>
  <c r="AA113" i="11"/>
  <c r="Z113" i="11"/>
  <c r="X113" i="11"/>
  <c r="W113" i="11"/>
  <c r="V113" i="11"/>
  <c r="T113" i="11"/>
  <c r="S113" i="11"/>
  <c r="R113" i="11"/>
  <c r="P113" i="11"/>
  <c r="O113" i="11"/>
  <c r="N113" i="11"/>
  <c r="L113" i="11"/>
  <c r="K113" i="11"/>
  <c r="J113" i="11"/>
  <c r="H113" i="11"/>
  <c r="G113" i="11"/>
  <c r="F113" i="11"/>
  <c r="D113" i="11"/>
  <c r="C113" i="11"/>
  <c r="B113" i="11"/>
  <c r="AB112" i="11"/>
  <c r="AA112" i="11"/>
  <c r="Z112" i="11"/>
  <c r="X112" i="11"/>
  <c r="W112" i="11"/>
  <c r="V112" i="11"/>
  <c r="T112" i="11"/>
  <c r="S112" i="11"/>
  <c r="R112" i="11"/>
  <c r="P112" i="11"/>
  <c r="O112" i="11"/>
  <c r="N112" i="11"/>
  <c r="L112" i="11"/>
  <c r="K112" i="11"/>
  <c r="J112" i="11"/>
  <c r="H112" i="11"/>
  <c r="G112" i="11"/>
  <c r="F112" i="11"/>
  <c r="D112" i="11"/>
  <c r="C112" i="11"/>
  <c r="B112" i="11"/>
  <c r="AB111" i="11"/>
  <c r="AA111" i="11"/>
  <c r="Z111" i="11"/>
  <c r="X111" i="11"/>
  <c r="W111" i="11"/>
  <c r="V111" i="11"/>
  <c r="T111" i="11"/>
  <c r="S111" i="11"/>
  <c r="R111" i="11"/>
  <c r="P111" i="11"/>
  <c r="O111" i="11"/>
  <c r="N111" i="11"/>
  <c r="L111" i="11"/>
  <c r="K111" i="11"/>
  <c r="J111" i="11"/>
  <c r="H111" i="11"/>
  <c r="G111" i="11"/>
  <c r="F111" i="11"/>
  <c r="D111" i="11"/>
  <c r="C111" i="11"/>
  <c r="B111" i="11"/>
  <c r="AB110" i="11"/>
  <c r="AA110" i="11"/>
  <c r="Z110" i="11"/>
  <c r="X110" i="11"/>
  <c r="W110" i="11"/>
  <c r="V110" i="11"/>
  <c r="T110" i="11"/>
  <c r="S110" i="11"/>
  <c r="R110" i="11"/>
  <c r="P110" i="11"/>
  <c r="O110" i="11"/>
  <c r="N110" i="11"/>
  <c r="L110" i="11"/>
  <c r="K110" i="11"/>
  <c r="J110" i="11"/>
  <c r="H110" i="11"/>
  <c r="G110" i="11"/>
  <c r="F110" i="11"/>
  <c r="D110" i="11"/>
  <c r="C110" i="11"/>
  <c r="B110" i="11"/>
  <c r="AB109" i="11"/>
  <c r="AA109" i="11"/>
  <c r="Z109" i="11"/>
  <c r="X109" i="11"/>
  <c r="W109" i="11"/>
  <c r="V109" i="11"/>
  <c r="T109" i="11"/>
  <c r="S109" i="11"/>
  <c r="R109" i="11"/>
  <c r="P109" i="11"/>
  <c r="O109" i="11"/>
  <c r="N109" i="11"/>
  <c r="L109" i="11"/>
  <c r="K109" i="11"/>
  <c r="J109" i="11"/>
  <c r="H109" i="11"/>
  <c r="G109" i="11"/>
  <c r="F109" i="11"/>
  <c r="D109" i="11"/>
  <c r="C109" i="11"/>
  <c r="B109" i="11"/>
  <c r="AB108" i="11"/>
  <c r="AA108" i="11"/>
  <c r="Z108" i="11"/>
  <c r="X108" i="11"/>
  <c r="W108" i="11"/>
  <c r="V108" i="11"/>
  <c r="T108" i="11"/>
  <c r="S108" i="11"/>
  <c r="R108" i="11"/>
  <c r="P108" i="11"/>
  <c r="O108" i="11"/>
  <c r="N108" i="11"/>
  <c r="L108" i="11"/>
  <c r="K108" i="11"/>
  <c r="J108" i="11"/>
  <c r="H108" i="11"/>
  <c r="G108" i="11"/>
  <c r="F108" i="11"/>
  <c r="D108" i="11"/>
  <c r="C108" i="11"/>
  <c r="B108" i="11"/>
  <c r="AB107" i="11"/>
  <c r="AA107" i="11"/>
  <c r="Z107" i="11"/>
  <c r="X107" i="11"/>
  <c r="W107" i="11"/>
  <c r="V107" i="11"/>
  <c r="T107" i="11"/>
  <c r="S107" i="11"/>
  <c r="R107" i="11"/>
  <c r="P107" i="11"/>
  <c r="O107" i="11"/>
  <c r="N107" i="11"/>
  <c r="L107" i="11"/>
  <c r="K107" i="11"/>
  <c r="J107" i="11"/>
  <c r="H107" i="11"/>
  <c r="G107" i="11"/>
  <c r="F107" i="11"/>
  <c r="D107" i="11"/>
  <c r="C107" i="11"/>
  <c r="B107" i="11"/>
  <c r="AB106" i="11"/>
  <c r="AA106" i="11"/>
  <c r="Z106" i="11"/>
  <c r="X106" i="11"/>
  <c r="W106" i="11"/>
  <c r="V106" i="11"/>
  <c r="T106" i="11"/>
  <c r="S106" i="11"/>
  <c r="R106" i="11"/>
  <c r="P106" i="11"/>
  <c r="O106" i="11"/>
  <c r="N106" i="11"/>
  <c r="L106" i="11"/>
  <c r="K106" i="11"/>
  <c r="J106" i="11"/>
  <c r="H106" i="11"/>
  <c r="G106" i="11"/>
  <c r="F106" i="11"/>
  <c r="D106" i="11"/>
  <c r="C106" i="11"/>
  <c r="B106" i="11"/>
  <c r="AB105" i="11"/>
  <c r="AA105" i="11"/>
  <c r="Z105" i="11"/>
  <c r="X105" i="11"/>
  <c r="W105" i="11"/>
  <c r="V105" i="11"/>
  <c r="T105" i="11"/>
  <c r="S105" i="11"/>
  <c r="R105" i="11"/>
  <c r="P105" i="11"/>
  <c r="O105" i="11"/>
  <c r="N105" i="11"/>
  <c r="L105" i="11"/>
  <c r="K105" i="11"/>
  <c r="J105" i="11"/>
  <c r="H105" i="11"/>
  <c r="G105" i="11"/>
  <c r="F105" i="11"/>
  <c r="D105" i="11"/>
  <c r="C105" i="11"/>
  <c r="B105" i="11"/>
  <c r="AB104" i="11"/>
  <c r="AA104" i="11"/>
  <c r="Z104" i="11"/>
  <c r="X104" i="11"/>
  <c r="W104" i="11"/>
  <c r="V104" i="11"/>
  <c r="T104" i="11"/>
  <c r="S104" i="11"/>
  <c r="R104" i="11"/>
  <c r="P104" i="11"/>
  <c r="O104" i="11"/>
  <c r="N104" i="11"/>
  <c r="L104" i="11"/>
  <c r="K104" i="11"/>
  <c r="J104" i="11"/>
  <c r="H104" i="11"/>
  <c r="G104" i="11"/>
  <c r="F104" i="11"/>
  <c r="D104" i="11"/>
  <c r="C104" i="11"/>
  <c r="B104" i="11"/>
  <c r="AB103" i="11"/>
  <c r="AA103" i="11"/>
  <c r="Z103" i="11"/>
  <c r="X103" i="11"/>
  <c r="W103" i="11"/>
  <c r="V103" i="11"/>
  <c r="T103" i="11"/>
  <c r="S103" i="11"/>
  <c r="R103" i="11"/>
  <c r="P103" i="11"/>
  <c r="O103" i="11"/>
  <c r="N103" i="11"/>
  <c r="L103" i="11"/>
  <c r="K103" i="11"/>
  <c r="J103" i="11"/>
  <c r="H103" i="11"/>
  <c r="G103" i="11"/>
  <c r="F103" i="11"/>
  <c r="D103" i="11"/>
  <c r="C103" i="11"/>
  <c r="B103" i="11"/>
  <c r="AB102" i="11"/>
  <c r="AA102" i="11"/>
  <c r="Z102" i="11"/>
  <c r="X102" i="11"/>
  <c r="W102" i="11"/>
  <c r="V102" i="11"/>
  <c r="T102" i="11"/>
  <c r="S102" i="11"/>
  <c r="R102" i="11"/>
  <c r="P102" i="11"/>
  <c r="O102" i="11"/>
  <c r="N102" i="11"/>
  <c r="L102" i="11"/>
  <c r="K102" i="11"/>
  <c r="J102" i="11"/>
  <c r="H102" i="11"/>
  <c r="G102" i="11"/>
  <c r="F102" i="11"/>
  <c r="D102" i="11"/>
  <c r="C102" i="11"/>
  <c r="B102" i="11"/>
  <c r="AB101" i="11"/>
  <c r="AA101" i="11"/>
  <c r="Z101" i="11"/>
  <c r="X101" i="11"/>
  <c r="W101" i="11"/>
  <c r="V101" i="11"/>
  <c r="T101" i="11"/>
  <c r="S101" i="11"/>
  <c r="R101" i="11"/>
  <c r="P101" i="11"/>
  <c r="O101" i="11"/>
  <c r="N101" i="11"/>
  <c r="L101" i="11"/>
  <c r="K101" i="11"/>
  <c r="J101" i="11"/>
  <c r="H101" i="11"/>
  <c r="G101" i="11"/>
  <c r="F101" i="11"/>
  <c r="D101" i="11"/>
  <c r="C101" i="11"/>
  <c r="B101" i="11"/>
  <c r="AB100" i="11"/>
  <c r="AA100" i="11"/>
  <c r="Z100" i="11"/>
  <c r="X100" i="11"/>
  <c r="W100" i="11"/>
  <c r="V100" i="11"/>
  <c r="T100" i="11"/>
  <c r="S100" i="11"/>
  <c r="R100" i="11"/>
  <c r="P100" i="11"/>
  <c r="O100" i="11"/>
  <c r="N100" i="11"/>
  <c r="L100" i="11"/>
  <c r="K100" i="11"/>
  <c r="J100" i="11"/>
  <c r="H100" i="11"/>
  <c r="G100" i="11"/>
  <c r="F100" i="11"/>
  <c r="D100" i="11"/>
  <c r="C100" i="11"/>
  <c r="B100" i="11"/>
  <c r="AB98" i="11"/>
  <c r="W98" i="11"/>
  <c r="R98" i="11"/>
  <c r="L98" i="11"/>
  <c r="G98" i="11"/>
  <c r="B98" i="11"/>
  <c r="AB54" i="11"/>
  <c r="AA54" i="11"/>
  <c r="AA142" i="11" s="1"/>
  <c r="Z54" i="11"/>
  <c r="Z142" i="11" s="1"/>
  <c r="X54" i="11"/>
  <c r="X142" i="11" s="1"/>
  <c r="W54" i="11"/>
  <c r="V54" i="11"/>
  <c r="V142" i="11" s="1"/>
  <c r="T54" i="11"/>
  <c r="T142" i="11" s="1"/>
  <c r="S54" i="11"/>
  <c r="S142" i="11" s="1"/>
  <c r="R54" i="11"/>
  <c r="P54" i="11"/>
  <c r="P142" i="11" s="1"/>
  <c r="O54" i="11"/>
  <c r="O142" i="11" s="1"/>
  <c r="N54" i="11"/>
  <c r="N142" i="11" s="1"/>
  <c r="L54" i="11"/>
  <c r="K54" i="11"/>
  <c r="K142" i="11" s="1"/>
  <c r="J54" i="11"/>
  <c r="J142" i="11" s="1"/>
  <c r="H54" i="11"/>
  <c r="H142" i="11" s="1"/>
  <c r="G54" i="11"/>
  <c r="F54" i="11"/>
  <c r="F142" i="11" s="1"/>
  <c r="D54" i="11"/>
  <c r="D142" i="11" s="1"/>
  <c r="C54" i="11"/>
  <c r="C142" i="11" s="1"/>
  <c r="B54" i="11"/>
  <c r="AB11" i="11"/>
  <c r="AA11" i="11"/>
  <c r="AA98" i="11" s="1"/>
  <c r="Z11" i="11"/>
  <c r="Z98" i="11" s="1"/>
  <c r="X11" i="11"/>
  <c r="X98" i="11" s="1"/>
  <c r="W11" i="11"/>
  <c r="V11" i="11"/>
  <c r="V98" i="11" s="1"/>
  <c r="T11" i="11"/>
  <c r="T98" i="11" s="1"/>
  <c r="S11" i="11"/>
  <c r="S98" i="11" s="1"/>
  <c r="R11" i="11"/>
  <c r="P11" i="11"/>
  <c r="P98" i="11" s="1"/>
  <c r="O11" i="11"/>
  <c r="O98" i="11" s="1"/>
  <c r="N11" i="11"/>
  <c r="N98" i="11" s="1"/>
  <c r="L11" i="11"/>
  <c r="K11" i="11"/>
  <c r="K98" i="11" s="1"/>
  <c r="J11" i="11"/>
  <c r="J98" i="11" s="1"/>
  <c r="H11" i="11"/>
  <c r="H98" i="11" s="1"/>
  <c r="G11" i="11"/>
  <c r="F11" i="11"/>
  <c r="F98" i="11" s="1"/>
  <c r="D11" i="11"/>
  <c r="D98" i="11" s="1"/>
  <c r="C11" i="11"/>
  <c r="C98" i="11" s="1"/>
  <c r="B11" i="11"/>
  <c r="AB95" i="10"/>
  <c r="AA95" i="10"/>
  <c r="Z95" i="10"/>
  <c r="X95" i="10"/>
  <c r="W95" i="10"/>
  <c r="V95" i="10"/>
  <c r="T95" i="10"/>
  <c r="S95" i="10"/>
  <c r="R95" i="10"/>
  <c r="P95" i="10"/>
  <c r="O95" i="10"/>
  <c r="N95" i="10"/>
  <c r="L95" i="10"/>
  <c r="K95" i="10"/>
  <c r="J95" i="10"/>
  <c r="H95" i="10"/>
  <c r="G95" i="10"/>
  <c r="F95" i="10"/>
  <c r="D95" i="10"/>
  <c r="C95" i="10"/>
  <c r="B95" i="10"/>
  <c r="AB94" i="10"/>
  <c r="AA94" i="10"/>
  <c r="Z94" i="10"/>
  <c r="X94" i="10"/>
  <c r="W94" i="10"/>
  <c r="V94" i="10"/>
  <c r="T94" i="10"/>
  <c r="S94" i="10"/>
  <c r="R94" i="10"/>
  <c r="P94" i="10"/>
  <c r="O94" i="10"/>
  <c r="N94" i="10"/>
  <c r="L94" i="10"/>
  <c r="K94" i="10"/>
  <c r="J94" i="10"/>
  <c r="H94" i="10"/>
  <c r="G94" i="10"/>
  <c r="F94" i="10"/>
  <c r="D94" i="10"/>
  <c r="C94" i="10"/>
  <c r="B94" i="10"/>
  <c r="AB90" i="10"/>
  <c r="AA90" i="10"/>
  <c r="Z90" i="10"/>
  <c r="X90" i="10"/>
  <c r="W90" i="10"/>
  <c r="V90" i="10"/>
  <c r="T90" i="10"/>
  <c r="S90" i="10"/>
  <c r="R90" i="10"/>
  <c r="P90" i="10"/>
  <c r="O90" i="10"/>
  <c r="N90" i="10"/>
  <c r="L90" i="10"/>
  <c r="K90" i="10"/>
  <c r="J90" i="10"/>
  <c r="H90" i="10"/>
  <c r="G90" i="10"/>
  <c r="F90" i="10"/>
  <c r="D90" i="10"/>
  <c r="C90" i="10"/>
  <c r="B90" i="10"/>
  <c r="AB89" i="10"/>
  <c r="AA89" i="10"/>
  <c r="Z89" i="10"/>
  <c r="X89" i="10"/>
  <c r="W89" i="10"/>
  <c r="V89" i="10"/>
  <c r="T89" i="10"/>
  <c r="S89" i="10"/>
  <c r="R89" i="10"/>
  <c r="P89" i="10"/>
  <c r="O89" i="10"/>
  <c r="N89" i="10"/>
  <c r="L89" i="10"/>
  <c r="K89" i="10"/>
  <c r="J89" i="10"/>
  <c r="H89" i="10"/>
  <c r="G89" i="10"/>
  <c r="F89" i="10"/>
  <c r="D89" i="10"/>
  <c r="C89" i="10"/>
  <c r="B89" i="10"/>
  <c r="AB88" i="10"/>
  <c r="AA88" i="10"/>
  <c r="Z88" i="10"/>
  <c r="X88" i="10"/>
  <c r="W88" i="10"/>
  <c r="V88" i="10"/>
  <c r="T88" i="10"/>
  <c r="S88" i="10"/>
  <c r="R88" i="10"/>
  <c r="P88" i="10"/>
  <c r="O88" i="10"/>
  <c r="N88" i="10"/>
  <c r="L88" i="10"/>
  <c r="K88" i="10"/>
  <c r="J88" i="10"/>
  <c r="H88" i="10"/>
  <c r="G88" i="10"/>
  <c r="F88" i="10"/>
  <c r="D88" i="10"/>
  <c r="C88" i="10"/>
  <c r="B88" i="10"/>
  <c r="AB74" i="10"/>
  <c r="AB93" i="10" s="1"/>
  <c r="AA74" i="10"/>
  <c r="AA93" i="10" s="1"/>
  <c r="Z74" i="10"/>
  <c r="Z93" i="10" s="1"/>
  <c r="X74" i="10"/>
  <c r="X93" i="10" s="1"/>
  <c r="W74" i="10"/>
  <c r="W93" i="10" s="1"/>
  <c r="V74" i="10"/>
  <c r="V93" i="10" s="1"/>
  <c r="T74" i="10"/>
  <c r="T93" i="10" s="1"/>
  <c r="S74" i="10"/>
  <c r="S93" i="10" s="1"/>
  <c r="R74" i="10"/>
  <c r="R93" i="10" s="1"/>
  <c r="P74" i="10"/>
  <c r="P93" i="10" s="1"/>
  <c r="O74" i="10"/>
  <c r="O93" i="10" s="1"/>
  <c r="N74" i="10"/>
  <c r="N93" i="10" s="1"/>
  <c r="L74" i="10"/>
  <c r="L93" i="10" s="1"/>
  <c r="K74" i="10"/>
  <c r="K93" i="10" s="1"/>
  <c r="J74" i="10"/>
  <c r="J93" i="10" s="1"/>
  <c r="H74" i="10"/>
  <c r="H93" i="10" s="1"/>
  <c r="G74" i="10"/>
  <c r="G93" i="10" s="1"/>
  <c r="F74" i="10"/>
  <c r="F93" i="10" s="1"/>
  <c r="D74" i="10"/>
  <c r="D93" i="10" s="1"/>
  <c r="C74" i="10"/>
  <c r="C93" i="10" s="1"/>
  <c r="B74" i="10"/>
  <c r="B93" i="10" s="1"/>
  <c r="AB68" i="10"/>
  <c r="AB87" i="10" s="1"/>
  <c r="AA68" i="10"/>
  <c r="AA87" i="10" s="1"/>
  <c r="Z68" i="10"/>
  <c r="Z87" i="10" s="1"/>
  <c r="X68" i="10"/>
  <c r="X87" i="10" s="1"/>
  <c r="W68" i="10"/>
  <c r="W87" i="10" s="1"/>
  <c r="V68" i="10"/>
  <c r="V87" i="10" s="1"/>
  <c r="T68" i="10"/>
  <c r="T87" i="10" s="1"/>
  <c r="S68" i="10"/>
  <c r="S87" i="10" s="1"/>
  <c r="R68" i="10"/>
  <c r="R87" i="10" s="1"/>
  <c r="P68" i="10"/>
  <c r="P87" i="10" s="1"/>
  <c r="O68" i="10"/>
  <c r="O87" i="10" s="1"/>
  <c r="N68" i="10"/>
  <c r="N87" i="10" s="1"/>
  <c r="L68" i="10"/>
  <c r="L87" i="10" s="1"/>
  <c r="K68" i="10"/>
  <c r="K87" i="10" s="1"/>
  <c r="J68" i="10"/>
  <c r="J87" i="10" s="1"/>
  <c r="H68" i="10"/>
  <c r="H87" i="10" s="1"/>
  <c r="G68" i="10"/>
  <c r="G87" i="10" s="1"/>
  <c r="F68" i="10"/>
  <c r="F87" i="10" s="1"/>
  <c r="D68" i="10"/>
  <c r="D87" i="10" s="1"/>
  <c r="C68" i="10"/>
  <c r="C87" i="10" s="1"/>
  <c r="B68" i="10"/>
  <c r="B87" i="10" s="1"/>
  <c r="AB65" i="10"/>
  <c r="AB84" i="10" s="1"/>
  <c r="AA65" i="10"/>
  <c r="AA84" i="10" s="1"/>
  <c r="Z65" i="10"/>
  <c r="Z84" i="10" s="1"/>
  <c r="X65" i="10"/>
  <c r="X84" i="10" s="1"/>
  <c r="W65" i="10"/>
  <c r="W84" i="10" s="1"/>
  <c r="V65" i="10"/>
  <c r="V84" i="10" s="1"/>
  <c r="T65" i="10"/>
  <c r="T84" i="10" s="1"/>
  <c r="S65" i="10"/>
  <c r="S84" i="10" s="1"/>
  <c r="R65" i="10"/>
  <c r="R84" i="10" s="1"/>
  <c r="P65" i="10"/>
  <c r="P84" i="10" s="1"/>
  <c r="O65" i="10"/>
  <c r="O84" i="10" s="1"/>
  <c r="N65" i="10"/>
  <c r="N84" i="10" s="1"/>
  <c r="L65" i="10"/>
  <c r="L84" i="10" s="1"/>
  <c r="K65" i="10"/>
  <c r="K84" i="10" s="1"/>
  <c r="J65" i="10"/>
  <c r="J84" i="10" s="1"/>
  <c r="H65" i="10"/>
  <c r="H84" i="10" s="1"/>
  <c r="G65" i="10"/>
  <c r="G84" i="10" s="1"/>
  <c r="F65" i="10"/>
  <c r="F84" i="10" s="1"/>
  <c r="D65" i="10"/>
  <c r="D84" i="10" s="1"/>
  <c r="C65" i="10"/>
  <c r="C84" i="10" s="1"/>
  <c r="B65" i="10"/>
  <c r="B84" i="10" s="1"/>
  <c r="AB64" i="10"/>
  <c r="AB83" i="10" s="1"/>
  <c r="AA64" i="10"/>
  <c r="AA83" i="10" s="1"/>
  <c r="Z64" i="10"/>
  <c r="Z83" i="10" s="1"/>
  <c r="X64" i="10"/>
  <c r="X83" i="10" s="1"/>
  <c r="W64" i="10"/>
  <c r="W83" i="10" s="1"/>
  <c r="V64" i="10"/>
  <c r="V83" i="10" s="1"/>
  <c r="T64" i="10"/>
  <c r="T83" i="10" s="1"/>
  <c r="S64" i="10"/>
  <c r="S83" i="10" s="1"/>
  <c r="R64" i="10"/>
  <c r="R83" i="10" s="1"/>
  <c r="P64" i="10"/>
  <c r="P83" i="10" s="1"/>
  <c r="O64" i="10"/>
  <c r="O83" i="10" s="1"/>
  <c r="N64" i="10"/>
  <c r="N83" i="10" s="1"/>
  <c r="L64" i="10"/>
  <c r="L83" i="10" s="1"/>
  <c r="K64" i="10"/>
  <c r="K83" i="10" s="1"/>
  <c r="J64" i="10"/>
  <c r="J83" i="10" s="1"/>
  <c r="H64" i="10"/>
  <c r="H83" i="10" s="1"/>
  <c r="G64" i="10"/>
  <c r="G83" i="10" s="1"/>
  <c r="F64" i="10"/>
  <c r="F83" i="10" s="1"/>
  <c r="D64" i="10"/>
  <c r="D83" i="10" s="1"/>
  <c r="C64" i="10"/>
  <c r="C83" i="10" s="1"/>
  <c r="B64" i="10"/>
  <c r="B83" i="10" s="1"/>
  <c r="AB63" i="10"/>
  <c r="AB82" i="10" s="1"/>
  <c r="AA63" i="10"/>
  <c r="AA82" i="10" s="1"/>
  <c r="Z63" i="10"/>
  <c r="Z82" i="10" s="1"/>
  <c r="X63" i="10"/>
  <c r="X82" i="10" s="1"/>
  <c r="W63" i="10"/>
  <c r="W82" i="10" s="1"/>
  <c r="V63" i="10"/>
  <c r="V82" i="10" s="1"/>
  <c r="T63" i="10"/>
  <c r="T82" i="10" s="1"/>
  <c r="S63" i="10"/>
  <c r="S82" i="10" s="1"/>
  <c r="R63" i="10"/>
  <c r="R82" i="10" s="1"/>
  <c r="P63" i="10"/>
  <c r="P82" i="10" s="1"/>
  <c r="O63" i="10"/>
  <c r="O82" i="10" s="1"/>
  <c r="N63" i="10"/>
  <c r="N82" i="10" s="1"/>
  <c r="L63" i="10"/>
  <c r="L82" i="10" s="1"/>
  <c r="K63" i="10"/>
  <c r="K82" i="10" s="1"/>
  <c r="J63" i="10"/>
  <c r="J82" i="10" s="1"/>
  <c r="H63" i="10"/>
  <c r="H82" i="10" s="1"/>
  <c r="G63" i="10"/>
  <c r="G82" i="10" s="1"/>
  <c r="F63" i="10"/>
  <c r="F82" i="10" s="1"/>
  <c r="D63" i="10"/>
  <c r="D82" i="10" s="1"/>
  <c r="C63" i="10"/>
  <c r="C82" i="10" s="1"/>
  <c r="B63" i="10"/>
  <c r="B82" i="10" s="1"/>
  <c r="AB62" i="10"/>
  <c r="AB81" i="10" s="1"/>
  <c r="AA62" i="10"/>
  <c r="AA81" i="10" s="1"/>
  <c r="Z62" i="10"/>
  <c r="Z81" i="10" s="1"/>
  <c r="X62" i="10"/>
  <c r="X81" i="10" s="1"/>
  <c r="W62" i="10"/>
  <c r="W81" i="10" s="1"/>
  <c r="V62" i="10"/>
  <c r="V81" i="10" s="1"/>
  <c r="T62" i="10"/>
  <c r="T81" i="10" s="1"/>
  <c r="S62" i="10"/>
  <c r="S81" i="10" s="1"/>
  <c r="R62" i="10"/>
  <c r="R81" i="10" s="1"/>
  <c r="P62" i="10"/>
  <c r="P81" i="10" s="1"/>
  <c r="O62" i="10"/>
  <c r="O81" i="10" s="1"/>
  <c r="N62" i="10"/>
  <c r="N81" i="10" s="1"/>
  <c r="L62" i="10"/>
  <c r="L81" i="10" s="1"/>
  <c r="K62" i="10"/>
  <c r="K81" i="10" s="1"/>
  <c r="J62" i="10"/>
  <c r="J81" i="10" s="1"/>
  <c r="H62" i="10"/>
  <c r="H81" i="10" s="1"/>
  <c r="G62" i="10"/>
  <c r="G81" i="10" s="1"/>
  <c r="F62" i="10"/>
  <c r="F81" i="10" s="1"/>
  <c r="D62" i="10"/>
  <c r="D81" i="10" s="1"/>
  <c r="C62" i="10"/>
  <c r="C81" i="10" s="1"/>
  <c r="B62" i="10"/>
  <c r="B81" i="10" s="1"/>
  <c r="AB45" i="10"/>
  <c r="AA45" i="10"/>
  <c r="Z45" i="10"/>
  <c r="X45" i="10"/>
  <c r="W45" i="10"/>
  <c r="V45" i="10"/>
  <c r="T45" i="10"/>
  <c r="S45" i="10"/>
  <c r="R45" i="10"/>
  <c r="P45" i="10"/>
  <c r="O45" i="10"/>
  <c r="N45" i="10"/>
  <c r="L45" i="10"/>
  <c r="K45" i="10"/>
  <c r="J45" i="10"/>
  <c r="H45" i="10"/>
  <c r="G45" i="10"/>
  <c r="F45" i="10"/>
  <c r="D45" i="10"/>
  <c r="C45" i="10"/>
  <c r="B45" i="10"/>
  <c r="AB44" i="10"/>
  <c r="AA44" i="10"/>
  <c r="Z44" i="10"/>
  <c r="X44" i="10"/>
  <c r="W44" i="10"/>
  <c r="V44" i="10"/>
  <c r="T44" i="10"/>
  <c r="S44" i="10"/>
  <c r="R44" i="10"/>
  <c r="P44" i="10"/>
  <c r="O44" i="10"/>
  <c r="N44" i="10"/>
  <c r="L44" i="10"/>
  <c r="K44" i="10"/>
  <c r="J44" i="10"/>
  <c r="H44" i="10"/>
  <c r="G44" i="10"/>
  <c r="F44" i="10"/>
  <c r="D44" i="10"/>
  <c r="C44" i="10"/>
  <c r="B44" i="10"/>
  <c r="AB40" i="10"/>
  <c r="AA40" i="10"/>
  <c r="Z40" i="10"/>
  <c r="X40" i="10"/>
  <c r="W40" i="10"/>
  <c r="V40" i="10"/>
  <c r="T40" i="10"/>
  <c r="S40" i="10"/>
  <c r="R40" i="10"/>
  <c r="P40" i="10"/>
  <c r="O40" i="10"/>
  <c r="N40" i="10"/>
  <c r="L40" i="10"/>
  <c r="K40" i="10"/>
  <c r="J40" i="10"/>
  <c r="H40" i="10"/>
  <c r="G40" i="10"/>
  <c r="F40" i="10"/>
  <c r="D40" i="10"/>
  <c r="C40" i="10"/>
  <c r="B40" i="10"/>
  <c r="AB39" i="10"/>
  <c r="AA39" i="10"/>
  <c r="Z39" i="10"/>
  <c r="X39" i="10"/>
  <c r="W39" i="10"/>
  <c r="V39" i="10"/>
  <c r="T39" i="10"/>
  <c r="S39" i="10"/>
  <c r="R39" i="10"/>
  <c r="P39" i="10"/>
  <c r="O39" i="10"/>
  <c r="N39" i="10"/>
  <c r="L39" i="10"/>
  <c r="K39" i="10"/>
  <c r="J39" i="10"/>
  <c r="H39" i="10"/>
  <c r="G39" i="10"/>
  <c r="F39" i="10"/>
  <c r="D39" i="10"/>
  <c r="C39" i="10"/>
  <c r="B39" i="10"/>
  <c r="AB38" i="10"/>
  <c r="AA38" i="10"/>
  <c r="Z38" i="10"/>
  <c r="X38" i="10"/>
  <c r="W38" i="10"/>
  <c r="V38" i="10"/>
  <c r="T38" i="10"/>
  <c r="S38" i="10"/>
  <c r="R38" i="10"/>
  <c r="P38" i="10"/>
  <c r="O38" i="10"/>
  <c r="N38" i="10"/>
  <c r="L38" i="10"/>
  <c r="K38" i="10"/>
  <c r="J38" i="10"/>
  <c r="H38" i="10"/>
  <c r="G38" i="10"/>
  <c r="F38" i="10"/>
  <c r="D38" i="10"/>
  <c r="C38" i="10"/>
  <c r="B38" i="10"/>
  <c r="AB24" i="10"/>
  <c r="AB43" i="10" s="1"/>
  <c r="AA24" i="10"/>
  <c r="AA43" i="10" s="1"/>
  <c r="Z24" i="10"/>
  <c r="Z43" i="10" s="1"/>
  <c r="X24" i="10"/>
  <c r="X43" i="10" s="1"/>
  <c r="W24" i="10"/>
  <c r="W43" i="10" s="1"/>
  <c r="V24" i="10"/>
  <c r="V43" i="10" s="1"/>
  <c r="T24" i="10"/>
  <c r="T43" i="10" s="1"/>
  <c r="S24" i="10"/>
  <c r="S43" i="10" s="1"/>
  <c r="R24" i="10"/>
  <c r="R43" i="10" s="1"/>
  <c r="P24" i="10"/>
  <c r="P43" i="10" s="1"/>
  <c r="O24" i="10"/>
  <c r="O43" i="10" s="1"/>
  <c r="N24" i="10"/>
  <c r="N43" i="10" s="1"/>
  <c r="L24" i="10"/>
  <c r="L43" i="10" s="1"/>
  <c r="K24" i="10"/>
  <c r="K43" i="10" s="1"/>
  <c r="J24" i="10"/>
  <c r="J43" i="10" s="1"/>
  <c r="H24" i="10"/>
  <c r="H43" i="10" s="1"/>
  <c r="G24" i="10"/>
  <c r="G43" i="10" s="1"/>
  <c r="F24" i="10"/>
  <c r="F43" i="10" s="1"/>
  <c r="D24" i="10"/>
  <c r="D43" i="10" s="1"/>
  <c r="C24" i="10"/>
  <c r="C43" i="10" s="1"/>
  <c r="B24" i="10"/>
  <c r="B43" i="10" s="1"/>
  <c r="AB18" i="10"/>
  <c r="AB37" i="10" s="1"/>
  <c r="AA18" i="10"/>
  <c r="AA37" i="10" s="1"/>
  <c r="Z18" i="10"/>
  <c r="Z37" i="10" s="1"/>
  <c r="X18" i="10"/>
  <c r="X37" i="10" s="1"/>
  <c r="W18" i="10"/>
  <c r="W37" i="10" s="1"/>
  <c r="V18" i="10"/>
  <c r="V37" i="10" s="1"/>
  <c r="T18" i="10"/>
  <c r="T37" i="10" s="1"/>
  <c r="S18" i="10"/>
  <c r="S37" i="10" s="1"/>
  <c r="R18" i="10"/>
  <c r="R37" i="10" s="1"/>
  <c r="P18" i="10"/>
  <c r="P37" i="10" s="1"/>
  <c r="O18" i="10"/>
  <c r="O37" i="10" s="1"/>
  <c r="N18" i="10"/>
  <c r="N37" i="10" s="1"/>
  <c r="L18" i="10"/>
  <c r="L37" i="10" s="1"/>
  <c r="K18" i="10"/>
  <c r="K37" i="10" s="1"/>
  <c r="J18" i="10"/>
  <c r="J37" i="10" s="1"/>
  <c r="H18" i="10"/>
  <c r="H37" i="10" s="1"/>
  <c r="G18" i="10"/>
  <c r="G37" i="10" s="1"/>
  <c r="F18" i="10"/>
  <c r="F37" i="10" s="1"/>
  <c r="D18" i="10"/>
  <c r="D37" i="10" s="1"/>
  <c r="C18" i="10"/>
  <c r="C37" i="10" s="1"/>
  <c r="B18" i="10"/>
  <c r="B37" i="10" s="1"/>
  <c r="AB15" i="10"/>
  <c r="AB34" i="10" s="1"/>
  <c r="AA15" i="10"/>
  <c r="AA34" i="10" s="1"/>
  <c r="Z15" i="10"/>
  <c r="Z34" i="10" s="1"/>
  <c r="X15" i="10"/>
  <c r="X34" i="10" s="1"/>
  <c r="W15" i="10"/>
  <c r="W34" i="10" s="1"/>
  <c r="V15" i="10"/>
  <c r="V34" i="10" s="1"/>
  <c r="T15" i="10"/>
  <c r="T34" i="10" s="1"/>
  <c r="S15" i="10"/>
  <c r="S34" i="10" s="1"/>
  <c r="R15" i="10"/>
  <c r="R34" i="10" s="1"/>
  <c r="P15" i="10"/>
  <c r="P34" i="10" s="1"/>
  <c r="O15" i="10"/>
  <c r="O34" i="10" s="1"/>
  <c r="N15" i="10"/>
  <c r="N34" i="10" s="1"/>
  <c r="L15" i="10"/>
  <c r="L34" i="10" s="1"/>
  <c r="K15" i="10"/>
  <c r="K34" i="10" s="1"/>
  <c r="J15" i="10"/>
  <c r="J34" i="10" s="1"/>
  <c r="H15" i="10"/>
  <c r="H34" i="10" s="1"/>
  <c r="G15" i="10"/>
  <c r="G34" i="10" s="1"/>
  <c r="F15" i="10"/>
  <c r="F34" i="10" s="1"/>
  <c r="D15" i="10"/>
  <c r="D34" i="10" s="1"/>
  <c r="C15" i="10"/>
  <c r="C34" i="10" s="1"/>
  <c r="B15" i="10"/>
  <c r="B34" i="10" s="1"/>
  <c r="AB14" i="10"/>
  <c r="AB33" i="10" s="1"/>
  <c r="AA14" i="10"/>
  <c r="AA33" i="10" s="1"/>
  <c r="Z14" i="10"/>
  <c r="Z33" i="10" s="1"/>
  <c r="X14" i="10"/>
  <c r="X33" i="10" s="1"/>
  <c r="W14" i="10"/>
  <c r="W33" i="10" s="1"/>
  <c r="V14" i="10"/>
  <c r="V33" i="10" s="1"/>
  <c r="T14" i="10"/>
  <c r="T33" i="10" s="1"/>
  <c r="S14" i="10"/>
  <c r="S33" i="10" s="1"/>
  <c r="R14" i="10"/>
  <c r="R33" i="10" s="1"/>
  <c r="P14" i="10"/>
  <c r="P33" i="10" s="1"/>
  <c r="O14" i="10"/>
  <c r="O33" i="10" s="1"/>
  <c r="N14" i="10"/>
  <c r="N33" i="10" s="1"/>
  <c r="L14" i="10"/>
  <c r="L33" i="10" s="1"/>
  <c r="K14" i="10"/>
  <c r="K33" i="10" s="1"/>
  <c r="J14" i="10"/>
  <c r="J33" i="10" s="1"/>
  <c r="H14" i="10"/>
  <c r="H33" i="10" s="1"/>
  <c r="G14" i="10"/>
  <c r="G33" i="10" s="1"/>
  <c r="F14" i="10"/>
  <c r="F33" i="10" s="1"/>
  <c r="D14" i="10"/>
  <c r="D33" i="10" s="1"/>
  <c r="C14" i="10"/>
  <c r="C33" i="10" s="1"/>
  <c r="B14" i="10"/>
  <c r="B33" i="10" s="1"/>
  <c r="AB13" i="10"/>
  <c r="AB32" i="10" s="1"/>
  <c r="AA13" i="10"/>
  <c r="AA32" i="10" s="1"/>
  <c r="Z13" i="10"/>
  <c r="Z32" i="10" s="1"/>
  <c r="X13" i="10"/>
  <c r="X32" i="10" s="1"/>
  <c r="W13" i="10"/>
  <c r="W32" i="10" s="1"/>
  <c r="V13" i="10"/>
  <c r="V32" i="10" s="1"/>
  <c r="T13" i="10"/>
  <c r="T32" i="10" s="1"/>
  <c r="S13" i="10"/>
  <c r="S32" i="10" s="1"/>
  <c r="R13" i="10"/>
  <c r="R32" i="10" s="1"/>
  <c r="P13" i="10"/>
  <c r="P32" i="10" s="1"/>
  <c r="O13" i="10"/>
  <c r="O32" i="10" s="1"/>
  <c r="N13" i="10"/>
  <c r="N32" i="10" s="1"/>
  <c r="L13" i="10"/>
  <c r="L32" i="10" s="1"/>
  <c r="K13" i="10"/>
  <c r="K32" i="10" s="1"/>
  <c r="J13" i="10"/>
  <c r="J32" i="10" s="1"/>
  <c r="H13" i="10"/>
  <c r="H32" i="10" s="1"/>
  <c r="G13" i="10"/>
  <c r="G32" i="10" s="1"/>
  <c r="F13" i="10"/>
  <c r="F32" i="10" s="1"/>
  <c r="D13" i="10"/>
  <c r="D32" i="10" s="1"/>
  <c r="C13" i="10"/>
  <c r="C32" i="10" s="1"/>
  <c r="B13" i="10"/>
  <c r="B32" i="10" s="1"/>
  <c r="AB12" i="10"/>
  <c r="AB31" i="10" s="1"/>
  <c r="AA12" i="10"/>
  <c r="AA31" i="10" s="1"/>
  <c r="Z12" i="10"/>
  <c r="Z31" i="10" s="1"/>
  <c r="X12" i="10"/>
  <c r="X31" i="10" s="1"/>
  <c r="W12" i="10"/>
  <c r="W31" i="10" s="1"/>
  <c r="V12" i="10"/>
  <c r="V31" i="10" s="1"/>
  <c r="T12" i="10"/>
  <c r="T31" i="10" s="1"/>
  <c r="S12" i="10"/>
  <c r="S31" i="10" s="1"/>
  <c r="R12" i="10"/>
  <c r="R31" i="10" s="1"/>
  <c r="P12" i="10"/>
  <c r="P31" i="10" s="1"/>
  <c r="O12" i="10"/>
  <c r="O31" i="10" s="1"/>
  <c r="N12" i="10"/>
  <c r="N31" i="10" s="1"/>
  <c r="L12" i="10"/>
  <c r="L31" i="10" s="1"/>
  <c r="K12" i="10"/>
  <c r="K31" i="10" s="1"/>
  <c r="J12" i="10"/>
  <c r="J31" i="10" s="1"/>
  <c r="H12" i="10"/>
  <c r="H31" i="10" s="1"/>
  <c r="G12" i="10"/>
  <c r="G31" i="10" s="1"/>
  <c r="F12" i="10"/>
  <c r="F31" i="10" s="1"/>
  <c r="D12" i="10"/>
  <c r="D31" i="10" s="1"/>
  <c r="C12" i="10"/>
  <c r="C31" i="10" s="1"/>
  <c r="B12" i="10"/>
  <c r="B31" i="10" s="1"/>
  <c r="C72" i="9"/>
  <c r="D71" i="9"/>
  <c r="E70" i="9"/>
  <c r="F69" i="9"/>
  <c r="G68" i="9"/>
  <c r="H67" i="9"/>
  <c r="I66" i="9"/>
  <c r="J65" i="9"/>
  <c r="K64" i="9"/>
  <c r="L61" i="9"/>
  <c r="M60" i="9"/>
  <c r="N59" i="9"/>
  <c r="O58" i="9"/>
  <c r="P57" i="9"/>
  <c r="Q56" i="9"/>
  <c r="R55" i="9"/>
  <c r="B55" i="9"/>
  <c r="C54" i="9"/>
  <c r="R36" i="9"/>
  <c r="Q36" i="9"/>
  <c r="P36" i="9"/>
  <c r="O36" i="9"/>
  <c r="O69" i="9" s="1"/>
  <c r="N36" i="9"/>
  <c r="M36" i="9"/>
  <c r="L36" i="9"/>
  <c r="K36" i="9"/>
  <c r="K69" i="9" s="1"/>
  <c r="J36" i="9"/>
  <c r="I36" i="9"/>
  <c r="H36" i="9"/>
  <c r="G36" i="9"/>
  <c r="G69" i="9" s="1"/>
  <c r="F36" i="9"/>
  <c r="E36" i="9"/>
  <c r="D36" i="9"/>
  <c r="C36" i="9"/>
  <c r="C69" i="9" s="1"/>
  <c r="B36" i="9"/>
  <c r="R32" i="9"/>
  <c r="R31" i="9" s="1"/>
  <c r="Q32" i="9"/>
  <c r="P32" i="9"/>
  <c r="O32" i="9"/>
  <c r="N32" i="9"/>
  <c r="N31" i="9" s="1"/>
  <c r="M32" i="9"/>
  <c r="L32" i="9"/>
  <c r="K32" i="9"/>
  <c r="J32" i="9"/>
  <c r="J31" i="9" s="1"/>
  <c r="I32" i="9"/>
  <c r="H32" i="9"/>
  <c r="G32" i="9"/>
  <c r="F32" i="9"/>
  <c r="F31" i="9" s="1"/>
  <c r="E32" i="9"/>
  <c r="D32" i="9"/>
  <c r="C32" i="9"/>
  <c r="B32" i="9"/>
  <c r="B31" i="9" s="1"/>
  <c r="P31" i="9"/>
  <c r="O31" i="9"/>
  <c r="O9" i="9" s="1"/>
  <c r="L31" i="9"/>
  <c r="K31" i="9"/>
  <c r="H31" i="9"/>
  <c r="G31" i="9"/>
  <c r="D31" i="9"/>
  <c r="C31" i="9"/>
  <c r="C64" i="9" s="1"/>
  <c r="R25" i="9"/>
  <c r="Q25" i="9"/>
  <c r="Q58" i="9" s="1"/>
  <c r="P25" i="9"/>
  <c r="O25" i="9"/>
  <c r="N25" i="9"/>
  <c r="M25" i="9"/>
  <c r="M58" i="9" s="1"/>
  <c r="L25" i="9"/>
  <c r="K25" i="9"/>
  <c r="J25" i="9"/>
  <c r="I25" i="9"/>
  <c r="I58" i="9" s="1"/>
  <c r="H25" i="9"/>
  <c r="G25" i="9"/>
  <c r="F25" i="9"/>
  <c r="E25" i="9"/>
  <c r="E58" i="9" s="1"/>
  <c r="D25" i="9"/>
  <c r="C25" i="9"/>
  <c r="B25" i="9"/>
  <c r="R21" i="9"/>
  <c r="R54" i="9" s="1"/>
  <c r="Q21" i="9"/>
  <c r="P21" i="9"/>
  <c r="O21" i="9"/>
  <c r="N21" i="9"/>
  <c r="N54" i="9" s="1"/>
  <c r="M21" i="9"/>
  <c r="L21" i="9"/>
  <c r="K21" i="9"/>
  <c r="J21" i="9"/>
  <c r="J54" i="9" s="1"/>
  <c r="I21" i="9"/>
  <c r="H21" i="9"/>
  <c r="G21" i="9"/>
  <c r="F21" i="9"/>
  <c r="F54" i="9" s="1"/>
  <c r="E21" i="9"/>
  <c r="D21" i="9"/>
  <c r="C21" i="9"/>
  <c r="B21" i="9"/>
  <c r="B54" i="9" s="1"/>
  <c r="R20" i="9"/>
  <c r="P20" i="9"/>
  <c r="P53" i="9" s="1"/>
  <c r="O20" i="9"/>
  <c r="N20" i="9"/>
  <c r="N9" i="9" s="1"/>
  <c r="L20" i="9"/>
  <c r="L53" i="9" s="1"/>
  <c r="K20" i="9"/>
  <c r="J20" i="9"/>
  <c r="H20" i="9"/>
  <c r="H9" i="9" s="1"/>
  <c r="G20" i="9"/>
  <c r="F20" i="9"/>
  <c r="E20" i="9"/>
  <c r="D20" i="9"/>
  <c r="D9" i="9" s="1"/>
  <c r="C20" i="9"/>
  <c r="B20" i="9"/>
  <c r="R17" i="9"/>
  <c r="Q17" i="9"/>
  <c r="P17" i="9"/>
  <c r="P72" i="9" s="1"/>
  <c r="O17" i="9"/>
  <c r="O61" i="9" s="1"/>
  <c r="N17" i="9"/>
  <c r="M17" i="9"/>
  <c r="L17" i="9"/>
  <c r="L72" i="9" s="1"/>
  <c r="K17" i="9"/>
  <c r="K61" i="9" s="1"/>
  <c r="J17" i="9"/>
  <c r="I17" i="9"/>
  <c r="H17" i="9"/>
  <c r="H72" i="9" s="1"/>
  <c r="G17" i="9"/>
  <c r="G61" i="9" s="1"/>
  <c r="F17" i="9"/>
  <c r="E17" i="9"/>
  <c r="D17" i="9"/>
  <c r="D72" i="9" s="1"/>
  <c r="C17" i="9"/>
  <c r="C61" i="9" s="1"/>
  <c r="B17" i="9"/>
  <c r="R16" i="9"/>
  <c r="Q16" i="9"/>
  <c r="Q71" i="9" s="1"/>
  <c r="P16" i="9"/>
  <c r="P60" i="9" s="1"/>
  <c r="O16" i="9"/>
  <c r="N16" i="9"/>
  <c r="M16" i="9"/>
  <c r="M71" i="9" s="1"/>
  <c r="L16" i="9"/>
  <c r="L60" i="9" s="1"/>
  <c r="K16" i="9"/>
  <c r="J16" i="9"/>
  <c r="I16" i="9"/>
  <c r="I71" i="9" s="1"/>
  <c r="H16" i="9"/>
  <c r="H60" i="9" s="1"/>
  <c r="G16" i="9"/>
  <c r="F16" i="9"/>
  <c r="E16" i="9"/>
  <c r="E71" i="9" s="1"/>
  <c r="D16" i="9"/>
  <c r="D60" i="9" s="1"/>
  <c r="C16" i="9"/>
  <c r="B16" i="9"/>
  <c r="R15" i="9"/>
  <c r="R70" i="9" s="1"/>
  <c r="Q15" i="9"/>
  <c r="Q59" i="9" s="1"/>
  <c r="P15" i="9"/>
  <c r="O15" i="9"/>
  <c r="N15" i="9"/>
  <c r="N70" i="9" s="1"/>
  <c r="M15" i="9"/>
  <c r="M59" i="9" s="1"/>
  <c r="L15" i="9"/>
  <c r="K15" i="9"/>
  <c r="J15" i="9"/>
  <c r="J70" i="9" s="1"/>
  <c r="I15" i="9"/>
  <c r="I59" i="9" s="1"/>
  <c r="H15" i="9"/>
  <c r="G15" i="9"/>
  <c r="F15" i="9"/>
  <c r="F70" i="9" s="1"/>
  <c r="E15" i="9"/>
  <c r="E59" i="9" s="1"/>
  <c r="D15" i="9"/>
  <c r="C15" i="9"/>
  <c r="B15" i="9"/>
  <c r="B70" i="9" s="1"/>
  <c r="R14" i="9"/>
  <c r="R69" i="9" s="1"/>
  <c r="Q14" i="9"/>
  <c r="P14" i="9"/>
  <c r="O14" i="9"/>
  <c r="N14" i="9"/>
  <c r="N69" i="9" s="1"/>
  <c r="M14" i="9"/>
  <c r="L14" i="9"/>
  <c r="K14" i="9"/>
  <c r="K58" i="9" s="1"/>
  <c r="J14" i="9"/>
  <c r="J69" i="9" s="1"/>
  <c r="I14" i="9"/>
  <c r="H14" i="9"/>
  <c r="G14" i="9"/>
  <c r="G58" i="9" s="1"/>
  <c r="F14" i="9"/>
  <c r="E14" i="9"/>
  <c r="D14" i="9"/>
  <c r="C14" i="9"/>
  <c r="C58" i="9" s="1"/>
  <c r="B14" i="9"/>
  <c r="B69" i="9" s="1"/>
  <c r="R13" i="9"/>
  <c r="Q13" i="9"/>
  <c r="P13" i="9"/>
  <c r="P68" i="9" s="1"/>
  <c r="O13" i="9"/>
  <c r="O57" i="9" s="1"/>
  <c r="N13" i="9"/>
  <c r="M13" i="9"/>
  <c r="L13" i="9"/>
  <c r="L68" i="9" s="1"/>
  <c r="K13" i="9"/>
  <c r="K57" i="9" s="1"/>
  <c r="J13" i="9"/>
  <c r="I13" i="9"/>
  <c r="H13" i="9"/>
  <c r="H68" i="9" s="1"/>
  <c r="G13" i="9"/>
  <c r="G57" i="9" s="1"/>
  <c r="F13" i="9"/>
  <c r="E13" i="9"/>
  <c r="D13" i="9"/>
  <c r="D68" i="9" s="1"/>
  <c r="C13" i="9"/>
  <c r="C57" i="9" s="1"/>
  <c r="B13" i="9"/>
  <c r="R12" i="9"/>
  <c r="Q12" i="9"/>
  <c r="Q67" i="9" s="1"/>
  <c r="P12" i="9"/>
  <c r="P56" i="9" s="1"/>
  <c r="O12" i="9"/>
  <c r="N12" i="9"/>
  <c r="M12" i="9"/>
  <c r="M67" i="9" s="1"/>
  <c r="L12" i="9"/>
  <c r="L56" i="9" s="1"/>
  <c r="K12" i="9"/>
  <c r="J12" i="9"/>
  <c r="I12" i="9"/>
  <c r="I67" i="9" s="1"/>
  <c r="H12" i="9"/>
  <c r="H56" i="9" s="1"/>
  <c r="G12" i="9"/>
  <c r="F12" i="9"/>
  <c r="E12" i="9"/>
  <c r="E67" i="9" s="1"/>
  <c r="D12" i="9"/>
  <c r="D56" i="9" s="1"/>
  <c r="C12" i="9"/>
  <c r="B12" i="9"/>
  <c r="R11" i="9"/>
  <c r="R66" i="9" s="1"/>
  <c r="Q11" i="9"/>
  <c r="Q55" i="9" s="1"/>
  <c r="P11" i="9"/>
  <c r="O11" i="9"/>
  <c r="N11" i="9"/>
  <c r="N66" i="9" s="1"/>
  <c r="M11" i="9"/>
  <c r="M55" i="9" s="1"/>
  <c r="L11" i="9"/>
  <c r="K11" i="9"/>
  <c r="J11" i="9"/>
  <c r="J66" i="9" s="1"/>
  <c r="I11" i="9"/>
  <c r="I55" i="9" s="1"/>
  <c r="H11" i="9"/>
  <c r="G11" i="9"/>
  <c r="F11" i="9"/>
  <c r="F66" i="9" s="1"/>
  <c r="E11" i="9"/>
  <c r="E55" i="9" s="1"/>
  <c r="D11" i="9"/>
  <c r="C11" i="9"/>
  <c r="B11" i="9"/>
  <c r="B66" i="9" s="1"/>
  <c r="R10" i="9"/>
  <c r="Q10" i="9"/>
  <c r="P10" i="9"/>
  <c r="O10" i="9"/>
  <c r="O54" i="9" s="1"/>
  <c r="N10" i="9"/>
  <c r="M10" i="9"/>
  <c r="L10" i="9"/>
  <c r="K10" i="9"/>
  <c r="K54" i="9" s="1"/>
  <c r="J10" i="9"/>
  <c r="I10" i="9"/>
  <c r="H10" i="9"/>
  <c r="G10" i="9"/>
  <c r="G54" i="9" s="1"/>
  <c r="F10" i="9"/>
  <c r="E10" i="9"/>
  <c r="D10" i="9"/>
  <c r="C10" i="9"/>
  <c r="B10" i="9"/>
  <c r="R9" i="9"/>
  <c r="P9" i="9"/>
  <c r="L9" i="9"/>
  <c r="K9" i="9"/>
  <c r="J9" i="9"/>
  <c r="F9" i="9"/>
  <c r="C9" i="9"/>
  <c r="B9" i="9"/>
  <c r="K72" i="8"/>
  <c r="C72" i="8"/>
  <c r="L71" i="8"/>
  <c r="D71" i="8"/>
  <c r="M70" i="8"/>
  <c r="E70" i="8"/>
  <c r="N69" i="8"/>
  <c r="F69" i="8"/>
  <c r="O68" i="8"/>
  <c r="G68" i="8"/>
  <c r="P67" i="8"/>
  <c r="H67" i="8"/>
  <c r="Q66" i="8"/>
  <c r="I66" i="8"/>
  <c r="R36" i="8"/>
  <c r="R69" i="8" s="1"/>
  <c r="Q36" i="8"/>
  <c r="P36" i="8"/>
  <c r="O36" i="8"/>
  <c r="N36" i="8"/>
  <c r="M36" i="8"/>
  <c r="L36" i="8"/>
  <c r="K36" i="8"/>
  <c r="J36" i="8"/>
  <c r="J69" i="8" s="1"/>
  <c r="I36" i="8"/>
  <c r="H36" i="8"/>
  <c r="G36" i="8"/>
  <c r="F36" i="8"/>
  <c r="E36" i="8"/>
  <c r="D36" i="8"/>
  <c r="C36" i="8"/>
  <c r="B36" i="8"/>
  <c r="B69" i="8" s="1"/>
  <c r="R32" i="8"/>
  <c r="Q32" i="8"/>
  <c r="P32" i="8"/>
  <c r="P65" i="8" s="1"/>
  <c r="O32" i="8"/>
  <c r="O65" i="8" s="1"/>
  <c r="N32" i="8"/>
  <c r="M32" i="8"/>
  <c r="L32" i="8"/>
  <c r="L65" i="8" s="1"/>
  <c r="K32" i="8"/>
  <c r="K31" i="8" s="1"/>
  <c r="J32" i="8"/>
  <c r="I32" i="8"/>
  <c r="H32" i="8"/>
  <c r="H65" i="8" s="1"/>
  <c r="G32" i="8"/>
  <c r="G65" i="8" s="1"/>
  <c r="F32" i="8"/>
  <c r="E32" i="8"/>
  <c r="D32" i="8"/>
  <c r="D65" i="8" s="1"/>
  <c r="C32" i="8"/>
  <c r="C31" i="8" s="1"/>
  <c r="B32" i="8"/>
  <c r="P31" i="8"/>
  <c r="O31" i="8"/>
  <c r="L31" i="8"/>
  <c r="H31" i="8"/>
  <c r="G31" i="8"/>
  <c r="G9" i="8" s="1"/>
  <c r="D31" i="8"/>
  <c r="R25" i="8"/>
  <c r="R58" i="8" s="1"/>
  <c r="Q25" i="8"/>
  <c r="P25" i="8"/>
  <c r="O25" i="8"/>
  <c r="N25" i="8"/>
  <c r="N58" i="8" s="1"/>
  <c r="M25" i="8"/>
  <c r="M14" i="8" s="1"/>
  <c r="L25" i="8"/>
  <c r="L58" i="8" s="1"/>
  <c r="K25" i="8"/>
  <c r="J25" i="8"/>
  <c r="J58" i="8" s="1"/>
  <c r="I25" i="8"/>
  <c r="H25" i="8"/>
  <c r="G25" i="8"/>
  <c r="F25" i="8"/>
  <c r="F58" i="8" s="1"/>
  <c r="E25" i="8"/>
  <c r="E14" i="8" s="1"/>
  <c r="D25" i="8"/>
  <c r="D58" i="8" s="1"/>
  <c r="C25" i="8"/>
  <c r="B25" i="8"/>
  <c r="B58" i="8" s="1"/>
  <c r="R21" i="8"/>
  <c r="Q21" i="8"/>
  <c r="Q20" i="8" s="1"/>
  <c r="P21" i="8"/>
  <c r="O21" i="8"/>
  <c r="N21" i="8"/>
  <c r="M21" i="8"/>
  <c r="M10" i="8" s="1"/>
  <c r="L21" i="8"/>
  <c r="K21" i="8"/>
  <c r="J21" i="8"/>
  <c r="I21" i="8"/>
  <c r="I10" i="8" s="1"/>
  <c r="H21" i="8"/>
  <c r="G21" i="8"/>
  <c r="F21" i="8"/>
  <c r="F20" i="8" s="1"/>
  <c r="E21" i="8"/>
  <c r="E10" i="8" s="1"/>
  <c r="D21" i="8"/>
  <c r="C21" i="8"/>
  <c r="B21" i="8"/>
  <c r="O20" i="8"/>
  <c r="N20" i="8"/>
  <c r="K20" i="8"/>
  <c r="I20" i="8"/>
  <c r="G20" i="8"/>
  <c r="C20" i="8"/>
  <c r="R17" i="8"/>
  <c r="Q17" i="8"/>
  <c r="Q72" i="8" s="1"/>
  <c r="P17" i="8"/>
  <c r="P72" i="8" s="1"/>
  <c r="O17" i="8"/>
  <c r="O61" i="8" s="1"/>
  <c r="N17" i="8"/>
  <c r="M17" i="8"/>
  <c r="M72" i="8" s="1"/>
  <c r="L17" i="8"/>
  <c r="L72" i="8" s="1"/>
  <c r="K17" i="8"/>
  <c r="K61" i="8" s="1"/>
  <c r="J17" i="8"/>
  <c r="I17" i="8"/>
  <c r="I72" i="8" s="1"/>
  <c r="H17" i="8"/>
  <c r="H72" i="8" s="1"/>
  <c r="G17" i="8"/>
  <c r="G61" i="8" s="1"/>
  <c r="F17" i="8"/>
  <c r="E17" i="8"/>
  <c r="E72" i="8" s="1"/>
  <c r="D17" i="8"/>
  <c r="D61" i="8" s="1"/>
  <c r="C17" i="8"/>
  <c r="C61" i="8" s="1"/>
  <c r="B17" i="8"/>
  <c r="R16" i="8"/>
  <c r="R71" i="8" s="1"/>
  <c r="Q16" i="8"/>
  <c r="Q71" i="8" s="1"/>
  <c r="P16" i="8"/>
  <c r="P60" i="8" s="1"/>
  <c r="O16" i="8"/>
  <c r="N16" i="8"/>
  <c r="N71" i="8" s="1"/>
  <c r="M16" i="8"/>
  <c r="M71" i="8" s="1"/>
  <c r="L16" i="8"/>
  <c r="L60" i="8" s="1"/>
  <c r="K16" i="8"/>
  <c r="J16" i="8"/>
  <c r="J71" i="8" s="1"/>
  <c r="I16" i="8"/>
  <c r="I71" i="8" s="1"/>
  <c r="H16" i="8"/>
  <c r="H60" i="8" s="1"/>
  <c r="G16" i="8"/>
  <c r="F16" i="8"/>
  <c r="F71" i="8" s="1"/>
  <c r="E16" i="8"/>
  <c r="E60" i="8" s="1"/>
  <c r="D16" i="8"/>
  <c r="D60" i="8" s="1"/>
  <c r="C16" i="8"/>
  <c r="B16" i="8"/>
  <c r="B71" i="8" s="1"/>
  <c r="R15" i="8"/>
  <c r="R70" i="8" s="1"/>
  <c r="Q15" i="8"/>
  <c r="Q59" i="8" s="1"/>
  <c r="P15" i="8"/>
  <c r="O15" i="8"/>
  <c r="O70" i="8" s="1"/>
  <c r="N15" i="8"/>
  <c r="N70" i="8" s="1"/>
  <c r="M15" i="8"/>
  <c r="M59" i="8" s="1"/>
  <c r="L15" i="8"/>
  <c r="K15" i="8"/>
  <c r="K70" i="8" s="1"/>
  <c r="J15" i="8"/>
  <c r="J70" i="8" s="1"/>
  <c r="I15" i="8"/>
  <c r="I59" i="8" s="1"/>
  <c r="H15" i="8"/>
  <c r="G15" i="8"/>
  <c r="G70" i="8" s="1"/>
  <c r="F15" i="8"/>
  <c r="F59" i="8" s="1"/>
  <c r="E15" i="8"/>
  <c r="E59" i="8" s="1"/>
  <c r="D15" i="8"/>
  <c r="C15" i="8"/>
  <c r="C70" i="8" s="1"/>
  <c r="B15" i="8"/>
  <c r="B70" i="8" s="1"/>
  <c r="R14" i="8"/>
  <c r="P14" i="8"/>
  <c r="P58" i="8" s="1"/>
  <c r="O14" i="8"/>
  <c r="O69" i="8" s="1"/>
  <c r="N14" i="8"/>
  <c r="L14" i="8"/>
  <c r="K14" i="8"/>
  <c r="K69" i="8" s="1"/>
  <c r="J14" i="8"/>
  <c r="H14" i="8"/>
  <c r="H58" i="8" s="1"/>
  <c r="G14" i="8"/>
  <c r="G58" i="8" s="1"/>
  <c r="F14" i="8"/>
  <c r="D14" i="8"/>
  <c r="C14" i="8"/>
  <c r="C69" i="8" s="1"/>
  <c r="B14" i="8"/>
  <c r="R13" i="8"/>
  <c r="Q13" i="8"/>
  <c r="Q68" i="8" s="1"/>
  <c r="P13" i="8"/>
  <c r="P68" i="8" s="1"/>
  <c r="O13" i="8"/>
  <c r="O57" i="8" s="1"/>
  <c r="N13" i="8"/>
  <c r="M13" i="8"/>
  <c r="M68" i="8" s="1"/>
  <c r="L13" i="8"/>
  <c r="L68" i="8" s="1"/>
  <c r="K13" i="8"/>
  <c r="K57" i="8" s="1"/>
  <c r="J13" i="8"/>
  <c r="I13" i="8"/>
  <c r="I68" i="8" s="1"/>
  <c r="H13" i="8"/>
  <c r="H57" i="8" s="1"/>
  <c r="G13" i="8"/>
  <c r="G57" i="8" s="1"/>
  <c r="F13" i="8"/>
  <c r="E13" i="8"/>
  <c r="E68" i="8" s="1"/>
  <c r="D13" i="8"/>
  <c r="D68" i="8" s="1"/>
  <c r="C13" i="8"/>
  <c r="C57" i="8" s="1"/>
  <c r="B13" i="8"/>
  <c r="R12" i="8"/>
  <c r="R67" i="8" s="1"/>
  <c r="Q12" i="8"/>
  <c r="Q67" i="8" s="1"/>
  <c r="P12" i="8"/>
  <c r="P56" i="8" s="1"/>
  <c r="O12" i="8"/>
  <c r="N12" i="8"/>
  <c r="N67" i="8" s="1"/>
  <c r="M12" i="8"/>
  <c r="M67" i="8" s="1"/>
  <c r="L12" i="8"/>
  <c r="L56" i="8" s="1"/>
  <c r="K12" i="8"/>
  <c r="J12" i="8"/>
  <c r="J67" i="8" s="1"/>
  <c r="I12" i="8"/>
  <c r="I56" i="8" s="1"/>
  <c r="H12" i="8"/>
  <c r="H56" i="8" s="1"/>
  <c r="G12" i="8"/>
  <c r="F12" i="8"/>
  <c r="F67" i="8" s="1"/>
  <c r="E12" i="8"/>
  <c r="E67" i="8" s="1"/>
  <c r="D12" i="8"/>
  <c r="D56" i="8" s="1"/>
  <c r="C12" i="8"/>
  <c r="B12" i="8"/>
  <c r="B67" i="8" s="1"/>
  <c r="R11" i="8"/>
  <c r="R66" i="8" s="1"/>
  <c r="Q11" i="8"/>
  <c r="Q55" i="8" s="1"/>
  <c r="P11" i="8"/>
  <c r="O11" i="8"/>
  <c r="O66" i="8" s="1"/>
  <c r="N11" i="8"/>
  <c r="N66" i="8" s="1"/>
  <c r="M11" i="8"/>
  <c r="M55" i="8" s="1"/>
  <c r="L11" i="8"/>
  <c r="K11" i="8"/>
  <c r="K66" i="8" s="1"/>
  <c r="J11" i="8"/>
  <c r="J55" i="8" s="1"/>
  <c r="I11" i="8"/>
  <c r="I55" i="8" s="1"/>
  <c r="H11" i="8"/>
  <c r="G11" i="8"/>
  <c r="G66" i="8" s="1"/>
  <c r="F11" i="8"/>
  <c r="F66" i="8" s="1"/>
  <c r="E11" i="8"/>
  <c r="E55" i="8" s="1"/>
  <c r="D11" i="8"/>
  <c r="C11" i="8"/>
  <c r="C66" i="8" s="1"/>
  <c r="B11" i="8"/>
  <c r="B66" i="8" s="1"/>
  <c r="P10" i="8"/>
  <c r="P54" i="8" s="1"/>
  <c r="O10" i="8"/>
  <c r="O54" i="8" s="1"/>
  <c r="L10" i="8"/>
  <c r="L54" i="8" s="1"/>
  <c r="K10" i="8"/>
  <c r="K54" i="8" s="1"/>
  <c r="H10" i="8"/>
  <c r="H54" i="8" s="1"/>
  <c r="G10" i="8"/>
  <c r="G54" i="8" s="1"/>
  <c r="D10" i="8"/>
  <c r="D54" i="8" s="1"/>
  <c r="C10" i="8"/>
  <c r="C65" i="8" s="1"/>
  <c r="AN38" i="6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R17" i="5"/>
  <c r="R32" i="5" s="1"/>
  <c r="Q17" i="5"/>
  <c r="P17" i="5"/>
  <c r="O17" i="5"/>
  <c r="O32" i="5" s="1"/>
  <c r="N17" i="5"/>
  <c r="M17" i="5"/>
  <c r="L17" i="5"/>
  <c r="L32" i="5" s="1"/>
  <c r="K17" i="5"/>
  <c r="J17" i="5"/>
  <c r="J32" i="5" s="1"/>
  <c r="I17" i="5"/>
  <c r="H17" i="5"/>
  <c r="G17" i="5"/>
  <c r="G32" i="5" s="1"/>
  <c r="F17" i="5"/>
  <c r="E17" i="5"/>
  <c r="D17" i="5"/>
  <c r="D32" i="5" s="1"/>
  <c r="C17" i="5"/>
  <c r="B17" i="5"/>
  <c r="B32" i="5" s="1"/>
  <c r="R10" i="5"/>
  <c r="Q10" i="5"/>
  <c r="Q25" i="5" s="1"/>
  <c r="P10" i="5"/>
  <c r="P25" i="5" s="1"/>
  <c r="O10" i="5"/>
  <c r="N10" i="5"/>
  <c r="N25" i="5" s="1"/>
  <c r="M10" i="5"/>
  <c r="M25" i="5" s="1"/>
  <c r="L10" i="5"/>
  <c r="K10" i="5"/>
  <c r="K25" i="5" s="1"/>
  <c r="J10" i="5"/>
  <c r="I10" i="5"/>
  <c r="I25" i="5" s="1"/>
  <c r="H10" i="5"/>
  <c r="H25" i="5" s="1"/>
  <c r="G10" i="5"/>
  <c r="F10" i="5"/>
  <c r="F25" i="5" s="1"/>
  <c r="E10" i="5"/>
  <c r="E25" i="5" s="1"/>
  <c r="D10" i="5"/>
  <c r="C10" i="5"/>
  <c r="C25" i="5" s="1"/>
  <c r="B10" i="5"/>
  <c r="R57" i="4"/>
  <c r="R53" i="4"/>
  <c r="R36" i="4"/>
  <c r="R68" i="4" s="1"/>
  <c r="R32" i="4"/>
  <c r="R64" i="4" s="1"/>
  <c r="R31" i="4"/>
  <c r="R25" i="4"/>
  <c r="R21" i="4"/>
  <c r="R20" i="4" s="1"/>
  <c r="R17" i="4"/>
  <c r="R60" i="4" s="1"/>
  <c r="R16" i="4"/>
  <c r="R70" i="4" s="1"/>
  <c r="R15" i="4"/>
  <c r="R69" i="4" s="1"/>
  <c r="R14" i="4"/>
  <c r="R13" i="4"/>
  <c r="R56" i="4" s="1"/>
  <c r="R12" i="4"/>
  <c r="R66" i="4" s="1"/>
  <c r="R11" i="4"/>
  <c r="R65" i="4" s="1"/>
  <c r="R10" i="4"/>
  <c r="H32" i="5" l="1"/>
  <c r="P32" i="5"/>
  <c r="B25" i="5"/>
  <c r="J25" i="5"/>
  <c r="R25" i="5"/>
  <c r="I32" i="5"/>
  <c r="Q32" i="5"/>
  <c r="D25" i="5"/>
  <c r="L25" i="5"/>
  <c r="C32" i="5"/>
  <c r="K32" i="5"/>
  <c r="E32" i="5"/>
  <c r="M32" i="5"/>
  <c r="G25" i="5"/>
  <c r="O25" i="5"/>
  <c r="F32" i="5"/>
  <c r="N32" i="5"/>
  <c r="D81" i="27"/>
  <c r="X43" i="27"/>
  <c r="D12" i="27"/>
  <c r="D31" i="27" s="1"/>
  <c r="S43" i="27"/>
  <c r="H31" i="25"/>
  <c r="J61" i="25"/>
  <c r="J80" i="25" s="1"/>
  <c r="B37" i="25"/>
  <c r="G37" i="25"/>
  <c r="L37" i="25"/>
  <c r="R37" i="25"/>
  <c r="W37" i="25"/>
  <c r="C92" i="25"/>
  <c r="H92" i="25"/>
  <c r="N92" i="25"/>
  <c r="S92" i="25"/>
  <c r="X92" i="25"/>
  <c r="C37" i="25"/>
  <c r="H37" i="25"/>
  <c r="N37" i="25"/>
  <c r="S37" i="25"/>
  <c r="X37" i="25"/>
  <c r="B61" i="25"/>
  <c r="B80" i="25" s="1"/>
  <c r="G61" i="25"/>
  <c r="G80" i="25" s="1"/>
  <c r="L61" i="25"/>
  <c r="L80" i="25" s="1"/>
  <c r="R61" i="25"/>
  <c r="R80" i="25" s="1"/>
  <c r="W61" i="25"/>
  <c r="W80" i="25" s="1"/>
  <c r="C61" i="25"/>
  <c r="C80" i="25" s="1"/>
  <c r="H61" i="25"/>
  <c r="H80" i="25" s="1"/>
  <c r="N61" i="25"/>
  <c r="N80" i="25" s="1"/>
  <c r="S61" i="25"/>
  <c r="S80" i="25" s="1"/>
  <c r="X61" i="25"/>
  <c r="X80" i="25" s="1"/>
  <c r="J140" i="24"/>
  <c r="Z140" i="24"/>
  <c r="O140" i="24"/>
  <c r="D97" i="24"/>
  <c r="T97" i="24"/>
  <c r="F81" i="23"/>
  <c r="K81" i="23"/>
  <c r="P81" i="23"/>
  <c r="V81" i="23"/>
  <c r="AA81" i="23"/>
  <c r="F43" i="23"/>
  <c r="K43" i="23"/>
  <c r="P43" i="23"/>
  <c r="V43" i="23"/>
  <c r="AA43" i="23"/>
  <c r="F93" i="23"/>
  <c r="K93" i="23"/>
  <c r="P93" i="23"/>
  <c r="V93" i="23"/>
  <c r="AA93" i="23"/>
  <c r="K140" i="22"/>
  <c r="V140" i="22"/>
  <c r="F140" i="22"/>
  <c r="AA140" i="22"/>
  <c r="P97" i="22"/>
  <c r="C12" i="21"/>
  <c r="H12" i="21"/>
  <c r="N12" i="21"/>
  <c r="S12" i="21"/>
  <c r="S31" i="21" s="1"/>
  <c r="X12" i="21"/>
  <c r="C62" i="21"/>
  <c r="C81" i="21" s="1"/>
  <c r="H62" i="21"/>
  <c r="H81" i="21" s="1"/>
  <c r="N62" i="21"/>
  <c r="N81" i="21" s="1"/>
  <c r="S62" i="21"/>
  <c r="X62" i="21"/>
  <c r="X81" i="21" s="1"/>
  <c r="H31" i="16"/>
  <c r="F81" i="16"/>
  <c r="AA81" i="16"/>
  <c r="K81" i="16"/>
  <c r="C31" i="16"/>
  <c r="X31" i="16"/>
  <c r="V81" i="16"/>
  <c r="S31" i="16"/>
  <c r="P81" i="16"/>
  <c r="L81" i="16"/>
  <c r="AB81" i="16"/>
  <c r="P82" i="16"/>
  <c r="D83" i="16"/>
  <c r="T83" i="16"/>
  <c r="C84" i="16"/>
  <c r="S84" i="16"/>
  <c r="G87" i="16"/>
  <c r="W87" i="16"/>
  <c r="F43" i="16"/>
  <c r="K43" i="16"/>
  <c r="P43" i="16"/>
  <c r="V43" i="16"/>
  <c r="AA43" i="16"/>
  <c r="C93" i="16"/>
  <c r="H93" i="16"/>
  <c r="N93" i="16"/>
  <c r="S93" i="16"/>
  <c r="X93" i="16"/>
  <c r="G81" i="16"/>
  <c r="W81" i="16"/>
  <c r="K82" i="16"/>
  <c r="AA82" i="16"/>
  <c r="O83" i="16"/>
  <c r="H84" i="16"/>
  <c r="X84" i="16"/>
  <c r="R87" i="16"/>
  <c r="B31" i="16"/>
  <c r="R31" i="16"/>
  <c r="F32" i="16"/>
  <c r="V32" i="16"/>
  <c r="J33" i="16"/>
  <c r="Z33" i="16"/>
  <c r="N34" i="16"/>
  <c r="B37" i="16"/>
  <c r="L37" i="16"/>
  <c r="AB37" i="16"/>
  <c r="G66" i="9"/>
  <c r="G55" i="9"/>
  <c r="B67" i="9"/>
  <c r="B56" i="9"/>
  <c r="N67" i="9"/>
  <c r="N56" i="9"/>
  <c r="I68" i="9"/>
  <c r="I57" i="9"/>
  <c r="K70" i="9"/>
  <c r="K59" i="9"/>
  <c r="F71" i="9"/>
  <c r="F60" i="9"/>
  <c r="J71" i="9"/>
  <c r="J60" i="9"/>
  <c r="E72" i="9"/>
  <c r="E61" i="9"/>
  <c r="Q72" i="9"/>
  <c r="Q61" i="9"/>
  <c r="L65" i="9"/>
  <c r="D66" i="9"/>
  <c r="D55" i="9"/>
  <c r="H66" i="9"/>
  <c r="H55" i="9"/>
  <c r="L66" i="9"/>
  <c r="L55" i="9"/>
  <c r="P66" i="9"/>
  <c r="P55" i="9"/>
  <c r="C67" i="9"/>
  <c r="C56" i="9"/>
  <c r="G67" i="9"/>
  <c r="G56" i="9"/>
  <c r="K67" i="9"/>
  <c r="K56" i="9"/>
  <c r="O67" i="9"/>
  <c r="O56" i="9"/>
  <c r="B68" i="9"/>
  <c r="B57" i="9"/>
  <c r="F68" i="9"/>
  <c r="F57" i="9"/>
  <c r="J68" i="9"/>
  <c r="J57" i="9"/>
  <c r="N68" i="9"/>
  <c r="N57" i="9"/>
  <c r="R68" i="9"/>
  <c r="R57" i="9"/>
  <c r="D70" i="9"/>
  <c r="D59" i="9"/>
  <c r="H70" i="9"/>
  <c r="H59" i="9"/>
  <c r="L70" i="9"/>
  <c r="L59" i="9"/>
  <c r="P70" i="9"/>
  <c r="P59" i="9"/>
  <c r="C71" i="9"/>
  <c r="C60" i="9"/>
  <c r="G71" i="9"/>
  <c r="G60" i="9"/>
  <c r="K71" i="9"/>
  <c r="K60" i="9"/>
  <c r="O71" i="9"/>
  <c r="O60" i="9"/>
  <c r="B72" i="9"/>
  <c r="B61" i="9"/>
  <c r="F72" i="9"/>
  <c r="F61" i="9"/>
  <c r="J72" i="9"/>
  <c r="J61" i="9"/>
  <c r="N72" i="9"/>
  <c r="N61" i="9"/>
  <c r="R72" i="9"/>
  <c r="R61" i="9"/>
  <c r="J53" i="9"/>
  <c r="O53" i="9"/>
  <c r="B58" i="9"/>
  <c r="F58" i="9"/>
  <c r="J58" i="9"/>
  <c r="N58" i="9"/>
  <c r="R58" i="9"/>
  <c r="H64" i="9"/>
  <c r="P64" i="9"/>
  <c r="E65" i="9"/>
  <c r="I65" i="9"/>
  <c r="M65" i="9"/>
  <c r="Q65" i="9"/>
  <c r="D69" i="9"/>
  <c r="H69" i="9"/>
  <c r="L69" i="9"/>
  <c r="P69" i="9"/>
  <c r="H53" i="9"/>
  <c r="F55" i="9"/>
  <c r="E56" i="9"/>
  <c r="D57" i="9"/>
  <c r="B59" i="9"/>
  <c r="R59" i="9"/>
  <c r="Q60" i="9"/>
  <c r="P61" i="9"/>
  <c r="O64" i="9"/>
  <c r="N65" i="9"/>
  <c r="M66" i="9"/>
  <c r="L67" i="9"/>
  <c r="K68" i="9"/>
  <c r="I70" i="9"/>
  <c r="H71" i="9"/>
  <c r="G72" i="9"/>
  <c r="C66" i="9"/>
  <c r="C55" i="9"/>
  <c r="K66" i="9"/>
  <c r="K55" i="9"/>
  <c r="F67" i="9"/>
  <c r="F56" i="9"/>
  <c r="E68" i="9"/>
  <c r="E57" i="9"/>
  <c r="Q68" i="9"/>
  <c r="Q57" i="9"/>
  <c r="G70" i="9"/>
  <c r="G59" i="9"/>
  <c r="B71" i="9"/>
  <c r="B60" i="9"/>
  <c r="R71" i="9"/>
  <c r="R60" i="9"/>
  <c r="M72" i="9"/>
  <c r="M61" i="9"/>
  <c r="N53" i="9"/>
  <c r="H65" i="9"/>
  <c r="P65" i="9"/>
  <c r="D53" i="9"/>
  <c r="G9" i="9"/>
  <c r="G64" i="9" s="1"/>
  <c r="B53" i="9"/>
  <c r="F53" i="9"/>
  <c r="K53" i="9"/>
  <c r="D54" i="9"/>
  <c r="H54" i="9"/>
  <c r="L54" i="9"/>
  <c r="P54" i="9"/>
  <c r="B64" i="9"/>
  <c r="F64" i="9"/>
  <c r="J64" i="9"/>
  <c r="N64" i="9"/>
  <c r="R64" i="9"/>
  <c r="E69" i="9"/>
  <c r="E31" i="9"/>
  <c r="I69" i="9"/>
  <c r="I31" i="9"/>
  <c r="M69" i="9"/>
  <c r="M31" i="9"/>
  <c r="Q69" i="9"/>
  <c r="Q31" i="9"/>
  <c r="J55" i="9"/>
  <c r="I56" i="9"/>
  <c r="H57" i="9"/>
  <c r="F59" i="9"/>
  <c r="E60" i="9"/>
  <c r="D61" i="9"/>
  <c r="B65" i="9"/>
  <c r="R65" i="9"/>
  <c r="Q66" i="9"/>
  <c r="P67" i="9"/>
  <c r="O68" i="9"/>
  <c r="M70" i="9"/>
  <c r="L71" i="9"/>
  <c r="K72" i="9"/>
  <c r="O66" i="9"/>
  <c r="O55" i="9"/>
  <c r="J67" i="9"/>
  <c r="J56" i="9"/>
  <c r="R67" i="9"/>
  <c r="R56" i="9"/>
  <c r="M68" i="9"/>
  <c r="M57" i="9"/>
  <c r="C70" i="9"/>
  <c r="C59" i="9"/>
  <c r="O70" i="9"/>
  <c r="O59" i="9"/>
  <c r="N71" i="9"/>
  <c r="N60" i="9"/>
  <c r="I72" i="9"/>
  <c r="I61" i="9"/>
  <c r="D65" i="9"/>
  <c r="C53" i="9"/>
  <c r="G53" i="9"/>
  <c r="R53" i="9"/>
  <c r="E54" i="9"/>
  <c r="I20" i="9"/>
  <c r="I54" i="9"/>
  <c r="M20" i="9"/>
  <c r="M54" i="9"/>
  <c r="Q20" i="9"/>
  <c r="Q54" i="9"/>
  <c r="D58" i="9"/>
  <c r="H58" i="9"/>
  <c r="L58" i="9"/>
  <c r="P58" i="9"/>
  <c r="D64" i="9"/>
  <c r="L64" i="9"/>
  <c r="C65" i="9"/>
  <c r="G65" i="9"/>
  <c r="K65" i="9"/>
  <c r="O65" i="9"/>
  <c r="N55" i="9"/>
  <c r="M56" i="9"/>
  <c r="L57" i="9"/>
  <c r="J59" i="9"/>
  <c r="I60" i="9"/>
  <c r="H61" i="9"/>
  <c r="F65" i="9"/>
  <c r="E66" i="9"/>
  <c r="D67" i="9"/>
  <c r="C68" i="9"/>
  <c r="Q70" i="9"/>
  <c r="P71" i="9"/>
  <c r="O72" i="9"/>
  <c r="C64" i="8"/>
  <c r="K9" i="8"/>
  <c r="K64" i="8"/>
  <c r="N9" i="8"/>
  <c r="O64" i="8"/>
  <c r="I58" i="8"/>
  <c r="C54" i="8"/>
  <c r="B55" i="8"/>
  <c r="R55" i="8"/>
  <c r="Q56" i="8"/>
  <c r="P57" i="8"/>
  <c r="O58" i="8"/>
  <c r="N59" i="8"/>
  <c r="M60" i="8"/>
  <c r="L61" i="8"/>
  <c r="E20" i="8"/>
  <c r="J20" i="8"/>
  <c r="E65" i="8"/>
  <c r="I65" i="8"/>
  <c r="M65" i="8"/>
  <c r="D69" i="8"/>
  <c r="H69" i="8"/>
  <c r="L69" i="8"/>
  <c r="P69" i="8"/>
  <c r="C55" i="8"/>
  <c r="K55" i="8"/>
  <c r="B56" i="8"/>
  <c r="J56" i="8"/>
  <c r="R56" i="8"/>
  <c r="I57" i="8"/>
  <c r="Q57" i="8"/>
  <c r="G59" i="8"/>
  <c r="O59" i="8"/>
  <c r="F60" i="8"/>
  <c r="N60" i="8"/>
  <c r="E61" i="8"/>
  <c r="M61" i="8"/>
  <c r="K65" i="8"/>
  <c r="J66" i="8"/>
  <c r="I67" i="8"/>
  <c r="H68" i="8"/>
  <c r="G69" i="8"/>
  <c r="F70" i="8"/>
  <c r="E71" i="8"/>
  <c r="D72" i="8"/>
  <c r="Q10" i="8"/>
  <c r="Q65" i="8" s="1"/>
  <c r="D66" i="8"/>
  <c r="D55" i="8"/>
  <c r="H66" i="8"/>
  <c r="H55" i="8"/>
  <c r="L66" i="8"/>
  <c r="L55" i="8"/>
  <c r="P66" i="8"/>
  <c r="P55" i="8"/>
  <c r="C67" i="8"/>
  <c r="C56" i="8"/>
  <c r="G67" i="8"/>
  <c r="G56" i="8"/>
  <c r="K67" i="8"/>
  <c r="K56" i="8"/>
  <c r="O67" i="8"/>
  <c r="O56" i="8"/>
  <c r="B68" i="8"/>
  <c r="B57" i="8"/>
  <c r="F68" i="8"/>
  <c r="F57" i="8"/>
  <c r="J68" i="8"/>
  <c r="J57" i="8"/>
  <c r="N68" i="8"/>
  <c r="N57" i="8"/>
  <c r="R68" i="8"/>
  <c r="R57" i="8"/>
  <c r="I14" i="8"/>
  <c r="I69" i="8" s="1"/>
  <c r="Q14" i="8"/>
  <c r="Q58" i="8" s="1"/>
  <c r="D70" i="8"/>
  <c r="D59" i="8"/>
  <c r="H70" i="8"/>
  <c r="H59" i="8"/>
  <c r="L70" i="8"/>
  <c r="L59" i="8"/>
  <c r="P70" i="8"/>
  <c r="P59" i="8"/>
  <c r="C71" i="8"/>
  <c r="C60" i="8"/>
  <c r="G71" i="8"/>
  <c r="G60" i="8"/>
  <c r="K71" i="8"/>
  <c r="K60" i="8"/>
  <c r="O71" i="8"/>
  <c r="O60" i="8"/>
  <c r="B72" i="8"/>
  <c r="B61" i="8"/>
  <c r="F72" i="8"/>
  <c r="F61" i="8"/>
  <c r="J72" i="8"/>
  <c r="J61" i="8"/>
  <c r="N72" i="8"/>
  <c r="N61" i="8"/>
  <c r="R72" i="8"/>
  <c r="R61" i="8"/>
  <c r="K53" i="8"/>
  <c r="D20" i="8"/>
  <c r="H20" i="8"/>
  <c r="L20" i="8"/>
  <c r="P20" i="8"/>
  <c r="B31" i="8"/>
  <c r="F31" i="8"/>
  <c r="F9" i="8" s="1"/>
  <c r="F53" i="8" s="1"/>
  <c r="J31" i="8"/>
  <c r="N31" i="8"/>
  <c r="R31" i="8"/>
  <c r="E69" i="8"/>
  <c r="M69" i="8"/>
  <c r="Q69" i="8"/>
  <c r="F55" i="8"/>
  <c r="N55" i="8"/>
  <c r="E56" i="8"/>
  <c r="M56" i="8"/>
  <c r="D57" i="8"/>
  <c r="L57" i="8"/>
  <c r="C58" i="8"/>
  <c r="K58" i="8"/>
  <c r="B59" i="8"/>
  <c r="J59" i="8"/>
  <c r="R59" i="8"/>
  <c r="I60" i="8"/>
  <c r="Q60" i="8"/>
  <c r="H61" i="8"/>
  <c r="P61" i="8"/>
  <c r="G64" i="8"/>
  <c r="E66" i="8"/>
  <c r="M66" i="8"/>
  <c r="D67" i="8"/>
  <c r="L67" i="8"/>
  <c r="C68" i="8"/>
  <c r="K68" i="8"/>
  <c r="I70" i="8"/>
  <c r="Q70" i="8"/>
  <c r="H71" i="8"/>
  <c r="P71" i="8"/>
  <c r="G72" i="8"/>
  <c r="O72" i="8"/>
  <c r="C53" i="8"/>
  <c r="N53" i="8"/>
  <c r="E58" i="8"/>
  <c r="M58" i="8"/>
  <c r="I9" i="8"/>
  <c r="I53" i="8" s="1"/>
  <c r="C9" i="8"/>
  <c r="O9" i="8"/>
  <c r="O53" i="8" s="1"/>
  <c r="B10" i="8"/>
  <c r="B65" i="8" s="1"/>
  <c r="F10" i="8"/>
  <c r="F65" i="8" s="1"/>
  <c r="J10" i="8"/>
  <c r="J65" i="8" s="1"/>
  <c r="N10" i="8"/>
  <c r="N65" i="8" s="1"/>
  <c r="R10" i="8"/>
  <c r="R65" i="8" s="1"/>
  <c r="B20" i="8"/>
  <c r="G53" i="8"/>
  <c r="M20" i="8"/>
  <c r="R20" i="8"/>
  <c r="E54" i="8"/>
  <c r="I54" i="8"/>
  <c r="M54" i="8"/>
  <c r="Q54" i="8"/>
  <c r="G55" i="8"/>
  <c r="O55" i="8"/>
  <c r="F56" i="8"/>
  <c r="N56" i="8"/>
  <c r="E57" i="8"/>
  <c r="M57" i="8"/>
  <c r="C59" i="8"/>
  <c r="K59" i="8"/>
  <c r="B60" i="8"/>
  <c r="J60" i="8"/>
  <c r="R60" i="8"/>
  <c r="I61" i="8"/>
  <c r="Q61" i="8"/>
  <c r="E31" i="8"/>
  <c r="I31" i="8"/>
  <c r="M31" i="8"/>
  <c r="Q31" i="8"/>
  <c r="R9" i="4"/>
  <c r="R52" i="4" s="1"/>
  <c r="R71" i="4"/>
  <c r="R54" i="4"/>
  <c r="R58" i="4"/>
  <c r="R55" i="4"/>
  <c r="R59" i="4"/>
  <c r="R67" i="4"/>
  <c r="J31" i="25" l="1"/>
  <c r="X31" i="25"/>
  <c r="C31" i="25"/>
  <c r="B31" i="25"/>
  <c r="W31" i="25"/>
  <c r="S31" i="25"/>
  <c r="R31" i="25"/>
  <c r="L31" i="25"/>
  <c r="N31" i="25"/>
  <c r="G31" i="25"/>
  <c r="N31" i="21"/>
  <c r="H31" i="21"/>
  <c r="S81" i="21"/>
  <c r="X31" i="21"/>
  <c r="C31" i="21"/>
  <c r="M9" i="9"/>
  <c r="M53" i="9" s="1"/>
  <c r="E64" i="9"/>
  <c r="E9" i="9"/>
  <c r="E53" i="9" s="1"/>
  <c r="Q53" i="9"/>
  <c r="Q9" i="9"/>
  <c r="I53" i="9"/>
  <c r="I9" i="9"/>
  <c r="I64" i="9" s="1"/>
  <c r="Q64" i="9"/>
  <c r="B53" i="8"/>
  <c r="B9" i="8"/>
  <c r="F54" i="8"/>
  <c r="H9" i="8"/>
  <c r="H64" i="8" s="1"/>
  <c r="R64" i="8"/>
  <c r="D9" i="8"/>
  <c r="D64" i="8" s="1"/>
  <c r="E9" i="8"/>
  <c r="E53" i="8"/>
  <c r="R54" i="8"/>
  <c r="I64" i="8"/>
  <c r="N64" i="8"/>
  <c r="P9" i="8"/>
  <c r="P64" i="8" s="1"/>
  <c r="J54" i="8"/>
  <c r="F64" i="8"/>
  <c r="J53" i="8"/>
  <c r="J9" i="8"/>
  <c r="R53" i="8"/>
  <c r="R9" i="8"/>
  <c r="B64" i="8"/>
  <c r="Q9" i="8"/>
  <c r="Q53" i="8" s="1"/>
  <c r="M9" i="8"/>
  <c r="M64" i="8" s="1"/>
  <c r="E64" i="8"/>
  <c r="N54" i="8"/>
  <c r="J64" i="8"/>
  <c r="L9" i="8"/>
  <c r="L64" i="8" s="1"/>
  <c r="B54" i="8"/>
  <c r="R63" i="4"/>
  <c r="M64" i="9" l="1"/>
  <c r="L53" i="8"/>
  <c r="M53" i="8"/>
  <c r="H53" i="8"/>
  <c r="P53" i="8"/>
  <c r="D53" i="8"/>
  <c r="Q64" i="8"/>
  <c r="R10" i="3" l="1"/>
  <c r="R49" i="3" s="1"/>
  <c r="R15" i="3"/>
  <c r="R53" i="3" s="1"/>
  <c r="R25" i="3"/>
  <c r="R64" i="3" s="1"/>
  <c r="R30" i="3"/>
  <c r="R69" i="3" s="1"/>
  <c r="R22" i="3"/>
  <c r="R21" i="3"/>
  <c r="R68" i="3" l="1"/>
  <c r="R67" i="3" s="1"/>
  <c r="R20" i="3"/>
  <c r="R59" i="3" s="1"/>
  <c r="R63" i="3"/>
  <c r="R62" i="3" s="1"/>
  <c r="R54" i="3"/>
  <c r="R52" i="3" s="1"/>
  <c r="R48" i="3"/>
  <c r="R47" i="3" s="1"/>
  <c r="R58" i="3" l="1"/>
  <c r="R57" i="3" s="1"/>
</calcChain>
</file>

<file path=xl/sharedStrings.xml><?xml version="1.0" encoding="utf-8"?>
<sst xmlns="http://schemas.openxmlformats.org/spreadsheetml/2006/main" count="6075" uniqueCount="395">
  <si>
    <t>RENDIMIENTO DEFINITIVO EN EDUCACIÓN REGULAR</t>
  </si>
  <si>
    <t>SEGÚN:  NIVEL EDUCATIVO Y RENDIMIENTO</t>
  </si>
  <si>
    <t>I y II Ciclos</t>
  </si>
  <si>
    <t xml:space="preserve">     Matrícula Final</t>
  </si>
  <si>
    <t xml:space="preserve">     Aprobados</t>
  </si>
  <si>
    <t xml:space="preserve">     Reprobados</t>
  </si>
  <si>
    <t>Escuelas Nocturnas</t>
  </si>
  <si>
    <t>III Ciclo y Educación Diversificada Diurna</t>
  </si>
  <si>
    <t>Académica Diurna</t>
  </si>
  <si>
    <t xml:space="preserve">Técnica Diurna </t>
  </si>
  <si>
    <t>(Cifras Relativas)</t>
  </si>
  <si>
    <t>CUADRO Nº:  1</t>
  </si>
  <si>
    <t>CUADRO Nº:  2</t>
  </si>
  <si>
    <t>Nivel Educativo y Rendimiento</t>
  </si>
  <si>
    <t>Fuente: Departamento de Análisis Estadístico, MEP</t>
  </si>
  <si>
    <t>DEPENDENCIA: PÚBLICA, PRIVADA Y SUBVENCIONADA</t>
  </si>
  <si>
    <t>PERIODO: 2000 - 2016</t>
  </si>
  <si>
    <t>CUADRO Nº:  3</t>
  </si>
  <si>
    <t>RENDIMIENTO DEFINITIVO EN I Y II CICLOS</t>
  </si>
  <si>
    <t>SEGÚN: AÑO CURSADO</t>
  </si>
  <si>
    <t>Año Cursado</t>
  </si>
  <si>
    <t>Matrícula Final</t>
  </si>
  <si>
    <t>Total</t>
  </si>
  <si>
    <t>I Ciclo</t>
  </si>
  <si>
    <t>1º</t>
  </si>
  <si>
    <t>2º</t>
  </si>
  <si>
    <t>3º</t>
  </si>
  <si>
    <t>II Ciclo</t>
  </si>
  <si>
    <t>4º</t>
  </si>
  <si>
    <t>5º</t>
  </si>
  <si>
    <t>6º</t>
  </si>
  <si>
    <t>Aprobados</t>
  </si>
  <si>
    <t>Reprobados</t>
  </si>
  <si>
    <t>CUADRO Nº:  4</t>
  </si>
  <si>
    <t>CUADRO Nº:  5</t>
  </si>
  <si>
    <t>RENDIMIENTO DEFINITIVO EN ESCUELAS NOCTURNAS</t>
  </si>
  <si>
    <t>SEGÚN:  NIVEL CURSADO</t>
  </si>
  <si>
    <t>DEPENDENCIA: PÚBLICA</t>
  </si>
  <si>
    <t>Nivel Cursado</t>
  </si>
  <si>
    <t>Cifras Absolutas</t>
  </si>
  <si>
    <t xml:space="preserve">Total </t>
  </si>
  <si>
    <t>I</t>
  </si>
  <si>
    <t>II</t>
  </si>
  <si>
    <t>III</t>
  </si>
  <si>
    <t>IV</t>
  </si>
  <si>
    <t>Cifras Relativas</t>
  </si>
  <si>
    <t>CUADRO Nº:  6</t>
  </si>
  <si>
    <t>RENDIMIENTO DEFINITIVO EN III CICLO Y EDUCACIÓN DIVERSIFICADA, DIURNA Y NOCTURNA</t>
  </si>
  <si>
    <t>POR RAMAS EDUCATIVAS</t>
  </si>
  <si>
    <t>SEGÚN:  CICLO Y  AÑO CURSADO</t>
  </si>
  <si>
    <t>PERIODO: 2010 - 2016</t>
  </si>
  <si>
    <t>Ciclo y Año Cursado</t>
  </si>
  <si>
    <t>Académica Nocturna</t>
  </si>
  <si>
    <t>Técnica   Diurna</t>
  </si>
  <si>
    <t>Técnica   Nocturna</t>
  </si>
  <si>
    <t>III Ciclo</t>
  </si>
  <si>
    <t>-</t>
  </si>
  <si>
    <t>7º</t>
  </si>
  <si>
    <t>8º</t>
  </si>
  <si>
    <t>9º</t>
  </si>
  <si>
    <t>Educación Diversificada</t>
  </si>
  <si>
    <t>10º</t>
  </si>
  <si>
    <t>11º</t>
  </si>
  <si>
    <t>12º</t>
  </si>
  <si>
    <t>.</t>
  </si>
  <si>
    <t>CUADRO Nº:  7</t>
  </si>
  <si>
    <t>RENDIMIENTO DEFINITIVO EN III CICLO Y EDUCACIÓN DIVERSIFICADA, DIURNA  Y NOCTURNA</t>
  </si>
  <si>
    <t>CUADRO Nº:  8</t>
  </si>
  <si>
    <t xml:space="preserve">RENDIMIENTO DEFINITIVO EN III CICLO Y EDUCACIÓN DIVERSIFICADA, DIURNA </t>
  </si>
  <si>
    <t>CUADRO Nº:  9</t>
  </si>
  <si>
    <t>CUADRO Nº:  10</t>
  </si>
  <si>
    <t>RENDIMIENTO DEFINITIVO EN III CICLO Y EDUCACIÓN DIVERSIFICADA, ACADÉMICA DIURNA</t>
  </si>
  <si>
    <t>CUADRO Nº:  11</t>
  </si>
  <si>
    <t>CUADRO Nº:  12</t>
  </si>
  <si>
    <t>RENDIMIENTO DEFINITIVO EN III CICLO Y EDUCACIÓN DIVERSIFICADA, TECNICA DIURNA</t>
  </si>
  <si>
    <t>CUADRO Nº:  13</t>
  </si>
  <si>
    <t>CUADRO Nº:  14</t>
  </si>
  <si>
    <t>APROBADOS EN I Y II CICLOS</t>
  </si>
  <si>
    <t>POR:  AÑO CURSADO Y SEXO</t>
  </si>
  <si>
    <t>SEGÚN:  ZONA Y DEPENDENCIA</t>
  </si>
  <si>
    <t>AÑO:  2016</t>
  </si>
  <si>
    <t>Zona y Dependencia</t>
  </si>
  <si>
    <t>T</t>
  </si>
  <si>
    <t>H</t>
  </si>
  <si>
    <t>M</t>
  </si>
  <si>
    <t>Público</t>
  </si>
  <si>
    <t xml:space="preserve">Privado </t>
  </si>
  <si>
    <t>Subvencionado</t>
  </si>
  <si>
    <t>Urbana</t>
  </si>
  <si>
    <t>Rural</t>
  </si>
  <si>
    <t>Simbología: T = Total; H = Hombres; M = Mujeres</t>
  </si>
  <si>
    <t>CUADRO Nº:  15</t>
  </si>
  <si>
    <t>REPROBADOS EN I Y II CICLOS</t>
  </si>
  <si>
    <t>CUADRO Nº:  16</t>
  </si>
  <si>
    <t>SEGÚN:  DIRECCIÓN REGIONAL</t>
  </si>
  <si>
    <t>DEPENDENCIA:  PÚBLICA, PRIVADA Y SUBVENCIONADA</t>
  </si>
  <si>
    <t>Dirección Regional</t>
  </si>
  <si>
    <t>Costa  Rica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</si>
  <si>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</si>
  <si>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</si>
  <si>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</si>
  <si>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</si>
  <si>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</si>
  <si>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</si>
  <si>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</si>
  <si>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</si>
  <si>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</si>
  <si>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</si>
  <si>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</si>
  <si>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</si>
  <si>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</si>
  <si>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</si>
  <si>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Sarapiqui</t>
  </si>
  <si>
    <t>Liberia</t>
  </si>
  <si>
    <t>Nicoya</t>
  </si>
  <si>
    <t>Santa Cruz</t>
  </si>
  <si>
    <t>Cañas</t>
  </si>
  <si>
    <t>Puntarenas</t>
  </si>
  <si>
    <t>Coto</t>
  </si>
  <si>
    <t>Aguirre</t>
  </si>
  <si>
    <t>Grande de Térraba</t>
  </si>
  <si>
    <t>Peninsular</t>
  </si>
  <si>
    <t>Limón</t>
  </si>
  <si>
    <t>Guápiles</t>
  </si>
  <si>
    <t>Sulá</t>
  </si>
  <si>
    <t>CUADRO Nº:  18</t>
  </si>
  <si>
    <t>CUADRO Nº:  17</t>
  </si>
  <si>
    <t>PORCENTAJE DE APROBACION EN I Y II CICLOS</t>
  </si>
  <si>
    <t>CUADRO Nº:  19</t>
  </si>
  <si>
    <t>PORCENTAJE DE REPROBACION EN I Y II CICLOS</t>
  </si>
  <si>
    <t>CUADRO Nº:  20</t>
  </si>
  <si>
    <t>DEPENDENCIA:  PÚBLICA</t>
  </si>
  <si>
    <t>CUADRO Nº:  22</t>
  </si>
  <si>
    <t>CUADRO Nº:  21</t>
  </si>
  <si>
    <t>CUADRO Nº:  23</t>
  </si>
  <si>
    <t>CUADRO Nº:  24</t>
  </si>
  <si>
    <t>DEPENDENCIA:  PRIVADA</t>
  </si>
  <si>
    <t>CUADRO Nº:  26</t>
  </si>
  <si>
    <t>CUADRO Nº:  25</t>
  </si>
  <si>
    <t>CUADRO Nº:  27</t>
  </si>
  <si>
    <t>CUADRO Nº:  28</t>
  </si>
  <si>
    <t>DEPENDENCIA:  SUBVENCIONADA</t>
  </si>
  <si>
    <t>CUADRO Nº:  29</t>
  </si>
  <si>
    <t>CUADRO Nº 30</t>
  </si>
  <si>
    <t>APROBADOS EN ESCUELAS NOCTURNAS</t>
  </si>
  <si>
    <t>POR NIVEL CURSADO Y SEXO</t>
  </si>
  <si>
    <t>SEGÚN DIRECCIÓN REGIONAL</t>
  </si>
  <si>
    <t>DEPENDENCIA PÚBLICA</t>
  </si>
  <si>
    <t>AÑO 2016</t>
  </si>
  <si>
    <t>Costa Rica</t>
  </si>
  <si>
    <t>San José  Oeste</t>
  </si>
  <si>
    <t>Simbología: T=Total, H=Hombres, M=Mujeres</t>
  </si>
  <si>
    <t>Fuente: Departamento de Análisis Estadístico, MEP.</t>
  </si>
  <si>
    <t>CUADRO Nº 31</t>
  </si>
  <si>
    <t>REPROBADOS EN ESCUELAS NOCTURNAS</t>
  </si>
  <si>
    <t>CUADRO Nº:  32</t>
  </si>
  <si>
    <t>APROBADOS EN III CICLO Y EDUCACION DIVERSIFICADA, DIURNA Y NOCTURNA</t>
  </si>
  <si>
    <t>CUADRO Nº:  33</t>
  </si>
  <si>
    <t>REPROBADOS EN III CICLO Y EDUCACION DIVERSIFICADA, DIURNA Y NOCTURNA</t>
  </si>
  <si>
    <t>CUADRO Nº:  34</t>
  </si>
  <si>
    <t>APROBADOS EN III CICLO Y EDUC. DIVERSIFICADA, DIURNA Y NOCTURNA</t>
  </si>
  <si>
    <t>CUADRO Nº:  36</t>
  </si>
  <si>
    <t>REPROBADOS EN III CICLO Y EDUC. DIVERSIFICADA, DIURNA Y NOCTURNA</t>
  </si>
  <si>
    <t>CUADRO Nº:  35</t>
  </si>
  <si>
    <t>PORCENTAJE DE APROBACION EN III CICLO Y EDUC. DIVERSIFICADA, DIURNA Y NOCTURNA</t>
  </si>
  <si>
    <t>Dirección</t>
  </si>
  <si>
    <t>Regional</t>
  </si>
  <si>
    <t>CUADRO Nº:  37</t>
  </si>
  <si>
    <t>PORCENTAJE DE REROBACION EN III CICLO Y EDUC. DIVERSIFICADA, DIURNA Y NOCTURNA</t>
  </si>
  <si>
    <t>CUADRO Nº:  38</t>
  </si>
  <si>
    <t>CUADRO Nº:  40</t>
  </si>
  <si>
    <t>CUADRO Nº:  39</t>
  </si>
  <si>
    <t>CUADRO Nº:  41</t>
  </si>
  <si>
    <t>CUADRO Nº:  42</t>
  </si>
  <si>
    <t>CUADRO Nº:  44</t>
  </si>
  <si>
    <t>CUADRO Nº:  43</t>
  </si>
  <si>
    <t>CUADRO Nº:  45</t>
  </si>
  <si>
    <t>CUADRO Nº:  46</t>
  </si>
  <si>
    <t>CUADRO Nº:  47</t>
  </si>
  <si>
    <t>CUADRO Nº:  48</t>
  </si>
  <si>
    <t>APROBADOS EN III CICLO Y EDUCACION DIVERSIFICADA, ACADEMICA DIURNA</t>
  </si>
  <si>
    <t>CUADRO Nº:  49</t>
  </si>
  <si>
    <t>REPROBADOS EN III CICLO Y EDUCACION DIVERSIFICADA, ACADEMICA DIURNA</t>
  </si>
  <si>
    <t>CUADRO Nº:  50</t>
  </si>
  <si>
    <t xml:space="preserve">APROBADOS EN III CICLO Y EDUC. DIVERSIFICADA, ACADEMICA DIURNA </t>
  </si>
  <si>
    <t>CUADRO Nº:  52</t>
  </si>
  <si>
    <t>REPROBADOS EN III CICLO Y EDUC. DIVERSIFICADA, ACADEMICA DIURNA</t>
  </si>
  <si>
    <t>CUADRO Nº:  51</t>
  </si>
  <si>
    <t>PORCENTAJE DE APROBACION EN III CICLO Y EDUC. DIVERSIFICADA, ACADEMICA DIURNA</t>
  </si>
  <si>
    <t>CUADRO Nº:  53</t>
  </si>
  <si>
    <t>PORCENTAJE DE REROBACION EN III CICLO Y EDUC. DIVERSIFICADA, ACADEMICA DIURNA</t>
  </si>
  <si>
    <t>CUADRO Nº:  54</t>
  </si>
  <si>
    <t xml:space="preserve">APROBADOS EN III CICLO Y EDUCACION DIVERSIFICADA, TECNICA DIURNA </t>
  </si>
  <si>
    <t>CUADRO Nº:  55</t>
  </si>
  <si>
    <t>REPROBADOS EN III CICLO Y EDUCACION DIVERSIFICADA, TECNICA DIURNA</t>
  </si>
  <si>
    <t>CUADRO Nº:  56</t>
  </si>
  <si>
    <t xml:space="preserve">APROBADOS EN III CICLO Y EDUC. DIVERSIFICADA, TECNICA DIURNA </t>
  </si>
  <si>
    <t>CUADRO Nº:  58</t>
  </si>
  <si>
    <t>REPROBADOS EN III CICLO Y EDUC. DIVERSIFICADA, TECNICA DIURNA</t>
  </si>
  <si>
    <t>CUADRO Nº:  57</t>
  </si>
  <si>
    <t>PORCENTAJE DE APROBACION EN III CICLO Y EDUC. DIVERSIFICADA, TECNICA DIURNA</t>
  </si>
  <si>
    <t>CUADRO Nº:  59</t>
  </si>
  <si>
    <t>PORCENTAJE DE REROBACION EN III CICLO Y EDUC. DIVERSIFICADA, TECNICA  DIURNA</t>
  </si>
  <si>
    <t>CUADRO Nº:  60</t>
  </si>
  <si>
    <t>APROBADOS EN III CICLO Y EDUCACION DIVERSIFICADA, ACADEMICA NOCTURNA</t>
  </si>
  <si>
    <t>CUADRO Nº:  61</t>
  </si>
  <si>
    <t>REPROBADOS EN III CICLO Y EDUCACION DIVERSIFICADA, ACADEMICA NOCTURNA</t>
  </si>
  <si>
    <t>CUADRO Nº:  62</t>
  </si>
  <si>
    <t>APROBADOS EN III CICLO Y EDUC. DIVERSIFICADA, ACADEMICA NOCTURNA</t>
  </si>
  <si>
    <t>Sula</t>
  </si>
  <si>
    <t>CUADRO Nº:  64</t>
  </si>
  <si>
    <t>REPROBADOS EN III CICLO Y EDUC. DIVERSIFICADA, ACADEMICA NOCTURNA</t>
  </si>
  <si>
    <t>CUADRO Nº:  63</t>
  </si>
  <si>
    <t>PORCENTAJE DE APROBACION EN III CICLO Y EDUC. DIVERSIFICADA, ACADEMICA NOCTURNA</t>
  </si>
  <si>
    <t>CUADRO Nº:  65</t>
  </si>
  <si>
    <t>PORCENTAJE DE REROBACION EN III CICLO Y EDUC. DIVERSIFICADA, ACADEMICA NOCTURNA</t>
  </si>
  <si>
    <t>CUADRO Nº:  66</t>
  </si>
  <si>
    <t>APROBADOS EN III CICLO Y EDUCACION DIVERSIFICADA, TECNICA NOCTURNA</t>
  </si>
  <si>
    <t>CUADRO Nº:  67</t>
  </si>
  <si>
    <t>REPROBADOS EN III CICLO Y EDUCACION DIVERSIFICADA, TECNICA NOCTURNA</t>
  </si>
  <si>
    <t>CUADRO Nº:  68</t>
  </si>
  <si>
    <t>APROBADOS EN III CICLO Y EDUC. DIVERSIFICADA, TECNICA NOCTURNA</t>
  </si>
  <si>
    <t>TOTAL</t>
  </si>
  <si>
    <t>Zona Norte Norte</t>
  </si>
  <si>
    <t>Gruápiles</t>
  </si>
  <si>
    <t>CUADRO Nº:  70</t>
  </si>
  <si>
    <t>REPROBADOS EN III CICLO Y EDUC. DIVERSIFICADA, TECNICA NOCTURNA</t>
  </si>
  <si>
    <t>CUADRO Nº:  69</t>
  </si>
  <si>
    <t>PORCENTAJE DE APROBACION EN III CICLO Y EDUC. DIVERSIFICADA, TECNICA NOCTURNA</t>
  </si>
  <si>
    <t>CUADRO Nº:  71</t>
  </si>
  <si>
    <t>PORCENTAJE DE REROBACION EN III CICLO Y EDUC. DIVERSIFICADA, TECNICA NOCTURNA</t>
  </si>
  <si>
    <t>Serie Histórica</t>
  </si>
  <si>
    <t>c1-c13</t>
  </si>
  <si>
    <t>c14-c29</t>
  </si>
  <si>
    <t>c30-c31</t>
  </si>
  <si>
    <t>III Ciclo y  Educación Diversificada, Diurna y Nocturna</t>
  </si>
  <si>
    <t>c32-c47</t>
  </si>
  <si>
    <t>III Ciclo y Educación Diversificada, Académica Diurna</t>
  </si>
  <si>
    <t>c48-c53</t>
  </si>
  <si>
    <t>III Ciclo y Educación Diversificada, Técnica Diurna</t>
  </si>
  <si>
    <t>c54-c59</t>
  </si>
  <si>
    <t>III Ciclo y Educación Diversificada, Académica Nocturna</t>
  </si>
  <si>
    <t>c60-c65</t>
  </si>
  <si>
    <t>III Ciclo y Educación Diversificada, Técnica Nocturna</t>
  </si>
  <si>
    <t>c66-c71</t>
  </si>
  <si>
    <t>Portada</t>
  </si>
  <si>
    <t>Funcionarios que participaron en la publicación</t>
  </si>
  <si>
    <t>Cuadros Estadísticos:</t>
  </si>
  <si>
    <t>CONTENIDO</t>
  </si>
  <si>
    <t>INDICE</t>
  </si>
  <si>
    <t>Para ir al cuadro dar clik en la celda</t>
  </si>
  <si>
    <t>PORTADA</t>
  </si>
  <si>
    <t>FUNCIONARIOS QUE PARTICIPARON EN LA PUBLICACIÓN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</si>
  <si>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</si>
  <si>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</si>
  <si>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</si>
  <si>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</si>
  <si>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</si>
  <si>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</si>
  <si>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</si>
  <si>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</si>
  <si>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</si>
  <si>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</si>
  <si>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</si>
  <si>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</si>
  <si>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</si>
  <si>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</si>
  <si>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</si>
  <si>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APROBADOS EN I Y II CICLOS, POR AÑO CURSADO Y SEXO, SEGÚN ZONA Y DEPENDENCIA, AÑO 2016</t>
  </si>
  <si>
    <t>C16</t>
  </si>
  <si>
    <t>C17</t>
  </si>
  <si>
    <t>REPROBADOS EN I Y II CICLOS, POR AÑO CURSADO Y SEXO, SEGÚN ZONA Y DEPENDENCIA, AÑO 2016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</si>
  <si>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</si>
  <si>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</si>
  <si>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</si>
  <si>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</si>
  <si>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</si>
  <si>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</si>
  <si>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</si>
  <si>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</si>
  <si>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</si>
  <si>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</si>
  <si>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</si>
  <si>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</si>
  <si>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</si>
  <si>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APROBADOS EN III CICLO Y EDUCACIÓN DIVERSIFICADA DIURNA Y NOCTURNA, POR AÑO CURSADO Y SEXO, SEGÚN ZONA Y DEPENDENCIA, AÑO 2016</t>
  </si>
  <si>
    <t>C31</t>
  </si>
  <si>
    <t>C32</t>
  </si>
  <si>
    <t>REPROBADOS EN III CICLO Y EDUCACIÓN DIVERSIFICADA DIURNA Y NOCTURNA, POR AÑO CURSADO Y SEXO, SEGÚN ZONA Y DEPENDENCIA, AÑO 2016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</si>
  <si>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</si>
  <si>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</si>
  <si>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</si>
  <si>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</si>
  <si>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</si>
  <si>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</si>
  <si>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</si>
  <si>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</si>
  <si>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</si>
  <si>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</si>
  <si>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</si>
  <si>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</si>
  <si>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</si>
  <si>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</si>
  <si>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</si>
  <si>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</si>
  <si>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</si>
  <si>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</si>
  <si>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</si>
  <si>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</si>
  <si>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APROBADOS EN III CICLO Y EDUCACIÓN DIVERSIFICADA, ACADÉMICA DIURNA , POR AÑO CURSADO Y SEXO, SEGÚN ZONA Y DEPENDENCIA, AÑO 2016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</si>
  <si>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</si>
  <si>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</si>
  <si>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</si>
  <si>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</si>
  <si>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</si>
  <si>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</si>
  <si>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</si>
  <si>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</si>
  <si>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</si>
  <si>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</si>
  <si>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</si>
  <si>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APROBADOS EN III CICLO Y EDUCACIÓN DIVERSIFICADA, TÉCNICA DIURNA , POR AÑO CURSADO Y SEXO, SEGÚN ZONA Y DEPENDENCIA, AÑO 2016</t>
  </si>
  <si>
    <t>C64</t>
  </si>
  <si>
    <t>C65</t>
  </si>
  <si>
    <t>C66</t>
  </si>
  <si>
    <t>C67</t>
  </si>
  <si>
    <t>C68</t>
  </si>
  <si>
    <t>C69</t>
  </si>
  <si>
    <t>C70</t>
  </si>
  <si>
    <t>C71</t>
  </si>
  <si>
    <t>RENDIMIENTO DEFINITIVO EN III CICLO Y EDUCACIÓN DIVERSIFICADA, DIURNA Y NOCTURNA, POR RAMAS EDUCATIVAS, SEGÚN CICLO Y AÑO CURSADO, DEPENDENCIA: PÚBLICA, PRIVADA Y SUBVENCIONADA, PERIODO 2010-2016  (CIFRAS RELATIVAS)</t>
  </si>
  <si>
    <t xml:space="preserve">RENDIMIENTO DEFINITIVO EN III CICLO Y EDUCACIÓN DIVERSIFICADA, DIURNA Y NOCTURNA, POR RAMAS EDUCATIVAS, SEGÚN CICLO Y AÑO CURSADO, DEPENDENCIA: PÚBLICA, PRIVADA Y SUBVENCIONADA, PERIODO 2010-2016 </t>
  </si>
  <si>
    <t xml:space="preserve">RENDIMIENTO DEFINITIVO EN III CICLO Y EDUCACIÓN DIVERSIFICADA DIURNA, SEGÚN CICLO Y AÑO CURSADO, DEPENDENCIA: PÚBLICA, PRIVADA Y SUBVENCIONADA, PERIODO 2000-2016  </t>
  </si>
  <si>
    <t xml:space="preserve">RENDIMIENTO DEFINITIVO EN III CICLO Y EDUCACIÓN DIVERSIFICADA DIURNA, SEGÚN CICLO Y AÑO CURSADO, DEPENDENCIA: PÚBLICA, PRIVADA Y SUBVENCIONADA, PERIODO 2000-2016 (CIFRAS RELATIVAS) </t>
  </si>
  <si>
    <t xml:space="preserve">RENDIMIENTO DEFINITIVO EN III CICLO Y EDUCACIÓN DIVERSIFICADA ACADEMICA DIURNA, SEGÚN CICLO Y AÑO CURSADO, DEPENDENCIA: PÚBLICA, PRIVADA Y SUBVENCIONADA, PERIODO 2000-2016  </t>
  </si>
  <si>
    <t xml:space="preserve">RENDIMIENTO DEFINITIVO EN III CICLO Y EDUCACIÓN DIVERSIFICADA ACADÉMICA DIURNA, SEGÚN CICLO Y AÑO CURSADO, DEPENDENCIA: PÚBLICA, PRIVADA Y SUBVENCIONADA, PERIODO 2000-2016 (CIFRAS RELATIVAS) </t>
  </si>
  <si>
    <t xml:space="preserve">RENDIMIENTO DEFINITIVO EN III CICLO Y EDUCACIÓN DIVERSIFICADA TÉCNICA DIURNA, SEGÚN CICLO Y AÑO CURSADO, DEPENDENCIA: PÚBLICA, PRIVADA Y SUBVENCIONADA, PERIODO 2000-2016  </t>
  </si>
  <si>
    <t xml:space="preserve">RENDIMIENTO DEFINITIVO EN III CICLO Y EDUCACIÓN DIVERSIFICADA TÉCNICA DIURNA, SEGÚN CICLO Y AÑO CURSADO, DEPENDENCIA: PÚBLICA, PRIVADA Y SUBVENCIONADA, PERIODO 2000-2016 (CIFRAS RELATIVAS) </t>
  </si>
  <si>
    <t>APROBADOS EN I Y II CICLOS, POR AÑO CURSADO Y SEXO, SEGÚN DIRECCIÓN REGIONAL, DEPENDENCIA PÚBLICA, AÑO 2016</t>
  </si>
  <si>
    <t>APROBADOS EN I Y II CICLOS, POR AÑO CURSADO Y SEXO, SEGÚN DIRECCIÓN REGIONAL, DEPENDENCIA: PÚBLICA, PRIVADA Y SUBVENCIONADA, AÑO 2016</t>
  </si>
  <si>
    <t>REPROBADOS EN I Y II CICLOS, POR AÑO CURSADO Y SEXO, SEGÚN DIRECCIÓN REGIONAL, DEPENDENCIA: PÚBLICA, PRIVADA Y SUBVENCIONADA,AÑO 2016</t>
  </si>
  <si>
    <t>REPORBADOS EN I Y II CICLOS, POR AÑO CURSADO Y SEXO, SEGÚN DIRECCIÓN REGIONAL, DEPENDENCIA PÚBLICA, AÑO 2016</t>
  </si>
  <si>
    <t>APROBADOS EN I Y II CICLOS, POR AÑO CURSADO Y SEXO, SEGÚN DIRECCIÓN REGIONAL, DEPENDENCIA PRIVADA, AÑO 2016</t>
  </si>
  <si>
    <t>REPORBADOS EN I Y II CICLOS, POR AÑO CURSADO Y SEXO, SEGÚN DIRECCIÓN REGIONAL, DEPENDENCIA PRIVADA, AÑO 2016</t>
  </si>
  <si>
    <t>PORCENTAJE DE APROBACIÓN EN I Y II CICLOS, POR AÑO CURSADO Y SEXO, SEGÚN DIRECCIÓN REGIONAL, DEPENDENCIA: PÚBLICA, PRIVADA Y SUBVENCIONADA, AÑO 2016</t>
  </si>
  <si>
    <t>PORCENTAJE DE REPROBACIÓN EN I Y II CICLOS, POR AÑO CURSADO Y SEXO, SEGÚN DIRECCIÓN REGIONAL, DEPENDENCIA: PÚBLICA, PRIVADA Y SUBVENCIONADA, AÑO 2016</t>
  </si>
  <si>
    <t>PORCENTAJE EN APROBACIÓN EN I Y II CICLOS, POR AÑO CURSADO Y SEXO, SEGÚN DIRECCIÓN REGIONAL, DEPENDENCIA PÚBLICA, AÑO 2016</t>
  </si>
  <si>
    <t>PORCENTAJE EN REPORBACIÓN EN I Y II CICLOS, POR AÑO CURSADO Y SEXO, SEGÚN DIRECCIÓN REGIONAL, DEPENDENCIA PÚBLICA, AÑO 2016</t>
  </si>
  <si>
    <t>PORCENTAJE EN APROBACIÓN EN I Y II CICLOS, POR AÑO CURSADO Y SEXO, SEGÚN DIRECCIÓN REGIONAL, DEPENDENCIA PRIVADA, AÑO 2016</t>
  </si>
  <si>
    <t>PORCENTAJE EN REPORBACIÓN EN I Y II CICLOS, POR AÑO CURSADO Y SEXO, SEGÚN DIRECCIÓN REGIONAL, DEPENDENCIA PRIVADA, AÑO 2016</t>
  </si>
  <si>
    <t>APROBADOS EN I Y II CICLOS, POR AÑO CURSADO Y SEXO, SEGÚN DIRECCIÓN REGIONAL, DEPENDENCIA SUBVENCIONADA, AÑO 2016</t>
  </si>
  <si>
    <t>REPORBADOS EN I Y II CICLOS, POR AÑO CURSADO Y SEXO, SEGÚN DIRECCIÓN REGIONAL, DEPENDENCIA SUBVENCIONADA, AÑO 2016</t>
  </si>
  <si>
    <t>REPROBADOS EN III CICLO Y EDUCACIÓN DIVERSIFICADA DIURNA Y NOCTURNA, POR AÑO CURSADO Y SEXO, SEGÚN DIRECCIÓN REGIONAL, DEPENDENCIA: PÚBLICA, PRIVADA Y SUBVENCIONADA, AÑO 2016</t>
  </si>
  <si>
    <t>APROBADOS EN III CICLO Y EDUCACIÓN DIVERSIFICADA DIURNA Y NOCTURNA, POR AÑO CURSADO Y SEXO, SEGÚN DIRECCIÓN REGIONAL, DEPENDENCIA: PÚBLICA, PRIVADA Y SUBVENCIONADA, AÑO 2016</t>
  </si>
  <si>
    <t>PORCENTAJE DE APROBACIÓN EN III CICLO Y EDUCACIÓN DIVERSIFICADA DIURNA Y NOCTURNA, POR AÑO CURSADO Y SEXO, SEGÚN DIRECCIÓN REGIONAL, DEPENDENCIA: PÚBLICA, PRIVADA Y SUBVENCIONADA, AÑO 2016</t>
  </si>
  <si>
    <t>PORCENTAJE A REPROBACIÓN EN III CICLO Y EDUCACIÓN DIVERSIFICADA DIURNA Y NOCTURNA, POR AÑO CURSADO Y SEXO, SEGÚN DIRECCIÓN REGIONAL, DEPENDENCIA: PÚBLICA, PRIVADA Y SUBVENCIONADA, AÑO 2016</t>
  </si>
  <si>
    <t>REPROBADOS EN III CICLO Y EDUCACIÓN DIVERSIFICADA DIURNA Y NOCTURNA, POR AÑO CURSADO Y SEXO, SEGÚN DIRECCIÓN REGIONAL, DEPENDENCIA: PÚBLICA, AÑO 2016</t>
  </si>
  <si>
    <t>APROBADOS EN ESCUELAS NOCTURNAS, POR NIVEL CURSADO Y SEXO, SEGÚN DIRECCIÓN REGIONAL,  DEPENDENCIA PÚBLICA, AÑO 2016</t>
  </si>
  <si>
    <t>REPROBADOS EN ESCUELAS NOCTURNAS, POR NIVEL CURSADO Y SEXO, SEGÚN DIRECCIÓN REGIONAL, DEPENDENCIA PÚBLICA, AÑO 2016</t>
  </si>
  <si>
    <t>PORCENTAJE DE APROBACIÓN EN III CICLO Y EDUCACIÓN DIVERSIFICADA DIURNA Y NOCTURNA, POR AÑO CURSADO Y SEXO, SEGÚN DIRECCIÓN REGIONAL, DEPENDENCIA: PÚBLICA,  AÑO 2016</t>
  </si>
  <si>
    <t>PORCENTAJE A REPROBACIÓN EN III CICLO Y EDUCACIÓN DIVERSIFICADA DIURNA Y NOCTURNA, POR AÑO CURSADO Y SEXO, SEGÚN DIRECCIÓN REGIONAL, DEPENDENCIA: PÚBLICA,  AÑO 2016</t>
  </si>
  <si>
    <t>APROBADOS EN III CICLO Y EDUCACIÓN DIVERSIFICADA DIURNA Y NOCTURNA , POR AÑO CURSADO Y SEXO, SEGÚN DIRECCIÓN REGIONAL, DEPENDENCIA PRIVADA, AÑO 2016</t>
  </si>
  <si>
    <t>APROBADOS EN III CICLO Y EDUCACIÓN DIVERSIFICADA DIURNA Y NOCTURNA, POR AÑO CURSADO Y SEXO, SEGÚN DIRECCIÓN REGIONAL, DEPENDENCIA PÚBLICA,  AÑO 2016</t>
  </si>
  <si>
    <t>PORCENTAJE DE APROBACIÓN EN III CICLO Y EDUCACIÓN DIVERSIFICADA DIURNA Y NOCTURNA, POR AÑO CURSADO Y SEXO, SEGÚN DIRECCIÓN REGIONAL, DEPENDENCIA PRIVADA,  AÑO 2016</t>
  </si>
  <si>
    <t>REPROBADOS EN III CICLO Y EDUCACIÓN DIVERSIFICADA DIURNA Y NOCTURNA , POR AÑO CURSADO Y SEXO, SEGÚN DIRECCIÓN REGIONAL, DEPENDENCIA PRIVADA, AÑO 2016</t>
  </si>
  <si>
    <t>APROBADOS EN III CICLO Y EDUCACIÓN DIVERSIFICADA DIURNA Y NOCTURNA , POR AÑO CURSADO Y SEXO, SEGÚN DIRECCIÓN REGIONAL, DEPENDENCIA SUBVENCIONADA, AÑO 2016</t>
  </si>
  <si>
    <t>REPROBADOS EN III CICLO Y EDUCACIÓN DIVERSIFICADA DIURNA Y NOCTURNA , POR AÑO CURSADO Y SEXO, SEGÚN DIRECCIÓN REGIONAL, DEPENDENCIA SUBVENCIONADA, AÑO 2016</t>
  </si>
  <si>
    <t>REPROBADOS EN III CICLO Y EDUCACIÓN DIVERSIFICADA ACADÉMICA DIURNA , POR AÑO CURSADO Y SEXO, SEGÚN ZONA Y DEPENDENCIA, AÑO 2016</t>
  </si>
  <si>
    <t>APROBADOS EN III CICLO Y EDUCACIÓN DIVERSIFICADA, ACADÉMICA DIURNA , POR AÑO CURSADO Y SEXO, SEGÚN DIRECCIÓN REGIONAL, DEPENDENCIA: PÚBLICA, PRIVADA Y SUBVENCIONADA,  AÑO 2016</t>
  </si>
  <si>
    <t>PORCENTAJE DE APROBACIÓN EN III CICLO Y EDUCACIÓN DIVERSIFICADA, ACADÉMICA DIURNA , POR AÑO CURSADO Y SEXO, SEGÚN DIRECCIÓN REGIONAL, DEPENDENCIA: PÚBLICA, PRIVADA Y SUBVENCIONADA,  AÑO 2016</t>
  </si>
  <si>
    <t>REPROBADOS EN III CICLO Y EDUCACIÓN DIVERSIFICADA, ACADÉMICA DIURNA , POR AÑO CURSADO Y SEXO, SEGÚN DIRECCIÓN REGIONAL, DEPENDENCIA: PÚBLICA, PRIVADA Y SUBVENCIONADA,  AÑO 2016</t>
  </si>
  <si>
    <t>REPROBADOS EN III CICLO Y EDUCACIÓN DIVERSIFICADA TÉCNICA DIURNA , POR AÑO CURSADO Y SEXO, SEGÚN ZONA Y DEPENDENCIA, AÑO 2016</t>
  </si>
  <si>
    <t>APROBADOS EN III CICLO Y EDUCACIÓN DIVERSIFICADA, TÉNICA DIURNA , POR AÑO CURSADO Y SEXO, SEGÚN DIRECCIÓN REGIONAL, DEPENDENCIA: PÚBLICA, PRIVADA Y SUBVENCIONADA,  AÑO 2016</t>
  </si>
  <si>
    <t>PORCENTAJE DE APROBACIÓN EN III CICLO Y EDUCACIÓN DIVERSIFICADA, TÉCNICA DIURNA , POR AÑO CURSADO Y SEXO, SEGÚN DIRECCIÓN REGIONAL, DEPENDENCIA: PÚBLICA, PRIVADA Y SUBVENCIONADA,  AÑO 2016</t>
  </si>
  <si>
    <t>REPROBADOS EN III CICLO Y EDUCACIÓN DIVERSIFICADA, TÉCNICA DIURNA , POR AÑO CURSADO Y SEXO, SEGÚN DIRECCIÓN REGIONAL, DEPENDENCIA: PÚBLICA, PRIVADA Y SUBVENCIONADA,  AÑO 2016</t>
  </si>
  <si>
    <t>PORCENTAJE DE REPROBACIÓN EN III CICLO Y EDUCACIÓN DIVERSIFICADA, TÉCNICA DIURNA , POR AÑO CURSADO Y SEXO, SEGÚN DIRECCIÓN REGIONAL, DEPENDENCIA: PÚBLICA, PRIVADA Y SUBVENCIONADA,  AÑO 2016</t>
  </si>
  <si>
    <t>PORCENTAJE DE REPROBACIÓN EN III CICLO Y EDUCACIÓN DIVERSIFICADA, ACADÉMICA DIURNA , POR AÑO CURSADO Y SEXO, SEGÚN DIRECCIÓN REGIONAL, DEPENDENCIA: PÚBLICA, PRIVADA Y SUBVENCIONADA,  AÑO 2016</t>
  </si>
  <si>
    <t>PORCENTAJE DE REPROBACIÓN EN III CICLO Y EDUCACIÓN DIVERSIFICADA DIURNA Y NOCTURNA, POR AÑO CURSADO Y SEXO, SEGÚN DIRECCIÓN REGIONAL, DEPENDENCIA PRIVADA,  AÑO 2016</t>
  </si>
  <si>
    <t>APROBADOS EN III CICLO Y EDUCACIÓN DIVERSIFICADA, ACADÉMICA NOCTURNA , POR AÑO CURSADO Y SEXO, SEGÚN ZONA Y DEPENDENCIA, AÑO 2016</t>
  </si>
  <si>
    <t>REPROBADOS EN III CICLO Y EDUCACIÓN DIVERSIFICADA ACADÉMICA NOCTURNA , POR AÑO CURSADO Y SEXO, SEGÚN ZONA Y DEPENDENCIA, AÑO 2016</t>
  </si>
  <si>
    <t>APROBADOS EN III CICLO Y EDUCACIÓN DIVERSIFICADA, ACADÉMICA NOCTURNA , POR AÑO CURSADO Y SEXO, SEGÚN DIRECCIÓN REGIONAL, DEPENDENCIA: PÚBLICA, PRIVADA Y SUBVENCIONADA,  AÑO 2016</t>
  </si>
  <si>
    <t>PORCENTAJE DE APROBACIÓN EN III CICLO Y EDUCACIÓN DIVERSIFICADA, ACADÉMICA NOCTURNA , POR AÑO CURSADO Y SEXO, SEGÚN DIRECCIÓN REGIONAL, DEPENDENCIA: PÚBLICA, PRIVADA Y SUBVENCIONADA,  AÑO 2016</t>
  </si>
  <si>
    <t>REPROBADOS EN III CICLO Y EDUCACIÓN DIVERSIFICADA, ACADÉMICA NOCTURNA , POR AÑO CURSADO Y SEXO, SEGÚN DIRECCIÓN REGIONAL, DEPENDENCIA: PÚBLICA, PRIVADA Y SUBVENCIONADA,  AÑO 2016</t>
  </si>
  <si>
    <t>PORCENTAJE DE REPROBACIÓN EN III CICLO Y EDUCACIÓN DIVERSIFICADA, ACADÉMICA NOCTURNA , POR AÑO CURSADO Y SEXO, SEGÚN DIRECCIÓN REGIONAL, DEPENDENCIA: PÚBLICA, PRIVADA Y SUBVENCIONADA,  AÑO 2016</t>
  </si>
  <si>
    <t>APROBADOS EN III CICLO Y EDUCACIÓN DIVERSIFICADA, TÉCNICA NOCTURNA , POR AÑO CURSADO Y SEXO, SEGÚN ZONA Y DEPENDENCIA, AÑO 2016</t>
  </si>
  <si>
    <t>REPROBADOS EN III CICLO Y EDUCACIÓN DIVERSIFICADA TÉCNICA NOCTURNA , POR AÑO CURSADO Y SEXO, SEGÚN ZONA Y DEPENDENCIA, AÑO 2016</t>
  </si>
  <si>
    <t>APROBADOS EN III CICLO Y EDUCACIÓN DIVERSIFICADA, TÉNICA NOCTURNA , POR AÑO CURSADO Y SEXO, SEGÚN DIRECCIÓN REGIONAL, DEPENDENCIA: PÚBLICA, PRIVADA Y SUBVENCIONADA,  AÑO 2016</t>
  </si>
  <si>
    <t>PORCENTAJE DE APROBACIÓN EN III CICLO Y EDUCACIÓN DIVERSIFICADA, TÉCNICA NOCTURNA , POR AÑO CURSADO Y SEXO, SEGÚN DIRECCIÓN REGIONAL, DEPENDENCIA: PÚBLICA, PRIVADA Y SUBVENCIONADA,  AÑO 2016</t>
  </si>
  <si>
    <t>REPROBADOS EN III CICLO Y EDUCACIÓN DIVERSIFICADA, TÉCNICA NOCTURNA , POR AÑO CURSADO Y SEXO, SEGÚN DIRECCIÓN REGIONAL, DEPENDENCIA: PÚBLICA, PRIVADA Y SUBVENCIONADA,  AÑO 2016</t>
  </si>
  <si>
    <t>PORCENTAJE DE REPROBACIÓN EN III CICLO Y EDUCACIÓN DIVERSIFICADA, TÉCNICA NOCTURNA , POR AÑO CURSADO Y SEXO, SEGÚN DIRECCIÓN REGIONAL, DEPENDENCIA: PÚBLICA, PRIVADA Y SUBVENCIONADA,  AÑO 2016</t>
  </si>
  <si>
    <t>RENDIMIENTO DEFINITIVO EN EDUCACIÓN REGULAR, SEGÚN  NIVEL DE ENSEÑANZA, DEPENDENCIA: PÚBLICA, PRIVADA Y SUBVENCIONADA, PERIODO 2000-2016</t>
  </si>
  <si>
    <t>RENDIMIENTO DEFINITIVO EN EDUCACIÓN REGULAR, SEGÚN  NIVEL DE ENSEÑANZA, DEPENDENCIA: PÚBLICA, PRIVADA Y SUBVENCIONADA, PERIODO 2000-2016  (CIFRAS RELATIVAS)</t>
  </si>
  <si>
    <t xml:space="preserve">RENDIMIENTO DEFINITIVO EN I Y II CICLOS, SEGÚN AÑO CURSADO, DEPENDENCIA: PÚBLICA, PRIVADA Y SUBVENCIONADA, PERIODO 2000-2016 </t>
  </si>
  <si>
    <t>RENDIMIENTO DEFINITIVO EN I Y II CICLOS, SEGÚN AÑO CURSADO, DEPENDENCIA: PÚBLICA, PRIVADA Y SUBVENCIONADA, PERIODO 2000-2016 (CIFRAS RELATIVAS)</t>
  </si>
  <si>
    <t>RENDIMIENTO DEFINITIVO EN ESCUELAS NOCTURNAS, SEGÚN NIVEL CURSADO, PERIODO 2000-2016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</si>
</sst>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General_)"/>
    <numFmt numFmtId="165" formatCode="0.0"/>
    <numFmt numFmtId="166" formatCode="_(* #.##0.00_);_(* \(#.##0.00\);_(* &quot;-&quot;??_);_(@_)"/>
    <numFmt numFmtId="167" formatCode="0.0_)"/>
  </numFmts>
  <fonts count="34" x14ac:knownFonts="1">
    <font>
      <sz val="11"/>
      <color theme="1"/>
      <name val="Calibri"/>
      <family val="2"/>
      <scheme val="minor"/>
    </font>
    <font>
      <sz val="10"/>
      <name val="Book Antiqua"/>
      <family val="1"/>
    </font>
    <font>
      <sz val="10"/>
      <name val="Times New Roman"/>
      <family val="1"/>
    </font>
    <font>
      <sz val="10"/>
      <name val="Courier"/>
      <family val="3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name val="Arial Narrow"/>
      <family val="2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1"/>
      <name val="Trebuchet MS"/>
      <family val="2"/>
    </font>
    <font>
      <b/>
      <u/>
      <sz val="11"/>
      <name val="Times New Roman"/>
      <family val="1"/>
    </font>
    <font>
      <b/>
      <sz val="10.5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sz val="9"/>
      <name val="Book Antiqua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name val="Times New Roman"/>
      <family val="1"/>
    </font>
    <font>
      <i/>
      <sz val="11"/>
      <name val="Times New Roman"/>
      <family val="1"/>
    </font>
    <font>
      <b/>
      <sz val="16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theme="1"/>
      <name val="Times New Roman"/>
      <family val="1"/>
    </font>
    <font>
      <b/>
      <u/>
      <sz val="11"/>
      <color rgb="FF0070C0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8"/>
      <color rgb="FFFFFF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</borders>
  <cellStyleXfs count="13">
    <xf numFmtId="0" fontId="0" fillId="0" borderId="0"/>
    <xf numFmtId="0" fontId="1" fillId="0" borderId="0"/>
    <xf numFmtId="164" fontId="3" fillId="0" borderId="0"/>
    <xf numFmtId="1" fontId="10" fillId="0" borderId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321">
    <xf numFmtId="0" fontId="0" fillId="0" borderId="0" xfId="0"/>
    <xf numFmtId="164" fontId="4" fillId="0" borderId="1" xfId="2" applyFont="1" applyBorder="1" applyAlignment="1" applyProtection="1">
      <alignment horizontal="center" vertical="center"/>
    </xf>
    <xf numFmtId="164" fontId="4" fillId="0" borderId="1" xfId="2" applyFont="1" applyBorder="1" applyAlignment="1" applyProtection="1">
      <alignment horizontal="center" vertical="center" wrapText="1"/>
    </xf>
    <xf numFmtId="1" fontId="4" fillId="0" borderId="1" xfId="2" applyNumberFormat="1" applyFont="1" applyBorder="1" applyAlignment="1">
      <alignment vertical="center"/>
    </xf>
    <xf numFmtId="164" fontId="4" fillId="0" borderId="0" xfId="2" applyFont="1" applyAlignment="1">
      <alignment vertical="center"/>
    </xf>
    <xf numFmtId="164" fontId="11" fillId="0" borderId="0" xfId="2" applyFont="1" applyAlignment="1">
      <alignment vertical="center"/>
    </xf>
    <xf numFmtId="164" fontId="4" fillId="0" borderId="0" xfId="2" applyFont="1" applyBorder="1" applyAlignment="1" applyProtection="1">
      <alignment horizontal="center" vertical="center"/>
    </xf>
    <xf numFmtId="1" fontId="4" fillId="0" borderId="0" xfId="2" applyNumberFormat="1" applyFont="1" applyBorder="1" applyAlignment="1">
      <alignment vertical="center"/>
    </xf>
    <xf numFmtId="164" fontId="5" fillId="0" borderId="0" xfId="2" applyFont="1" applyAlignment="1">
      <alignment vertical="center"/>
    </xf>
    <xf numFmtId="164" fontId="2" fillId="0" borderId="0" xfId="2" applyFont="1" applyAlignment="1">
      <alignment vertical="center"/>
    </xf>
    <xf numFmtId="164" fontId="6" fillId="0" borderId="0" xfId="2" applyFont="1" applyAlignment="1" applyProtection="1">
      <alignment horizontal="left" vertical="center"/>
    </xf>
    <xf numFmtId="3" fontId="7" fillId="0" borderId="0" xfId="2" applyNumberFormat="1" applyFont="1" applyAlignment="1" applyProtection="1">
      <alignment horizontal="right" vertical="center"/>
    </xf>
    <xf numFmtId="3" fontId="7" fillId="0" borderId="0" xfId="2" applyNumberFormat="1" applyFont="1" applyAlignment="1">
      <alignment horizontal="right" vertical="center"/>
    </xf>
    <xf numFmtId="164" fontId="6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horizontal="right" vertical="center"/>
    </xf>
    <xf numFmtId="164" fontId="5" fillId="0" borderId="0" xfId="2" applyFont="1" applyAlignment="1">
      <alignment horizontal="left" vertical="center"/>
    </xf>
    <xf numFmtId="164" fontId="2" fillId="0" borderId="0" xfId="2" applyFont="1" applyAlignment="1">
      <alignment horizontal="left" vertical="center"/>
    </xf>
    <xf numFmtId="164" fontId="6" fillId="0" borderId="1" xfId="2" quotePrefix="1" applyFont="1" applyBorder="1" applyAlignment="1" applyProtection="1">
      <alignment horizontal="left" vertical="center"/>
    </xf>
    <xf numFmtId="3" fontId="7" fillId="0" borderId="1" xfId="2" applyNumberFormat="1" applyFont="1" applyBorder="1" applyAlignment="1">
      <alignment horizontal="right" vertical="center"/>
    </xf>
    <xf numFmtId="164" fontId="8" fillId="0" borderId="0" xfId="2" applyFont="1" applyBorder="1" applyAlignment="1" applyProtection="1">
      <alignment horizontal="left" vertical="center"/>
    </xf>
    <xf numFmtId="164" fontId="9" fillId="0" borderId="1" xfId="2" applyFont="1" applyBorder="1" applyAlignment="1" applyProtection="1">
      <alignment horizontal="centerContinuous" vertical="center"/>
    </xf>
    <xf numFmtId="164" fontId="2" fillId="0" borderId="1" xfId="2" applyFont="1" applyBorder="1" applyAlignment="1">
      <alignment vertical="center"/>
    </xf>
    <xf numFmtId="165" fontId="2" fillId="0" borderId="0" xfId="2" applyNumberFormat="1" applyFont="1" applyAlignment="1" applyProtection="1">
      <alignment horizontal="right" vertical="center"/>
    </xf>
    <xf numFmtId="165" fontId="2" fillId="0" borderId="0" xfId="2" applyNumberFormat="1" applyFont="1" applyAlignment="1">
      <alignment horizontal="right" vertical="center"/>
    </xf>
    <xf numFmtId="165" fontId="2" fillId="0" borderId="1" xfId="2" applyNumberFormat="1" applyFont="1" applyBorder="1" applyAlignment="1" applyProtection="1">
      <alignment horizontal="right" vertical="center"/>
    </xf>
    <xf numFmtId="164" fontId="6" fillId="0" borderId="0" xfId="2" applyFont="1" applyBorder="1" applyAlignment="1" applyProtection="1">
      <alignment horizontal="left" vertical="center"/>
    </xf>
    <xf numFmtId="164" fontId="4" fillId="0" borderId="0" xfId="2" applyFont="1" applyAlignment="1" applyProtection="1">
      <alignment horizontal="centerContinuous" vertical="center"/>
    </xf>
    <xf numFmtId="164" fontId="9" fillId="0" borderId="0" xfId="2" applyFont="1" applyAlignment="1" applyProtection="1">
      <alignment horizontal="centerContinuous" vertical="center"/>
    </xf>
    <xf numFmtId="164" fontId="5" fillId="0" borderId="0" xfId="2" applyFont="1" applyAlignment="1" applyProtection="1">
      <alignment horizontal="left" vertical="center"/>
    </xf>
    <xf numFmtId="3" fontId="2" fillId="0" borderId="0" xfId="2" applyNumberFormat="1" applyFont="1" applyAlignment="1" applyProtection="1">
      <alignment vertical="center"/>
    </xf>
    <xf numFmtId="164" fontId="6" fillId="0" borderId="0" xfId="2" applyFont="1" applyAlignment="1" applyProtection="1">
      <alignment horizontal="center" vertical="center"/>
    </xf>
    <xf numFmtId="164" fontId="6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164" fontId="5" fillId="0" borderId="0" xfId="2" applyFont="1" applyAlignment="1" applyProtection="1">
      <alignment horizontal="centerContinuous" vertical="center"/>
    </xf>
    <xf numFmtId="3" fontId="2" fillId="0" borderId="0" xfId="2" applyNumberFormat="1" applyFont="1" applyAlignment="1">
      <alignment horizontal="centerContinuous" vertical="center"/>
    </xf>
    <xf numFmtId="164" fontId="6" fillId="0" borderId="1" xfId="2" applyFont="1" applyBorder="1" applyAlignment="1" applyProtection="1">
      <alignment horizontal="center" vertical="center"/>
    </xf>
    <xf numFmtId="3" fontId="2" fillId="0" borderId="1" xfId="2" applyNumberFormat="1" applyFont="1" applyBorder="1" applyAlignment="1" applyProtection="1">
      <alignment vertical="center"/>
    </xf>
    <xf numFmtId="164" fontId="6" fillId="0" borderId="0" xfId="2" applyFont="1" applyBorder="1" applyAlignment="1" applyProtection="1">
      <alignment horizontal="center" vertical="center"/>
    </xf>
    <xf numFmtId="167" fontId="2" fillId="0" borderId="0" xfId="2" applyNumberFormat="1" applyFont="1" applyAlignment="1" applyProtection="1">
      <alignment vertical="center"/>
    </xf>
    <xf numFmtId="167" fontId="2" fillId="0" borderId="1" xfId="2" applyNumberFormat="1" applyFont="1" applyBorder="1" applyAlignment="1" applyProtection="1">
      <alignment vertical="center"/>
    </xf>
    <xf numFmtId="164" fontId="14" fillId="0" borderId="0" xfId="2" applyFont="1" applyAlignment="1">
      <alignment vertical="center"/>
    </xf>
    <xf numFmtId="1" fontId="4" fillId="0" borderId="1" xfId="2" applyNumberFormat="1" applyFont="1" applyBorder="1" applyAlignment="1" applyProtection="1">
      <alignment horizontal="right" vertical="center"/>
    </xf>
    <xf numFmtId="164" fontId="15" fillId="0" borderId="0" xfId="2" applyFont="1" applyAlignment="1">
      <alignment vertical="center"/>
    </xf>
    <xf numFmtId="1" fontId="2" fillId="0" borderId="0" xfId="2" applyNumberFormat="1" applyFont="1" applyAlignment="1" applyProtection="1">
      <alignment horizontal="right" vertical="center"/>
    </xf>
    <xf numFmtId="164" fontId="2" fillId="0" borderId="0" xfId="2" applyFont="1" applyAlignment="1" applyProtection="1">
      <alignment horizontal="left" vertical="center"/>
    </xf>
    <xf numFmtId="41" fontId="2" fillId="0" borderId="0" xfId="11" applyFont="1" applyAlignment="1" applyProtection="1">
      <alignment horizontal="right" vertical="center"/>
    </xf>
    <xf numFmtId="41" fontId="2" fillId="0" borderId="0" xfId="11" applyFont="1" applyBorder="1" applyAlignment="1" applyProtection="1">
      <alignment horizontal="right" vertical="center"/>
    </xf>
    <xf numFmtId="164" fontId="2" fillId="0" borderId="0" xfId="2" applyFont="1" applyBorder="1" applyAlignment="1">
      <alignment vertical="center"/>
    </xf>
    <xf numFmtId="1" fontId="4" fillId="0" borderId="0" xfId="3" applyFont="1" applyAlignment="1" applyProtection="1">
      <alignment horizontal="centerContinuous" vertical="center"/>
    </xf>
    <xf numFmtId="1" fontId="2" fillId="0" borderId="0" xfId="3" applyFont="1" applyAlignment="1">
      <alignment vertical="center"/>
    </xf>
    <xf numFmtId="1" fontId="4" fillId="0" borderId="1" xfId="3" quotePrefix="1" applyFont="1" applyBorder="1" applyAlignment="1" applyProtection="1">
      <alignment horizontal="centerContinuous" vertical="center" wrapText="1"/>
    </xf>
    <xf numFmtId="1" fontId="4" fillId="0" borderId="1" xfId="3" quotePrefix="1" applyFont="1" applyBorder="1" applyAlignment="1" applyProtection="1">
      <alignment horizontal="centerContinuous" vertical="center"/>
    </xf>
    <xf numFmtId="1" fontId="2" fillId="0" borderId="1" xfId="3" applyFont="1" applyBorder="1" applyAlignment="1">
      <alignment horizontal="centerContinuous" vertical="center"/>
    </xf>
    <xf numFmtId="1" fontId="17" fillId="0" borderId="3" xfId="3" applyFont="1" applyBorder="1" applyAlignment="1">
      <alignment horizontal="centerContinuous" vertical="center" wrapText="1"/>
    </xf>
    <xf numFmtId="1" fontId="17" fillId="0" borderId="0" xfId="3" applyFont="1" applyAlignment="1">
      <alignment vertical="center" wrapText="1"/>
    </xf>
    <xf numFmtId="1" fontId="17" fillId="0" borderId="0" xfId="3" applyFont="1" applyAlignment="1">
      <alignment vertical="center"/>
    </xf>
    <xf numFmtId="1" fontId="17" fillId="0" borderId="1" xfId="3" applyNumberFormat="1" applyFont="1" applyBorder="1" applyAlignment="1" applyProtection="1">
      <alignment vertical="center"/>
    </xf>
    <xf numFmtId="1" fontId="17" fillId="0" borderId="1" xfId="3" applyFont="1" applyBorder="1" applyAlignment="1">
      <alignment vertical="center"/>
    </xf>
    <xf numFmtId="1" fontId="5" fillId="0" borderId="0" xfId="3" applyFont="1" applyBorder="1" applyAlignment="1">
      <alignment horizontal="centerContinuous" vertical="center" wrapText="1"/>
    </xf>
    <xf numFmtId="1" fontId="5" fillId="0" borderId="0" xfId="3" applyFont="1" applyBorder="1" applyAlignment="1">
      <alignment horizontal="centerContinuous" vertical="center"/>
    </xf>
    <xf numFmtId="1" fontId="2" fillId="0" borderId="0" xfId="3" applyFont="1" applyAlignment="1">
      <alignment horizontal="centerContinuous" vertical="center"/>
    </xf>
    <xf numFmtId="1" fontId="5" fillId="0" borderId="0" xfId="3" applyFont="1" applyAlignment="1" applyProtection="1">
      <alignment horizontal="left" vertical="center" wrapText="1"/>
    </xf>
    <xf numFmtId="3" fontId="7" fillId="0" borderId="0" xfId="3" applyNumberFormat="1" applyFont="1" applyAlignment="1" applyProtection="1">
      <alignment vertical="center"/>
    </xf>
    <xf numFmtId="3" fontId="7" fillId="0" borderId="0" xfId="3" applyNumberFormat="1" applyFont="1" applyAlignment="1">
      <alignment vertical="center"/>
    </xf>
    <xf numFmtId="1" fontId="6" fillId="0" borderId="0" xfId="3" applyFont="1" applyAlignment="1" applyProtection="1">
      <alignment horizontal="center" vertical="center" wrapText="1"/>
    </xf>
    <xf numFmtId="3" fontId="7" fillId="0" borderId="0" xfId="3" applyNumberFormat="1" applyFont="1" applyAlignment="1" applyProtection="1">
      <alignment horizontal="right" vertical="center"/>
    </xf>
    <xf numFmtId="1" fontId="2" fillId="0" borderId="0" xfId="3" applyFont="1" applyAlignment="1">
      <alignment horizontal="center" vertical="center" wrapText="1"/>
    </xf>
    <xf numFmtId="3" fontId="2" fillId="0" borderId="0" xfId="3" applyNumberFormat="1" applyFont="1" applyAlignment="1">
      <alignment vertical="center"/>
    </xf>
    <xf numFmtId="1" fontId="5" fillId="0" borderId="0" xfId="3" applyFont="1" applyAlignment="1">
      <alignment horizontal="centerContinuous" vertical="center" wrapText="1"/>
    </xf>
    <xf numFmtId="3" fontId="5" fillId="0" borderId="0" xfId="3" applyNumberFormat="1" applyFont="1" applyAlignment="1">
      <alignment horizontal="centerContinuous" vertical="center"/>
    </xf>
    <xf numFmtId="3" fontId="2" fillId="0" borderId="0" xfId="3" applyNumberFormat="1" applyFont="1" applyAlignment="1">
      <alignment horizontal="centerContinuous" vertical="center"/>
    </xf>
    <xf numFmtId="3" fontId="7" fillId="0" borderId="0" xfId="3" applyNumberFormat="1" applyFont="1" applyAlignment="1">
      <alignment horizontal="right" vertical="center"/>
    </xf>
    <xf numFmtId="1" fontId="7" fillId="0" borderId="0" xfId="3" applyFont="1" applyAlignment="1">
      <alignment vertical="center"/>
    </xf>
    <xf numFmtId="1" fontId="6" fillId="0" borderId="1" xfId="3" applyFont="1" applyBorder="1" applyAlignment="1" applyProtection="1">
      <alignment horizontal="center" vertical="center" wrapText="1"/>
    </xf>
    <xf numFmtId="3" fontId="7" fillId="0" borderId="1" xfId="3" applyNumberFormat="1" applyFont="1" applyBorder="1" applyAlignment="1" applyProtection="1">
      <alignment horizontal="right" vertical="center"/>
    </xf>
    <xf numFmtId="1" fontId="6" fillId="0" borderId="0" xfId="3" applyFont="1" applyBorder="1" applyAlignment="1" applyProtection="1">
      <alignment horizontal="center" vertical="center" wrapText="1"/>
    </xf>
    <xf numFmtId="3" fontId="7" fillId="0" borderId="0" xfId="3" applyNumberFormat="1" applyFont="1" applyBorder="1" applyAlignment="1" applyProtection="1">
      <alignment vertical="center"/>
    </xf>
    <xf numFmtId="3" fontId="7" fillId="0" borderId="0" xfId="3" applyNumberFormat="1" applyFont="1" applyBorder="1" applyAlignment="1">
      <alignment vertical="center"/>
    </xf>
    <xf numFmtId="3" fontId="7" fillId="0" borderId="0" xfId="3" applyNumberFormat="1" applyFont="1" applyBorder="1" applyAlignment="1" applyProtection="1">
      <alignment horizontal="right" vertical="center"/>
    </xf>
    <xf numFmtId="1" fontId="4" fillId="0" borderId="0" xfId="3" applyFont="1" applyAlignment="1" applyProtection="1">
      <alignment horizontal="center" vertical="center"/>
    </xf>
    <xf numFmtId="1" fontId="9" fillId="0" borderId="0" xfId="3" applyFont="1" applyAlignment="1" applyProtection="1">
      <alignment horizontal="center" vertical="center"/>
    </xf>
    <xf numFmtId="1" fontId="4" fillId="0" borderId="1" xfId="3" applyFont="1" applyBorder="1" applyAlignment="1" applyProtection="1">
      <alignment horizontal="center" vertical="center" wrapText="1"/>
    </xf>
    <xf numFmtId="1" fontId="4" fillId="0" borderId="1" xfId="3" applyFont="1" applyBorder="1" applyAlignment="1" applyProtection="1">
      <alignment horizontal="center" vertical="center"/>
    </xf>
    <xf numFmtId="1" fontId="6" fillId="0" borderId="0" xfId="3" applyFont="1" applyAlignment="1">
      <alignment vertical="center"/>
    </xf>
    <xf numFmtId="1" fontId="4" fillId="0" borderId="0" xfId="3" quotePrefix="1" applyFont="1" applyBorder="1" applyAlignment="1" applyProtection="1">
      <alignment horizontal="center" vertical="center" wrapText="1"/>
    </xf>
    <xf numFmtId="1" fontId="4" fillId="0" borderId="0" xfId="3" applyFont="1" applyAlignment="1">
      <alignment vertical="center"/>
    </xf>
    <xf numFmtId="1" fontId="5" fillId="0" borderId="0" xfId="3" applyFont="1" applyAlignment="1">
      <alignment horizontal="centerContinuous" vertical="center"/>
    </xf>
    <xf numFmtId="165" fontId="2" fillId="0" borderId="0" xfId="3" applyNumberFormat="1" applyFont="1" applyAlignment="1">
      <alignment vertical="center"/>
    </xf>
    <xf numFmtId="165" fontId="2" fillId="0" borderId="0" xfId="3" applyNumberFormat="1" applyFont="1" applyAlignment="1">
      <alignment horizontal="right" vertical="center"/>
    </xf>
    <xf numFmtId="165" fontId="2" fillId="0" borderId="0" xfId="3" applyNumberFormat="1" applyFont="1" applyAlignment="1" applyProtection="1">
      <alignment vertical="center"/>
    </xf>
    <xf numFmtId="165" fontId="2" fillId="0" borderId="1" xfId="3" applyNumberFormat="1" applyFont="1" applyBorder="1" applyAlignment="1" applyProtection="1">
      <alignment vertical="center"/>
    </xf>
    <xf numFmtId="1" fontId="2" fillId="0" borderId="1" xfId="3" applyFont="1" applyBorder="1" applyAlignment="1">
      <alignment vertical="center"/>
    </xf>
    <xf numFmtId="165" fontId="2" fillId="0" borderId="1" xfId="3" applyNumberFormat="1" applyFont="1" applyBorder="1" applyAlignment="1">
      <alignment horizontal="right" vertical="center"/>
    </xf>
    <xf numFmtId="1" fontId="6" fillId="0" borderId="1" xfId="3" applyFont="1" applyBorder="1" applyAlignment="1" applyProtection="1">
      <alignment vertical="center" wrapText="1"/>
    </xf>
    <xf numFmtId="1" fontId="4" fillId="0" borderId="1" xfId="3" applyFont="1" applyBorder="1" applyAlignment="1">
      <alignment vertical="center"/>
    </xf>
    <xf numFmtId="164" fontId="4" fillId="0" borderId="1" xfId="2" applyFont="1" applyBorder="1" applyAlignment="1">
      <alignment vertical="center"/>
    </xf>
    <xf numFmtId="1" fontId="4" fillId="0" borderId="0" xfId="3" applyFont="1" applyBorder="1" applyAlignment="1">
      <alignment vertical="center"/>
    </xf>
    <xf numFmtId="1" fontId="4" fillId="0" borderId="1" xfId="3" applyNumberFormat="1" applyFont="1" applyBorder="1" applyAlignment="1" applyProtection="1">
      <alignment vertical="center"/>
    </xf>
    <xf numFmtId="1" fontId="5" fillId="0" borderId="0" xfId="3" applyFont="1" applyAlignment="1" applyProtection="1">
      <alignment horizontal="left" vertical="center"/>
    </xf>
    <xf numFmtId="3" fontId="2" fillId="0" borderId="0" xfId="3" applyNumberFormat="1" applyFont="1" applyAlignment="1" applyProtection="1">
      <alignment vertical="center"/>
    </xf>
    <xf numFmtId="1" fontId="6" fillId="0" borderId="0" xfId="3" applyFont="1" applyAlignment="1" applyProtection="1">
      <alignment horizontal="center" vertical="center"/>
    </xf>
    <xf numFmtId="1" fontId="6" fillId="0" borderId="1" xfId="3" applyFont="1" applyBorder="1" applyAlignment="1" applyProtection="1">
      <alignment horizontal="center" vertical="center"/>
    </xf>
    <xf numFmtId="3" fontId="2" fillId="0" borderId="1" xfId="3" applyNumberFormat="1" applyFont="1" applyBorder="1" applyAlignment="1" applyProtection="1">
      <alignment vertical="center"/>
    </xf>
    <xf numFmtId="1" fontId="2" fillId="0" borderId="0" xfId="3" applyFont="1" applyBorder="1" applyAlignment="1">
      <alignment vertical="center"/>
    </xf>
    <xf numFmtId="1" fontId="9" fillId="0" borderId="0" xfId="3" applyFont="1" applyBorder="1" applyAlignment="1" applyProtection="1">
      <alignment horizontal="centerContinuous" vertical="center"/>
    </xf>
    <xf numFmtId="1" fontId="2" fillId="0" borderId="0" xfId="3" applyFont="1" applyAlignment="1">
      <alignment horizontal="center" vertical="center"/>
    </xf>
    <xf numFmtId="1" fontId="11" fillId="0" borderId="0" xfId="3" applyFont="1" applyAlignment="1">
      <alignment vertical="center"/>
    </xf>
    <xf numFmtId="41" fontId="2" fillId="0" borderId="0" xfId="11" applyFont="1" applyAlignment="1" applyProtection="1">
      <alignment vertical="center"/>
    </xf>
    <xf numFmtId="3" fontId="2" fillId="0" borderId="0" xfId="11" applyNumberFormat="1" applyFont="1" applyAlignment="1" applyProtection="1">
      <alignment vertical="center"/>
    </xf>
    <xf numFmtId="41" fontId="2" fillId="0" borderId="1" xfId="11" applyFont="1" applyBorder="1" applyAlignment="1">
      <alignment horizontal="right" vertical="center"/>
    </xf>
    <xf numFmtId="41" fontId="2" fillId="0" borderId="1" xfId="11" applyFont="1" applyBorder="1" applyAlignment="1" applyProtection="1">
      <alignment vertical="center"/>
    </xf>
    <xf numFmtId="1" fontId="6" fillId="0" borderId="1" xfId="3" applyFont="1" applyBorder="1" applyAlignment="1">
      <alignment vertical="center"/>
    </xf>
    <xf numFmtId="1" fontId="11" fillId="0" borderId="1" xfId="3" applyFont="1" applyBorder="1" applyAlignment="1">
      <alignment vertical="center"/>
    </xf>
    <xf numFmtId="1" fontId="5" fillId="0" borderId="0" xfId="3" applyFont="1" applyBorder="1" applyAlignment="1" applyProtection="1">
      <alignment horizontal="left" vertical="center"/>
    </xf>
    <xf numFmtId="1" fontId="6" fillId="0" borderId="0" xfId="3" applyFont="1" applyBorder="1" applyAlignment="1" applyProtection="1">
      <alignment horizontal="center" vertical="center"/>
    </xf>
    <xf numFmtId="0" fontId="11" fillId="0" borderId="0" xfId="4" applyFont="1" applyAlignment="1">
      <alignment vertical="center"/>
    </xf>
    <xf numFmtId="166" fontId="11" fillId="0" borderId="1" xfId="7" applyFont="1" applyBorder="1" applyAlignment="1">
      <alignment vertical="center"/>
    </xf>
    <xf numFmtId="0" fontId="4" fillId="0" borderId="1" xfId="4" applyFont="1" applyBorder="1" applyAlignment="1">
      <alignment horizontal="left" vertical="center"/>
    </xf>
    <xf numFmtId="0" fontId="11" fillId="0" borderId="1" xfId="4" applyFont="1" applyBorder="1" applyAlignment="1">
      <alignment vertical="center"/>
    </xf>
    <xf numFmtId="0" fontId="4" fillId="0" borderId="4" xfId="4" applyFont="1" applyBorder="1" applyAlignment="1">
      <alignment horizontal="centerContinuous"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vertical="center"/>
    </xf>
    <xf numFmtId="166" fontId="4" fillId="0" borderId="0" xfId="7" quotePrefix="1" applyFont="1" applyBorder="1" applyAlignment="1">
      <alignment horizontal="left" vertical="center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vertical="center"/>
    </xf>
    <xf numFmtId="166" fontId="6" fillId="0" borderId="0" xfId="7" quotePrefix="1" applyFont="1" applyBorder="1" applyAlignment="1">
      <alignment horizontal="left" vertical="center"/>
    </xf>
    <xf numFmtId="0" fontId="18" fillId="0" borderId="0" xfId="4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19" fillId="0" borderId="0" xfId="4" applyFont="1" applyAlignment="1">
      <alignment vertical="center"/>
    </xf>
    <xf numFmtId="166" fontId="4" fillId="0" borderId="0" xfId="5" applyFont="1" applyBorder="1" applyAlignment="1">
      <alignment horizontal="center" vertical="center"/>
    </xf>
    <xf numFmtId="3" fontId="2" fillId="0" borderId="0" xfId="11" applyNumberFormat="1" applyFont="1" applyBorder="1" applyAlignment="1">
      <alignment horizontal="right" vertical="center"/>
    </xf>
    <xf numFmtId="166" fontId="2" fillId="0" borderId="0" xfId="5" applyFont="1" applyAlignment="1">
      <alignment vertical="center"/>
    </xf>
    <xf numFmtId="166" fontId="6" fillId="0" borderId="0" xfId="5" quotePrefix="1" applyFont="1" applyBorder="1" applyAlignment="1">
      <alignment horizontal="left" vertical="center"/>
    </xf>
    <xf numFmtId="3" fontId="7" fillId="0" borderId="0" xfId="11" applyNumberFormat="1" applyFont="1" applyBorder="1" applyAlignment="1">
      <alignment horizontal="center" vertical="center"/>
    </xf>
    <xf numFmtId="3" fontId="7" fillId="0" borderId="0" xfId="11" applyNumberFormat="1" applyFont="1" applyBorder="1" applyAlignment="1">
      <alignment vertical="center"/>
    </xf>
    <xf numFmtId="166" fontId="6" fillId="0" borderId="0" xfId="5" applyFont="1" applyBorder="1" applyAlignment="1">
      <alignment horizontal="left" vertical="center"/>
    </xf>
    <xf numFmtId="3" fontId="7" fillId="0" borderId="0" xfId="11" applyNumberFormat="1" applyFont="1" applyBorder="1" applyAlignment="1">
      <alignment horizontal="right" vertical="center"/>
    </xf>
    <xf numFmtId="3" fontId="7" fillId="0" borderId="0" xfId="11" applyNumberFormat="1" applyFont="1" applyAlignment="1">
      <alignment vertical="center"/>
    </xf>
    <xf numFmtId="3" fontId="20" fillId="0" borderId="0" xfId="0" applyNumberFormat="1" applyFont="1"/>
    <xf numFmtId="166" fontId="4" fillId="0" borderId="0" xfId="5" applyFont="1" applyAlignment="1">
      <alignment horizontal="center" vertical="center"/>
    </xf>
    <xf numFmtId="166" fontId="6" fillId="0" borderId="0" xfId="5" applyFont="1" applyAlignment="1">
      <alignment horizontal="left" vertical="center"/>
    </xf>
    <xf numFmtId="166" fontId="2" fillId="0" borderId="0" xfId="7" applyFont="1" applyAlignment="1">
      <alignment vertical="center"/>
    </xf>
    <xf numFmtId="165" fontId="2" fillId="0" borderId="0" xfId="4" applyNumberFormat="1" applyFont="1" applyBorder="1" applyAlignment="1">
      <alignment horizontal="right" vertical="center"/>
    </xf>
    <xf numFmtId="165" fontId="7" fillId="0" borderId="0" xfId="4" applyNumberFormat="1" applyFont="1" applyBorder="1" applyAlignment="1">
      <alignment horizontal="center" vertical="center"/>
    </xf>
    <xf numFmtId="165" fontId="7" fillId="0" borderId="0" xfId="4" applyNumberFormat="1" applyFont="1" applyBorder="1" applyAlignment="1">
      <alignment vertical="center"/>
    </xf>
    <xf numFmtId="165" fontId="2" fillId="0" borderId="0" xfId="4" applyNumberFormat="1" applyFont="1" applyAlignment="1">
      <alignment vertical="center"/>
    </xf>
    <xf numFmtId="165" fontId="7" fillId="0" borderId="0" xfId="4" applyNumberFormat="1" applyFont="1" applyAlignment="1">
      <alignment vertical="center"/>
    </xf>
    <xf numFmtId="1" fontId="7" fillId="0" borderId="0" xfId="4" applyNumberFormat="1" applyFont="1" applyAlignment="1">
      <alignment horizontal="right" vertical="center"/>
    </xf>
    <xf numFmtId="165" fontId="2" fillId="0" borderId="1" xfId="4" applyNumberFormat="1" applyFont="1" applyBorder="1" applyAlignment="1">
      <alignment horizontal="right" vertical="center"/>
    </xf>
    <xf numFmtId="3" fontId="7" fillId="0" borderId="0" xfId="11" applyNumberFormat="1" applyFont="1" applyAlignment="1" applyProtection="1">
      <alignment horizontal="right" vertical="center"/>
    </xf>
    <xf numFmtId="3" fontId="21" fillId="0" borderId="0" xfId="11" applyNumberFormat="1" applyFont="1" applyAlignment="1">
      <alignment vertical="center"/>
    </xf>
    <xf numFmtId="165" fontId="2" fillId="0" borderId="1" xfId="4" applyNumberFormat="1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6" fillId="0" borderId="0" xfId="4" quotePrefix="1" applyFont="1" applyBorder="1" applyAlignment="1">
      <alignment horizontal="left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19" fillId="0" borderId="0" xfId="4" applyFont="1" applyBorder="1" applyAlignment="1">
      <alignment vertical="center"/>
    </xf>
    <xf numFmtId="0" fontId="9" fillId="0" borderId="0" xfId="4" applyFont="1" applyAlignment="1">
      <alignment vertical="center"/>
    </xf>
    <xf numFmtId="3" fontId="2" fillId="0" borderId="0" xfId="4" applyNumberFormat="1" applyFont="1" applyBorder="1" applyAlignment="1">
      <alignment horizontal="right" vertical="center"/>
    </xf>
    <xf numFmtId="0" fontId="22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Border="1" applyAlignment="1">
      <alignment horizontal="right" vertical="center"/>
    </xf>
    <xf numFmtId="1" fontId="23" fillId="0" borderId="0" xfId="4" applyNumberFormat="1" applyFont="1" applyAlignment="1">
      <alignment vertical="center"/>
    </xf>
    <xf numFmtId="0" fontId="2" fillId="0" borderId="0" xfId="4" quotePrefix="1" applyFont="1" applyAlignment="1">
      <alignment horizontal="left" vertical="center"/>
    </xf>
    <xf numFmtId="0" fontId="2" fillId="0" borderId="1" xfId="4" applyFont="1" applyBorder="1" applyAlignment="1">
      <alignment vertical="center"/>
    </xf>
    <xf numFmtId="41" fontId="2" fillId="0" borderId="0" xfId="11" applyFont="1" applyBorder="1" applyAlignment="1">
      <alignment horizontal="right" vertical="center"/>
    </xf>
    <xf numFmtId="41" fontId="7" fillId="0" borderId="0" xfId="11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2" fillId="0" borderId="1" xfId="4" applyFont="1" applyBorder="1" applyAlignment="1">
      <alignment horizontal="right" vertical="center"/>
    </xf>
    <xf numFmtId="3" fontId="7" fillId="0" borderId="0" xfId="4" applyNumberFormat="1" applyFont="1" applyBorder="1" applyAlignment="1">
      <alignment horizontal="right" vertical="center"/>
    </xf>
    <xf numFmtId="0" fontId="7" fillId="0" borderId="1" xfId="4" applyFont="1" applyBorder="1" applyAlignment="1">
      <alignment vertical="center"/>
    </xf>
    <xf numFmtId="1" fontId="24" fillId="0" borderId="0" xfId="0" applyNumberFormat="1" applyFont="1" applyAlignment="1">
      <alignment vertical="center"/>
    </xf>
    <xf numFmtId="3" fontId="23" fillId="0" borderId="0" xfId="4" applyNumberFormat="1" applyFont="1" applyAlignment="1">
      <alignment vertical="center"/>
    </xf>
    <xf numFmtId="0" fontId="5" fillId="0" borderId="0" xfId="4" applyFont="1" applyAlignment="1">
      <alignment horizontal="center" vertical="center"/>
    </xf>
    <xf numFmtId="164" fontId="19" fillId="0" borderId="0" xfId="2" applyFont="1" applyAlignment="1">
      <alignment vertical="center"/>
    </xf>
    <xf numFmtId="164" fontId="19" fillId="0" borderId="1" xfId="2" applyFont="1" applyBorder="1" applyAlignment="1">
      <alignment vertical="center"/>
    </xf>
    <xf numFmtId="164" fontId="4" fillId="0" borderId="1" xfId="2" applyFont="1" applyBorder="1" applyAlignment="1">
      <alignment horizontal="left" vertical="center"/>
    </xf>
    <xf numFmtId="164" fontId="6" fillId="0" borderId="1" xfId="2" applyFont="1" applyBorder="1" applyAlignment="1">
      <alignment horizontal="center" vertical="center"/>
    </xf>
    <xf numFmtId="164" fontId="6" fillId="0" borderId="1" xfId="2" applyFont="1" applyBorder="1" applyAlignment="1">
      <alignment vertical="center"/>
    </xf>
    <xf numFmtId="164" fontId="6" fillId="0" borderId="0" xfId="2" quotePrefix="1" applyFont="1" applyBorder="1" applyAlignment="1">
      <alignment horizontal="left" vertical="center"/>
    </xf>
    <xf numFmtId="164" fontId="6" fillId="0" borderId="0" xfId="2" applyFont="1" applyBorder="1" applyAlignment="1">
      <alignment horizontal="center" vertical="center"/>
    </xf>
    <xf numFmtId="164" fontId="6" fillId="0" borderId="0" xfId="2" applyFont="1" applyBorder="1" applyAlignment="1">
      <alignment vertical="center"/>
    </xf>
    <xf numFmtId="164" fontId="9" fillId="0" borderId="0" xfId="2" applyFont="1" applyAlignment="1">
      <alignment vertical="center"/>
    </xf>
    <xf numFmtId="164" fontId="2" fillId="0" borderId="0" xfId="2" applyFont="1" applyBorder="1" applyAlignment="1">
      <alignment horizontal="right" vertical="center"/>
    </xf>
    <xf numFmtId="164" fontId="22" fillId="0" borderId="0" xfId="2" applyFont="1" applyAlignment="1">
      <alignment vertical="center"/>
    </xf>
    <xf numFmtId="164" fontId="2" fillId="0" borderId="0" xfId="2" quotePrefix="1" applyFont="1" applyAlignment="1">
      <alignment horizontal="left" vertical="center"/>
    </xf>
    <xf numFmtId="3" fontId="23" fillId="0" borderId="0" xfId="2" applyNumberFormat="1" applyFont="1" applyAlignment="1">
      <alignment vertical="center"/>
    </xf>
    <xf numFmtId="3" fontId="19" fillId="0" borderId="0" xfId="2" applyNumberFormat="1" applyFont="1" applyAlignment="1">
      <alignment vertical="center"/>
    </xf>
    <xf numFmtId="164" fontId="19" fillId="0" borderId="0" xfId="2" applyFont="1" applyBorder="1" applyAlignment="1">
      <alignment vertical="center"/>
    </xf>
    <xf numFmtId="164" fontId="6" fillId="0" borderId="0" xfId="2" applyFont="1" applyAlignment="1">
      <alignment horizontal="left" vertical="center"/>
    </xf>
    <xf numFmtId="164" fontId="9" fillId="0" borderId="0" xfId="2" applyFont="1" applyBorder="1" applyAlignment="1">
      <alignment vertical="center"/>
    </xf>
    <xf numFmtId="165" fontId="2" fillId="0" borderId="0" xfId="2" applyNumberFormat="1" applyFont="1" applyBorder="1" applyAlignment="1">
      <alignment horizontal="right" vertical="center"/>
    </xf>
    <xf numFmtId="164" fontId="2" fillId="0" borderId="0" xfId="2" quotePrefix="1" applyFont="1" applyBorder="1" applyAlignment="1">
      <alignment horizontal="left" vertical="center"/>
    </xf>
    <xf numFmtId="164" fontId="2" fillId="0" borderId="0" xfId="2" applyFont="1" applyBorder="1" applyAlignment="1">
      <alignment horizontal="left" vertical="center"/>
    </xf>
    <xf numFmtId="164" fontId="2" fillId="0" borderId="1" xfId="2" applyFont="1" applyBorder="1" applyAlignment="1">
      <alignment horizontal="right" vertical="center"/>
    </xf>
    <xf numFmtId="164" fontId="8" fillId="0" borderId="0" xfId="2" quotePrefix="1" applyFont="1" applyAlignment="1">
      <alignment horizontal="left" vertical="center"/>
    </xf>
    <xf numFmtId="3" fontId="21" fillId="0" borderId="0" xfId="4" applyNumberFormat="1" applyFont="1" applyAlignment="1">
      <alignment vertical="center"/>
    </xf>
    <xf numFmtId="3" fontId="7" fillId="0" borderId="0" xfId="4" applyNumberFormat="1" applyFont="1" applyAlignment="1">
      <alignment vertical="center"/>
    </xf>
    <xf numFmtId="0" fontId="11" fillId="0" borderId="0" xfId="4" applyFont="1"/>
    <xf numFmtId="0" fontId="11" fillId="0" borderId="0" xfId="4" applyFont="1" applyBorder="1"/>
    <xf numFmtId="0" fontId="11" fillId="0" borderId="1" xfId="4" applyFont="1" applyBorder="1"/>
    <xf numFmtId="0" fontId="4" fillId="0" borderId="1" xfId="4" applyFont="1" applyBorder="1" applyAlignment="1">
      <alignment horizontal="left"/>
    </xf>
    <xf numFmtId="0" fontId="4" fillId="0" borderId="0" xfId="4" applyFont="1"/>
    <xf numFmtId="0" fontId="4" fillId="0" borderId="4" xfId="4" applyFont="1" applyBorder="1" applyAlignment="1">
      <alignment horizontal="centerContinuous"/>
    </xf>
    <xf numFmtId="0" fontId="4" fillId="0" borderId="1" xfId="4" applyFont="1" applyBorder="1"/>
    <xf numFmtId="0" fontId="4" fillId="0" borderId="1" xfId="4" applyFont="1" applyBorder="1" applyAlignment="1">
      <alignment horizontal="center"/>
    </xf>
    <xf numFmtId="0" fontId="6" fillId="0" borderId="0" xfId="4" quotePrefix="1" applyFont="1" applyBorder="1" applyAlignment="1">
      <alignment horizontal="left"/>
    </xf>
    <xf numFmtId="0" fontId="6" fillId="0" borderId="0" xfId="4" applyFont="1" applyBorder="1" applyAlignment="1">
      <alignment horizontal="center"/>
    </xf>
    <xf numFmtId="0" fontId="6" fillId="0" borderId="0" xfId="4" applyFont="1" applyBorder="1"/>
    <xf numFmtId="0" fontId="19" fillId="0" borderId="0" xfId="4" applyFont="1"/>
    <xf numFmtId="0" fontId="19" fillId="0" borderId="0" xfId="4" applyFont="1" applyBorder="1"/>
    <xf numFmtId="0" fontId="2" fillId="0" borderId="0" xfId="4" applyFont="1"/>
    <xf numFmtId="0" fontId="9" fillId="0" borderId="0" xfId="4" applyFont="1"/>
    <xf numFmtId="41" fontId="2" fillId="0" borderId="0" xfId="11" applyFont="1" applyBorder="1" applyAlignment="1">
      <alignment horizontal="right"/>
    </xf>
    <xf numFmtId="0" fontId="22" fillId="0" borderId="0" xfId="4" applyFont="1"/>
    <xf numFmtId="0" fontId="22" fillId="0" borderId="0" xfId="4" applyFont="1" applyBorder="1"/>
    <xf numFmtId="0" fontId="6" fillId="0" borderId="0" xfId="4" applyFont="1"/>
    <xf numFmtId="41" fontId="7" fillId="0" borderId="0" xfId="11" applyFont="1" applyBorder="1" applyAlignment="1">
      <alignment horizontal="right"/>
    </xf>
    <xf numFmtId="1" fontId="23" fillId="0" borderId="0" xfId="4" applyNumberFormat="1" applyFont="1"/>
    <xf numFmtId="0" fontId="2" fillId="0" borderId="0" xfId="4" quotePrefix="1" applyFont="1" applyAlignment="1">
      <alignment horizontal="left"/>
    </xf>
    <xf numFmtId="0" fontId="2" fillId="0" borderId="1" xfId="4" applyFont="1" applyBorder="1"/>
    <xf numFmtId="164" fontId="8" fillId="0" borderId="0" xfId="2" applyFont="1" applyBorder="1" applyAlignment="1" applyProtection="1">
      <alignment horizontal="left"/>
    </xf>
    <xf numFmtId="0" fontId="4" fillId="0" borderId="1" xfId="4" quotePrefix="1" applyFont="1" applyBorder="1" applyAlignment="1">
      <alignment horizontal="left"/>
    </xf>
    <xf numFmtId="165" fontId="2" fillId="0" borderId="0" xfId="4" applyNumberFormat="1" applyFont="1" applyBorder="1" applyAlignment="1">
      <alignment horizontal="right"/>
    </xf>
    <xf numFmtId="0" fontId="2" fillId="0" borderId="0" xfId="4" applyFont="1" applyBorder="1" applyAlignment="1">
      <alignment horizontal="right"/>
    </xf>
    <xf numFmtId="0" fontId="2" fillId="0" borderId="0" xfId="4" applyFont="1" applyBorder="1"/>
    <xf numFmtId="165" fontId="2" fillId="0" borderId="1" xfId="4" applyNumberFormat="1" applyFont="1" applyBorder="1" applyAlignment="1">
      <alignment horizontal="right"/>
    </xf>
    <xf numFmtId="0" fontId="2" fillId="0" borderId="1" xfId="4" applyFont="1" applyBorder="1" applyAlignment="1">
      <alignment horizontal="right"/>
    </xf>
    <xf numFmtId="0" fontId="7" fillId="0" borderId="1" xfId="4" applyFont="1" applyBorder="1"/>
    <xf numFmtId="3" fontId="23" fillId="0" borderId="0" xfId="11" applyNumberFormat="1" applyFont="1" applyAlignment="1">
      <alignment horizontal="right" vertical="center"/>
    </xf>
    <xf numFmtId="37" fontId="2" fillId="0" borderId="0" xfId="11" applyNumberFormat="1" applyFont="1" applyBorder="1" applyAlignment="1">
      <alignment horizontal="right" vertical="center"/>
    </xf>
    <xf numFmtId="37" fontId="7" fillId="0" borderId="0" xfId="11" applyNumberFormat="1" applyFont="1" applyBorder="1" applyAlignment="1">
      <alignment horizontal="center" vertical="center"/>
    </xf>
    <xf numFmtId="37" fontId="7" fillId="0" borderId="0" xfId="11" applyNumberFormat="1" applyFont="1" applyBorder="1" applyAlignment="1">
      <alignment vertical="center"/>
    </xf>
    <xf numFmtId="37" fontId="7" fillId="0" borderId="0" xfId="11" applyNumberFormat="1" applyFont="1" applyBorder="1" applyAlignment="1">
      <alignment horizontal="right" vertical="center"/>
    </xf>
    <xf numFmtId="37" fontId="7" fillId="0" borderId="0" xfId="11" applyNumberFormat="1" applyFont="1" applyAlignment="1">
      <alignment vertical="center"/>
    </xf>
    <xf numFmtId="0" fontId="2" fillId="0" borderId="0" xfId="4" applyFont="1" applyAlignment="1">
      <alignment horizontal="right" vertical="center"/>
    </xf>
    <xf numFmtId="0" fontId="7" fillId="0" borderId="0" xfId="4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4" fillId="0" borderId="1" xfId="4" quotePrefix="1" applyFont="1" applyBorder="1" applyAlignment="1">
      <alignment horizontal="left" vertical="center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8" xfId="0" quotePrefix="1" applyFont="1" applyBorder="1" applyAlignment="1">
      <alignment horizontal="left" vertical="center"/>
    </xf>
    <xf numFmtId="0" fontId="26" fillId="0" borderId="9" xfId="0" quotePrefix="1" applyFont="1" applyBorder="1" applyAlignment="1">
      <alignment horizontal="left" vertical="center"/>
    </xf>
    <xf numFmtId="0" fontId="25" fillId="0" borderId="8" xfId="1" applyFont="1" applyBorder="1"/>
    <xf numFmtId="0" fontId="25" fillId="0" borderId="9" xfId="1" applyFont="1" applyBorder="1" applyAlignment="1">
      <alignment horizontal="center"/>
    </xf>
    <xf numFmtId="0" fontId="25" fillId="0" borderId="8" xfId="1" quotePrefix="1" applyFont="1" applyBorder="1" applyAlignment="1">
      <alignment horizontal="left"/>
    </xf>
    <xf numFmtId="0" fontId="25" fillId="0" borderId="10" xfId="1" applyFont="1" applyBorder="1"/>
    <xf numFmtId="0" fontId="25" fillId="0" borderId="11" xfId="1" applyFont="1" applyBorder="1" applyAlignment="1">
      <alignment horizontal="center"/>
    </xf>
    <xf numFmtId="0" fontId="28" fillId="2" borderId="8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vertical="center" wrapText="1"/>
    </xf>
    <xf numFmtId="0" fontId="31" fillId="4" borderId="8" xfId="12" applyFill="1" applyBorder="1" applyAlignment="1">
      <alignment horizontal="center" vertical="center" wrapText="1"/>
    </xf>
    <xf numFmtId="0" fontId="23" fillId="4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2" borderId="8" xfId="0" applyFont="1" applyFill="1" applyBorder="1" applyAlignment="1">
      <alignment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left" vertical="center" wrapText="1"/>
    </xf>
    <xf numFmtId="164" fontId="4" fillId="0" borderId="0" xfId="2" applyFont="1" applyAlignment="1" applyProtection="1">
      <alignment horizontal="left" vertical="center"/>
    </xf>
    <xf numFmtId="0" fontId="31" fillId="2" borderId="8" xfId="12" applyFill="1" applyBorder="1" applyAlignment="1">
      <alignment horizontal="center" vertical="center" wrapText="1"/>
    </xf>
    <xf numFmtId="0" fontId="31" fillId="0" borderId="8" xfId="12" applyFill="1" applyBorder="1" applyAlignment="1">
      <alignment horizontal="center" vertical="center" wrapText="1"/>
    </xf>
    <xf numFmtId="0" fontId="23" fillId="0" borderId="9" xfId="0" applyFont="1" applyFill="1" applyBorder="1" applyAlignment="1">
      <alignment vertical="center" wrapText="1"/>
    </xf>
    <xf numFmtId="0" fontId="31" fillId="0" borderId="10" xfId="12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 wrapText="1"/>
    </xf>
    <xf numFmtId="0" fontId="31" fillId="6" borderId="8" xfId="12" applyFill="1" applyBorder="1" applyAlignment="1">
      <alignment horizontal="center" vertical="center" wrapText="1"/>
    </xf>
    <xf numFmtId="0" fontId="23" fillId="6" borderId="9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31" fillId="2" borderId="12" xfId="12" applyFill="1" applyBorder="1" applyAlignment="1">
      <alignment horizontal="left" vertical="center"/>
    </xf>
    <xf numFmtId="0" fontId="31" fillId="2" borderId="13" xfId="12" applyFill="1" applyBorder="1" applyAlignment="1">
      <alignment horizontal="left" vertical="center"/>
    </xf>
    <xf numFmtId="164" fontId="33" fillId="5" borderId="0" xfId="12" applyNumberFormat="1" applyFont="1" applyFill="1" applyAlignment="1">
      <alignment horizontal="center" vertical="center"/>
    </xf>
    <xf numFmtId="164" fontId="6" fillId="0" borderId="2" xfId="2" applyFont="1" applyBorder="1" applyAlignment="1" applyProtection="1">
      <alignment horizontal="left" vertical="center"/>
    </xf>
    <xf numFmtId="164" fontId="5" fillId="0" borderId="2" xfId="2" quotePrefix="1" applyFont="1" applyBorder="1" applyAlignment="1" applyProtection="1">
      <alignment horizontal="center" vertical="center"/>
    </xf>
    <xf numFmtId="164" fontId="5" fillId="0" borderId="0" xfId="2" applyFont="1" applyAlignment="1" applyProtection="1">
      <alignment horizontal="center" vertical="center"/>
    </xf>
    <xf numFmtId="164" fontId="5" fillId="0" borderId="2" xfId="2" applyFont="1" applyBorder="1" applyAlignment="1" applyProtection="1">
      <alignment horizontal="center" vertical="center"/>
    </xf>
    <xf numFmtId="164" fontId="16" fillId="0" borderId="2" xfId="2" applyFont="1" applyBorder="1" applyAlignment="1" applyProtection="1">
      <alignment horizontal="center" vertical="center"/>
    </xf>
    <xf numFmtId="164" fontId="5" fillId="0" borderId="0" xfId="2" applyFont="1" applyAlignment="1">
      <alignment horizontal="center" vertical="center"/>
    </xf>
    <xf numFmtId="164" fontId="16" fillId="0" borderId="0" xfId="2" applyFont="1" applyBorder="1" applyAlignment="1" applyProtection="1">
      <alignment horizontal="center" vertical="center"/>
    </xf>
    <xf numFmtId="1" fontId="4" fillId="0" borderId="0" xfId="3" applyFont="1" applyAlignment="1" applyProtection="1">
      <alignment horizontal="center" vertical="center"/>
    </xf>
    <xf numFmtId="1" fontId="9" fillId="0" borderId="0" xfId="3" applyFont="1" applyAlignment="1" applyProtection="1">
      <alignment horizontal="center" vertical="center"/>
    </xf>
    <xf numFmtId="1" fontId="17" fillId="0" borderId="2" xfId="3" applyFont="1" applyBorder="1" applyAlignment="1" applyProtection="1">
      <alignment horizontal="center" vertical="center" wrapText="1"/>
    </xf>
    <xf numFmtId="1" fontId="17" fillId="0" borderId="1" xfId="3" applyFont="1" applyBorder="1" applyAlignment="1" applyProtection="1">
      <alignment horizontal="center" vertical="center" wrapText="1"/>
    </xf>
    <xf numFmtId="1" fontId="5" fillId="0" borderId="2" xfId="3" applyFont="1" applyBorder="1" applyAlignment="1">
      <alignment horizontal="center" vertical="center"/>
    </xf>
    <xf numFmtId="1" fontId="5" fillId="0" borderId="0" xfId="3" applyFont="1" applyAlignment="1">
      <alignment horizontal="center" vertical="center"/>
    </xf>
    <xf numFmtId="0" fontId="6" fillId="0" borderId="2" xfId="4" quotePrefix="1" applyFont="1" applyBorder="1" applyAlignment="1">
      <alignment horizontal="left" vertical="center"/>
    </xf>
    <xf numFmtId="164" fontId="6" fillId="0" borderId="0" xfId="2" applyFont="1" applyBorder="1" applyAlignment="1" applyProtection="1">
      <alignment horizontal="left" vertical="center"/>
    </xf>
    <xf numFmtId="0" fontId="4" fillId="0" borderId="0" xfId="4" quotePrefix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166" fontId="4" fillId="0" borderId="2" xfId="7" applyFont="1" applyBorder="1" applyAlignment="1">
      <alignment horizontal="center" vertical="center" wrapText="1"/>
    </xf>
    <xf numFmtId="166" fontId="4" fillId="0" borderId="1" xfId="7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164" fontId="8" fillId="0" borderId="0" xfId="2" applyFont="1" applyBorder="1" applyAlignment="1" applyProtection="1">
      <alignment horizontal="left" vertical="center"/>
    </xf>
    <xf numFmtId="0" fontId="6" fillId="0" borderId="0" xfId="4" applyFont="1" applyAlignment="1">
      <alignment horizontal="center" vertical="center"/>
    </xf>
    <xf numFmtId="0" fontId="6" fillId="0" borderId="0" xfId="4" quotePrefix="1" applyFont="1" applyAlignment="1">
      <alignment horizontal="center" vertical="center"/>
    </xf>
    <xf numFmtId="164" fontId="9" fillId="0" borderId="0" xfId="2" applyFont="1" applyBorder="1" applyAlignment="1">
      <alignment horizontal="center" vertical="center"/>
    </xf>
    <xf numFmtId="164" fontId="9" fillId="0" borderId="0" xfId="2" quotePrefix="1" applyFont="1" applyBorder="1" applyAlignment="1">
      <alignment horizontal="center" vertical="center"/>
    </xf>
    <xf numFmtId="164" fontId="19" fillId="0" borderId="2" xfId="2" applyFont="1" applyBorder="1" applyAlignment="1">
      <alignment horizontal="left" vertical="center"/>
    </xf>
    <xf numFmtId="164" fontId="19" fillId="0" borderId="0" xfId="2" applyFont="1" applyAlignment="1">
      <alignment horizontal="left" vertical="center"/>
    </xf>
    <xf numFmtId="164" fontId="4" fillId="0" borderId="0" xfId="2" quotePrefix="1" applyFont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6" fillId="0" borderId="2" xfId="2" applyFont="1" applyBorder="1" applyAlignment="1">
      <alignment horizontal="center" vertical="center" wrapText="1"/>
    </xf>
    <xf numFmtId="164" fontId="6" fillId="0" borderId="1" xfId="2" applyFont="1" applyBorder="1" applyAlignment="1">
      <alignment horizontal="center" vertical="center" wrapText="1"/>
    </xf>
    <xf numFmtId="164" fontId="6" fillId="0" borderId="3" xfId="2" applyFont="1" applyBorder="1" applyAlignment="1">
      <alignment horizontal="center" vertical="center"/>
    </xf>
    <xf numFmtId="164" fontId="9" fillId="0" borderId="2" xfId="2" applyFont="1" applyBorder="1" applyAlignment="1">
      <alignment horizontal="center" vertical="center"/>
    </xf>
    <xf numFmtId="164" fontId="9" fillId="0" borderId="2" xfId="2" quotePrefix="1" applyFont="1" applyBorder="1" applyAlignment="1">
      <alignment horizontal="center" vertical="center"/>
    </xf>
    <xf numFmtId="0" fontId="4" fillId="0" borderId="0" xfId="4" quotePrefix="1" applyFont="1" applyAlignment="1">
      <alignment horizontal="center"/>
    </xf>
    <xf numFmtId="0" fontId="4" fillId="0" borderId="0" xfId="4" applyFont="1" applyAlignment="1">
      <alignment horizontal="center"/>
    </xf>
    <xf numFmtId="164" fontId="6" fillId="0" borderId="0" xfId="2" applyFont="1" applyBorder="1" applyAlignment="1" applyProtection="1">
      <alignment horizontal="left"/>
    </xf>
    <xf numFmtId="0" fontId="4" fillId="0" borderId="2" xfId="4" applyFont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0" fontId="5" fillId="0" borderId="0" xfId="4" applyFont="1" applyBorder="1" applyAlignment="1">
      <alignment horizontal="center" vertical="center"/>
    </xf>
  </cellXfs>
  <cellStyles count="13">
    <cellStyle name="Hipervínculo" xfId="12" builtinId="8"/>
    <cellStyle name="Millares [0]" xfId="11" builtinId="6"/>
    <cellStyle name="Millares 2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2975</xdr:rowOff>
    </xdr:from>
    <xdr:to>
      <xdr:col>10</xdr:col>
      <xdr:colOff>600075</xdr:colOff>
      <xdr:row>30</xdr:row>
      <xdr:rowOff>143468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93475"/>
          <a:ext cx="7553325" cy="56649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10</xdr:col>
      <xdr:colOff>239381</xdr:colOff>
      <xdr:row>24</xdr:row>
      <xdr:rowOff>133351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1"/>
          <a:ext cx="7097381" cy="451485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E/Aprobados,%20Aplazados%20y%20Reprobados/2016/2000-2016%20Aprobados,%20aplazados%20y%20reprob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ORTADA"/>
      <sheetName val="FUNCIONARIOS"/>
      <sheetName val="C1"/>
      <sheetName val="C2"/>
      <sheetName val="C3-C4"/>
      <sheetName val="C5-C6"/>
      <sheetName val="C7"/>
      <sheetName val="C8,C10,C12"/>
      <sheetName val="C9,C11,C13"/>
      <sheetName val="C14-C17"/>
      <sheetName val="C18"/>
      <sheetName val="C19-24"/>
      <sheetName val="C25"/>
      <sheetName val="C26-C28"/>
      <sheetName val="C29"/>
      <sheetName val="C30-C32"/>
      <sheetName val="C33"/>
      <sheetName val="C34-C39"/>
      <sheetName val="C40"/>
      <sheetName val="C41-C43"/>
      <sheetName val="C44"/>
      <sheetName val="C45-C50"/>
      <sheetName val="C51"/>
      <sheetName val="C52-C54"/>
      <sheetName val="C55"/>
      <sheetName val="C56-C61"/>
      <sheetName val="C62"/>
      <sheetName val="C63-C65"/>
      <sheetName val="C66"/>
      <sheetName val="C67-C72"/>
      <sheetName val="C73"/>
      <sheetName val="C74-C75"/>
      <sheetName val="C76"/>
      <sheetName val="C77-C80"/>
      <sheetName val="C81"/>
      <sheetName val="C82-C83"/>
      <sheetName val="C84"/>
      <sheetName val="C85-C88"/>
      <sheetName val="C89"/>
      <sheetName val="C90"/>
      <sheetName val="C9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17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26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../../../BOLETINE/Aprobados%20y%20Reprobados/2016/2000-2016%20Aprobados,%20aplazados%20y%20reprobados.xlsx" TargetMode="External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../../../BOLETINE/Aprobados%20y%20Reprobados/2016/2000-2016%20Aprobados,%20aplazados%20y%20reprobados.xlsx" TargetMode="External"/><Relationship Id="rId1" Type="http://schemas.openxmlformats.org/officeDocument/2006/relationships/hyperlink" Target="../../../BOLETINE/Aprobados%20y%20Reprobados/2016/2000-2016%20Aprobados,%20aplazados%20y%20reprobad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showGridLines="0" tabSelected="1" workbookViewId="0">
      <selection sqref="A1:B1"/>
    </sheetView>
  </sheetViews>
  <sheetFormatPr baseColWidth="10" defaultRowHeight="15" x14ac:dyDescent="0.25"/>
  <cols>
    <col min="1" max="1" width="70.7109375" style="260" bestFit="1" customWidth="1"/>
    <col min="2" max="3" width="11.42578125" style="260"/>
    <col min="4" max="4" width="20.42578125" style="263" customWidth="1"/>
    <col min="5" max="5" width="219.42578125" style="260" customWidth="1"/>
    <col min="6" max="16384" width="11.42578125" style="260"/>
  </cols>
  <sheetData>
    <row r="1" spans="1:18" ht="20.25" x14ac:dyDescent="0.25">
      <c r="A1" s="274" t="s">
        <v>248</v>
      </c>
      <c r="B1" s="275"/>
      <c r="C1" s="259"/>
      <c r="D1" s="274" t="s">
        <v>249</v>
      </c>
      <c r="E1" s="275"/>
    </row>
    <row r="2" spans="1:18" ht="15.75" thickBot="1" x14ac:dyDescent="0.3">
      <c r="A2" s="261"/>
      <c r="B2" s="262"/>
      <c r="C2" s="259"/>
      <c r="D2" s="252"/>
      <c r="E2" s="253"/>
    </row>
    <row r="3" spans="1:18" ht="29.25" thickBot="1" x14ac:dyDescent="0.3">
      <c r="A3" s="243" t="s">
        <v>245</v>
      </c>
      <c r="B3" s="244"/>
      <c r="C3" s="259"/>
      <c r="D3" s="254" t="s">
        <v>250</v>
      </c>
      <c r="E3" s="255"/>
    </row>
    <row r="4" spans="1:18" ht="26.1" customHeight="1" x14ac:dyDescent="0.25">
      <c r="A4" s="243" t="s">
        <v>246</v>
      </c>
      <c r="B4" s="244"/>
      <c r="C4" s="259"/>
      <c r="D4" s="256" t="s">
        <v>251</v>
      </c>
      <c r="E4" s="255"/>
    </row>
    <row r="5" spans="1:18" ht="26.1" customHeight="1" x14ac:dyDescent="0.25">
      <c r="A5" s="245" t="s">
        <v>247</v>
      </c>
      <c r="B5" s="246"/>
      <c r="C5" s="259"/>
      <c r="D5" s="276" t="s">
        <v>252</v>
      </c>
      <c r="E5" s="277"/>
      <c r="F5" s="266"/>
      <c r="G5" s="26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ht="26.1" customHeight="1" x14ac:dyDescent="0.25">
      <c r="A6" s="247" t="s">
        <v>231</v>
      </c>
      <c r="B6" s="248" t="s">
        <v>232</v>
      </c>
      <c r="C6" s="259"/>
      <c r="D6" s="256" t="s">
        <v>253</v>
      </c>
      <c r="E6" s="257" t="s">
        <v>390</v>
      </c>
      <c r="F6" s="266"/>
      <c r="G6" s="26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6.1" customHeight="1" x14ac:dyDescent="0.25">
      <c r="A7" s="247" t="s">
        <v>2</v>
      </c>
      <c r="B7" s="248" t="s">
        <v>233</v>
      </c>
      <c r="C7" s="259"/>
      <c r="D7" s="256" t="s">
        <v>254</v>
      </c>
      <c r="E7" s="257" t="s">
        <v>391</v>
      </c>
      <c r="F7" s="266"/>
      <c r="G7" s="26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ht="26.1" customHeight="1" x14ac:dyDescent="0.25">
      <c r="A8" s="247" t="s">
        <v>6</v>
      </c>
      <c r="B8" s="248" t="s">
        <v>234</v>
      </c>
      <c r="C8" s="259"/>
      <c r="D8" s="256" t="s">
        <v>255</v>
      </c>
      <c r="E8" s="257" t="s">
        <v>392</v>
      </c>
    </row>
    <row r="9" spans="1:18" ht="26.1" customHeight="1" x14ac:dyDescent="0.25">
      <c r="A9" s="249" t="s">
        <v>235</v>
      </c>
      <c r="B9" s="248" t="s">
        <v>236</v>
      </c>
      <c r="C9" s="259"/>
      <c r="D9" s="256" t="s">
        <v>256</v>
      </c>
      <c r="E9" s="257" t="s">
        <v>393</v>
      </c>
    </row>
    <row r="10" spans="1:18" ht="26.1" customHeight="1" x14ac:dyDescent="0.25">
      <c r="A10" s="249" t="s">
        <v>237</v>
      </c>
      <c r="B10" s="248" t="s">
        <v>238</v>
      </c>
      <c r="C10" s="259"/>
      <c r="D10" s="256" t="s">
        <v>257</v>
      </c>
      <c r="E10" s="257" t="s">
        <v>394</v>
      </c>
    </row>
    <row r="11" spans="1:18" ht="26.1" customHeight="1" x14ac:dyDescent="0.25">
      <c r="A11" s="247" t="s">
        <v>239</v>
      </c>
      <c r="B11" s="248" t="s">
        <v>240</v>
      </c>
      <c r="C11" s="259"/>
      <c r="D11" s="256" t="s">
        <v>258</v>
      </c>
      <c r="E11" s="257" t="s">
        <v>331</v>
      </c>
    </row>
    <row r="12" spans="1:18" ht="26.1" customHeight="1" x14ac:dyDescent="0.25">
      <c r="A12" s="249" t="s">
        <v>241</v>
      </c>
      <c r="B12" s="248" t="s">
        <v>242</v>
      </c>
      <c r="C12" s="259"/>
      <c r="D12" s="256" t="s">
        <v>259</v>
      </c>
      <c r="E12" s="257" t="s">
        <v>330</v>
      </c>
    </row>
    <row r="13" spans="1:18" ht="26.1" customHeight="1" thickBot="1" x14ac:dyDescent="0.3">
      <c r="A13" s="250" t="s">
        <v>243</v>
      </c>
      <c r="B13" s="251" t="s">
        <v>244</v>
      </c>
      <c r="C13" s="259"/>
      <c r="D13" s="256" t="s">
        <v>260</v>
      </c>
      <c r="E13" s="257" t="s">
        <v>332</v>
      </c>
    </row>
    <row r="14" spans="1:18" ht="26.1" customHeight="1" x14ac:dyDescent="0.25">
      <c r="A14" s="264"/>
      <c r="B14" s="265"/>
      <c r="C14" s="259"/>
      <c r="D14" s="256" t="s">
        <v>261</v>
      </c>
      <c r="E14" s="257" t="s">
        <v>333</v>
      </c>
    </row>
    <row r="15" spans="1:18" ht="26.1" customHeight="1" x14ac:dyDescent="0.25">
      <c r="A15" s="264"/>
      <c r="B15" s="265"/>
      <c r="C15" s="259"/>
      <c r="D15" s="256" t="s">
        <v>262</v>
      </c>
      <c r="E15" s="257" t="s">
        <v>334</v>
      </c>
    </row>
    <row r="16" spans="1:18" ht="26.1" customHeight="1" x14ac:dyDescent="0.25">
      <c r="A16" s="259"/>
      <c r="B16" s="259"/>
      <c r="C16" s="259"/>
      <c r="D16" s="256" t="s">
        <v>263</v>
      </c>
      <c r="E16" s="257" t="s">
        <v>335</v>
      </c>
    </row>
    <row r="17" spans="1:5" ht="26.1" customHeight="1" x14ac:dyDescent="0.25">
      <c r="A17" s="259"/>
      <c r="B17" s="259"/>
      <c r="C17" s="259"/>
      <c r="D17" s="256" t="s">
        <v>264</v>
      </c>
      <c r="E17" s="257" t="s">
        <v>336</v>
      </c>
    </row>
    <row r="18" spans="1:5" ht="26.1" customHeight="1" x14ac:dyDescent="0.25">
      <c r="A18" s="259"/>
      <c r="B18" s="259"/>
      <c r="C18" s="259"/>
      <c r="D18" s="256" t="s">
        <v>265</v>
      </c>
      <c r="E18" s="257" t="s">
        <v>337</v>
      </c>
    </row>
    <row r="19" spans="1:5" ht="26.1" customHeight="1" x14ac:dyDescent="0.25">
      <c r="A19" s="259"/>
      <c r="B19" s="259"/>
      <c r="C19" s="259"/>
      <c r="D19" s="267" t="s">
        <v>266</v>
      </c>
      <c r="E19" s="258" t="s">
        <v>268</v>
      </c>
    </row>
    <row r="20" spans="1:5" ht="26.1" customHeight="1" x14ac:dyDescent="0.25">
      <c r="A20" s="259"/>
      <c r="B20" s="259"/>
      <c r="C20" s="259"/>
      <c r="D20" s="267" t="s">
        <v>267</v>
      </c>
      <c r="E20" s="258" t="s">
        <v>271</v>
      </c>
    </row>
    <row r="21" spans="1:5" ht="26.1" customHeight="1" x14ac:dyDescent="0.25">
      <c r="A21" s="259"/>
      <c r="B21" s="259"/>
      <c r="C21" s="259"/>
      <c r="D21" s="267" t="s">
        <v>269</v>
      </c>
      <c r="E21" s="258" t="s">
        <v>339</v>
      </c>
    </row>
    <row r="22" spans="1:5" ht="26.1" customHeight="1" x14ac:dyDescent="0.25">
      <c r="A22" s="259"/>
      <c r="B22" s="259"/>
      <c r="C22" s="259"/>
      <c r="D22" s="267" t="s">
        <v>270</v>
      </c>
      <c r="E22" s="258" t="s">
        <v>344</v>
      </c>
    </row>
    <row r="23" spans="1:5" ht="26.1" customHeight="1" x14ac:dyDescent="0.25">
      <c r="A23" s="259"/>
      <c r="B23" s="259"/>
      <c r="C23" s="259"/>
      <c r="D23" s="267" t="s">
        <v>272</v>
      </c>
      <c r="E23" s="258" t="s">
        <v>340</v>
      </c>
    </row>
    <row r="24" spans="1:5" ht="26.1" customHeight="1" x14ac:dyDescent="0.25">
      <c r="A24" s="259"/>
      <c r="B24" s="259"/>
      <c r="C24" s="259"/>
      <c r="D24" s="267" t="s">
        <v>273</v>
      </c>
      <c r="E24" s="258" t="s">
        <v>345</v>
      </c>
    </row>
    <row r="25" spans="1:5" ht="26.1" customHeight="1" x14ac:dyDescent="0.25">
      <c r="A25" s="259"/>
      <c r="B25" s="259"/>
      <c r="C25" s="259"/>
      <c r="D25" s="267" t="s">
        <v>274</v>
      </c>
      <c r="E25" s="258" t="s">
        <v>338</v>
      </c>
    </row>
    <row r="26" spans="1:5" ht="26.1" customHeight="1" x14ac:dyDescent="0.25">
      <c r="A26" s="259"/>
      <c r="B26" s="259"/>
      <c r="C26" s="259"/>
      <c r="D26" s="267" t="s">
        <v>275</v>
      </c>
      <c r="E26" s="258" t="s">
        <v>346</v>
      </c>
    </row>
    <row r="27" spans="1:5" ht="26.1" customHeight="1" x14ac:dyDescent="0.25">
      <c r="A27" s="259"/>
      <c r="B27" s="259"/>
      <c r="C27" s="259"/>
      <c r="D27" s="267" t="s">
        <v>276</v>
      </c>
      <c r="E27" s="258" t="s">
        <v>341</v>
      </c>
    </row>
    <row r="28" spans="1:5" ht="26.1" customHeight="1" x14ac:dyDescent="0.25">
      <c r="A28" s="259"/>
      <c r="B28" s="259"/>
      <c r="C28" s="259"/>
      <c r="D28" s="267" t="s">
        <v>277</v>
      </c>
      <c r="E28" s="258" t="s">
        <v>347</v>
      </c>
    </row>
    <row r="29" spans="1:5" ht="26.1" customHeight="1" x14ac:dyDescent="0.25">
      <c r="A29" s="259"/>
      <c r="B29" s="259"/>
      <c r="C29" s="259"/>
      <c r="D29" s="267" t="s">
        <v>278</v>
      </c>
      <c r="E29" s="258" t="s">
        <v>342</v>
      </c>
    </row>
    <row r="30" spans="1:5" ht="26.1" customHeight="1" x14ac:dyDescent="0.25">
      <c r="A30" s="259"/>
      <c r="B30" s="259"/>
      <c r="C30" s="259"/>
      <c r="D30" s="268" t="s">
        <v>279</v>
      </c>
      <c r="E30" s="258" t="s">
        <v>348</v>
      </c>
    </row>
    <row r="31" spans="1:5" ht="26.1" customHeight="1" x14ac:dyDescent="0.25">
      <c r="A31" s="259"/>
      <c r="B31" s="259"/>
      <c r="C31" s="259"/>
      <c r="D31" s="268" t="s">
        <v>280</v>
      </c>
      <c r="E31" s="258" t="s">
        <v>343</v>
      </c>
    </row>
    <row r="32" spans="1:5" ht="26.1" customHeight="1" x14ac:dyDescent="0.25">
      <c r="A32" s="259"/>
      <c r="B32" s="259"/>
      <c r="C32" s="259"/>
      <c r="D32" s="268" t="s">
        <v>281</v>
      </c>
      <c r="E32" s="258" t="s">
        <v>349</v>
      </c>
    </row>
    <row r="33" spans="1:5" ht="26.1" customHeight="1" x14ac:dyDescent="0.25">
      <c r="A33" s="259"/>
      <c r="B33" s="259"/>
      <c r="C33" s="259"/>
      <c r="D33" s="268" t="s">
        <v>282</v>
      </c>
      <c r="E33" s="258" t="s">
        <v>350</v>
      </c>
    </row>
    <row r="34" spans="1:5" ht="26.1" customHeight="1" x14ac:dyDescent="0.25">
      <c r="A34" s="259"/>
      <c r="B34" s="259"/>
      <c r="C34" s="259"/>
      <c r="D34" s="268" t="s">
        <v>283</v>
      </c>
      <c r="E34" s="258" t="s">
        <v>351</v>
      </c>
    </row>
    <row r="35" spans="1:5" ht="26.1" customHeight="1" x14ac:dyDescent="0.25">
      <c r="A35" s="259"/>
      <c r="B35" s="259"/>
      <c r="C35" s="259"/>
      <c r="D35" s="272" t="s">
        <v>284</v>
      </c>
      <c r="E35" s="273" t="s">
        <v>357</v>
      </c>
    </row>
    <row r="36" spans="1:5" ht="26.1" customHeight="1" x14ac:dyDescent="0.25">
      <c r="A36" s="259"/>
      <c r="B36" s="259"/>
      <c r="C36" s="259"/>
      <c r="D36" s="272" t="s">
        <v>286</v>
      </c>
      <c r="E36" s="273" t="s">
        <v>358</v>
      </c>
    </row>
    <row r="37" spans="1:5" ht="26.1" customHeight="1" x14ac:dyDescent="0.25">
      <c r="A37" s="259"/>
      <c r="B37" s="259"/>
      <c r="C37" s="259"/>
      <c r="D37" s="267" t="s">
        <v>287</v>
      </c>
      <c r="E37" s="258" t="s">
        <v>285</v>
      </c>
    </row>
    <row r="38" spans="1:5" ht="26.1" customHeight="1" x14ac:dyDescent="0.25">
      <c r="A38" s="259"/>
      <c r="B38" s="259"/>
      <c r="C38" s="259"/>
      <c r="D38" s="267" t="s">
        <v>289</v>
      </c>
      <c r="E38" s="258" t="s">
        <v>288</v>
      </c>
    </row>
    <row r="39" spans="1:5" ht="26.1" customHeight="1" x14ac:dyDescent="0.25">
      <c r="A39" s="259"/>
      <c r="B39" s="259"/>
      <c r="C39" s="259"/>
      <c r="D39" s="267" t="s">
        <v>290</v>
      </c>
      <c r="E39" s="258" t="s">
        <v>353</v>
      </c>
    </row>
    <row r="40" spans="1:5" ht="26.1" customHeight="1" x14ac:dyDescent="0.25">
      <c r="A40" s="259"/>
      <c r="B40" s="259"/>
      <c r="C40" s="259"/>
      <c r="D40" s="267" t="s">
        <v>291</v>
      </c>
      <c r="E40" s="258" t="s">
        <v>354</v>
      </c>
    </row>
    <row r="41" spans="1:5" ht="26.1" customHeight="1" x14ac:dyDescent="0.25">
      <c r="A41" s="259"/>
      <c r="B41" s="259"/>
      <c r="C41" s="259"/>
      <c r="D41" s="267" t="s">
        <v>292</v>
      </c>
      <c r="E41" s="258" t="s">
        <v>352</v>
      </c>
    </row>
    <row r="42" spans="1:5" ht="26.1" customHeight="1" x14ac:dyDescent="0.25">
      <c r="A42" s="259"/>
      <c r="B42" s="259"/>
      <c r="C42" s="259"/>
      <c r="D42" s="267" t="s">
        <v>293</v>
      </c>
      <c r="E42" s="258" t="s">
        <v>355</v>
      </c>
    </row>
    <row r="43" spans="1:5" ht="26.1" customHeight="1" x14ac:dyDescent="0.25">
      <c r="A43" s="259"/>
      <c r="B43" s="259"/>
      <c r="C43" s="259"/>
      <c r="D43" s="267" t="s">
        <v>294</v>
      </c>
      <c r="E43" s="258" t="s">
        <v>362</v>
      </c>
    </row>
    <row r="44" spans="1:5" ht="26.1" customHeight="1" x14ac:dyDescent="0.25">
      <c r="A44" s="259"/>
      <c r="B44" s="259"/>
      <c r="C44" s="259"/>
      <c r="D44" s="268" t="s">
        <v>295</v>
      </c>
      <c r="E44" s="269" t="s">
        <v>359</v>
      </c>
    </row>
    <row r="45" spans="1:5" ht="26.1" customHeight="1" x14ac:dyDescent="0.25">
      <c r="A45" s="259"/>
      <c r="B45" s="259"/>
      <c r="C45" s="259"/>
      <c r="D45" s="268" t="s">
        <v>296</v>
      </c>
      <c r="E45" s="269" t="s">
        <v>356</v>
      </c>
    </row>
    <row r="46" spans="1:5" ht="26.1" customHeight="1" x14ac:dyDescent="0.25">
      <c r="A46" s="259"/>
      <c r="B46" s="259"/>
      <c r="C46" s="259"/>
      <c r="D46" s="268" t="s">
        <v>297</v>
      </c>
      <c r="E46" s="269" t="s">
        <v>360</v>
      </c>
    </row>
    <row r="47" spans="1:5" ht="26.1" customHeight="1" x14ac:dyDescent="0.25">
      <c r="A47" s="259"/>
      <c r="B47" s="259"/>
      <c r="C47" s="259"/>
      <c r="D47" s="268" t="s">
        <v>298</v>
      </c>
      <c r="E47" s="269" t="s">
        <v>361</v>
      </c>
    </row>
    <row r="48" spans="1:5" ht="26.1" customHeight="1" x14ac:dyDescent="0.25">
      <c r="A48" s="259"/>
      <c r="B48" s="259"/>
      <c r="C48" s="259"/>
      <c r="D48" s="268" t="s">
        <v>299</v>
      </c>
      <c r="E48" s="269" t="s">
        <v>363</v>
      </c>
    </row>
    <row r="49" spans="1:5" ht="26.1" customHeight="1" x14ac:dyDescent="0.25">
      <c r="A49" s="259"/>
      <c r="B49" s="259"/>
      <c r="C49" s="259"/>
      <c r="D49" s="268" t="s">
        <v>300</v>
      </c>
      <c r="E49" s="269" t="s">
        <v>364</v>
      </c>
    </row>
    <row r="50" spans="1:5" ht="26.1" customHeight="1" x14ac:dyDescent="0.25">
      <c r="A50" s="259"/>
      <c r="B50" s="259"/>
      <c r="C50" s="259"/>
      <c r="D50" s="268" t="s">
        <v>301</v>
      </c>
      <c r="E50" s="269" t="s">
        <v>377</v>
      </c>
    </row>
    <row r="51" spans="1:5" ht="26.1" customHeight="1" x14ac:dyDescent="0.25">
      <c r="A51" s="259"/>
      <c r="B51" s="259"/>
      <c r="C51" s="259"/>
      <c r="D51" s="268" t="s">
        <v>302</v>
      </c>
      <c r="E51" s="269" t="s">
        <v>365</v>
      </c>
    </row>
    <row r="52" spans="1:5" ht="26.1" customHeight="1" x14ac:dyDescent="0.25">
      <c r="A52" s="259"/>
      <c r="B52" s="259"/>
      <c r="C52" s="259"/>
      <c r="D52" s="268" t="s">
        <v>303</v>
      </c>
      <c r="E52" s="269" t="s">
        <v>366</v>
      </c>
    </row>
    <row r="53" spans="1:5" ht="26.1" customHeight="1" x14ac:dyDescent="0.25">
      <c r="A53" s="259"/>
      <c r="B53" s="259"/>
      <c r="C53" s="259"/>
      <c r="D53" s="272" t="s">
        <v>304</v>
      </c>
      <c r="E53" s="273" t="s">
        <v>309</v>
      </c>
    </row>
    <row r="54" spans="1:5" ht="26.1" customHeight="1" x14ac:dyDescent="0.25">
      <c r="A54" s="259"/>
      <c r="B54" s="259"/>
      <c r="C54" s="259"/>
      <c r="D54" s="272" t="s">
        <v>305</v>
      </c>
      <c r="E54" s="273" t="s">
        <v>367</v>
      </c>
    </row>
    <row r="55" spans="1:5" ht="26.1" customHeight="1" x14ac:dyDescent="0.25">
      <c r="A55" s="259"/>
      <c r="B55" s="259"/>
      <c r="C55" s="259"/>
      <c r="D55" s="272" t="s">
        <v>306</v>
      </c>
      <c r="E55" s="273" t="s">
        <v>368</v>
      </c>
    </row>
    <row r="56" spans="1:5" ht="26.1" customHeight="1" x14ac:dyDescent="0.25">
      <c r="A56" s="259"/>
      <c r="B56" s="259"/>
      <c r="C56" s="259"/>
      <c r="D56" s="272" t="s">
        <v>307</v>
      </c>
      <c r="E56" s="273" t="s">
        <v>369</v>
      </c>
    </row>
    <row r="57" spans="1:5" ht="26.1" customHeight="1" x14ac:dyDescent="0.25">
      <c r="A57" s="259"/>
      <c r="B57" s="259"/>
      <c r="C57" s="259"/>
      <c r="D57" s="272" t="s">
        <v>308</v>
      </c>
      <c r="E57" s="273" t="s">
        <v>370</v>
      </c>
    </row>
    <row r="58" spans="1:5" ht="26.1" customHeight="1" x14ac:dyDescent="0.25">
      <c r="A58" s="259"/>
      <c r="B58" s="259"/>
      <c r="C58" s="259"/>
      <c r="D58" s="272" t="s">
        <v>310</v>
      </c>
      <c r="E58" s="273" t="s">
        <v>376</v>
      </c>
    </row>
    <row r="59" spans="1:5" ht="26.1" customHeight="1" x14ac:dyDescent="0.25">
      <c r="A59" s="259"/>
      <c r="B59" s="259"/>
      <c r="C59" s="259"/>
      <c r="D59" s="268" t="s">
        <v>311</v>
      </c>
      <c r="E59" s="269" t="s">
        <v>321</v>
      </c>
    </row>
    <row r="60" spans="1:5" ht="26.1" customHeight="1" x14ac:dyDescent="0.25">
      <c r="A60" s="259"/>
      <c r="B60" s="259"/>
      <c r="C60" s="259"/>
      <c r="D60" s="268" t="s">
        <v>312</v>
      </c>
      <c r="E60" s="269" t="s">
        <v>371</v>
      </c>
    </row>
    <row r="61" spans="1:5" ht="26.1" customHeight="1" x14ac:dyDescent="0.25">
      <c r="A61" s="259"/>
      <c r="B61" s="259"/>
      <c r="C61" s="259"/>
      <c r="D61" s="268" t="s">
        <v>313</v>
      </c>
      <c r="E61" s="269" t="s">
        <v>372</v>
      </c>
    </row>
    <row r="62" spans="1:5" ht="26.1" customHeight="1" x14ac:dyDescent="0.25">
      <c r="A62" s="259"/>
      <c r="B62" s="259"/>
      <c r="C62" s="259"/>
      <c r="D62" s="268" t="s">
        <v>314</v>
      </c>
      <c r="E62" s="269" t="s">
        <v>373</v>
      </c>
    </row>
    <row r="63" spans="1:5" ht="26.1" customHeight="1" x14ac:dyDescent="0.25">
      <c r="A63" s="259"/>
      <c r="B63" s="259"/>
      <c r="C63" s="259"/>
      <c r="D63" s="268" t="s">
        <v>315</v>
      </c>
      <c r="E63" s="269" t="s">
        <v>374</v>
      </c>
    </row>
    <row r="64" spans="1:5" ht="26.1" customHeight="1" x14ac:dyDescent="0.25">
      <c r="A64" s="259"/>
      <c r="B64" s="259"/>
      <c r="C64" s="259"/>
      <c r="D64" s="268" t="s">
        <v>316</v>
      </c>
      <c r="E64" s="269" t="s">
        <v>375</v>
      </c>
    </row>
    <row r="65" spans="1:5" ht="26.1" customHeight="1" x14ac:dyDescent="0.25">
      <c r="A65" s="259"/>
      <c r="B65" s="259"/>
      <c r="C65" s="259"/>
      <c r="D65" s="272" t="s">
        <v>317</v>
      </c>
      <c r="E65" s="273" t="s">
        <v>378</v>
      </c>
    </row>
    <row r="66" spans="1:5" ht="26.1" customHeight="1" x14ac:dyDescent="0.25">
      <c r="A66" s="259"/>
      <c r="B66" s="259"/>
      <c r="C66" s="259"/>
      <c r="D66" s="272" t="s">
        <v>318</v>
      </c>
      <c r="E66" s="273" t="s">
        <v>379</v>
      </c>
    </row>
    <row r="67" spans="1:5" ht="26.1" customHeight="1" x14ac:dyDescent="0.25">
      <c r="A67" s="259"/>
      <c r="B67" s="259"/>
      <c r="C67" s="259"/>
      <c r="D67" s="272" t="s">
        <v>319</v>
      </c>
      <c r="E67" s="273" t="s">
        <v>380</v>
      </c>
    </row>
    <row r="68" spans="1:5" ht="26.1" customHeight="1" x14ac:dyDescent="0.25">
      <c r="A68" s="259"/>
      <c r="B68" s="259"/>
      <c r="C68" s="259"/>
      <c r="D68" s="272" t="s">
        <v>320</v>
      </c>
      <c r="E68" s="273" t="s">
        <v>381</v>
      </c>
    </row>
    <row r="69" spans="1:5" ht="26.1" customHeight="1" x14ac:dyDescent="0.25">
      <c r="A69" s="259"/>
      <c r="B69" s="259"/>
      <c r="C69" s="259"/>
      <c r="D69" s="272" t="s">
        <v>322</v>
      </c>
      <c r="E69" s="273" t="s">
        <v>382</v>
      </c>
    </row>
    <row r="70" spans="1:5" ht="26.1" customHeight="1" x14ac:dyDescent="0.25">
      <c r="A70" s="259"/>
      <c r="B70" s="259"/>
      <c r="C70" s="259"/>
      <c r="D70" s="272" t="s">
        <v>323</v>
      </c>
      <c r="E70" s="273" t="s">
        <v>383</v>
      </c>
    </row>
    <row r="71" spans="1:5" ht="26.1" customHeight="1" x14ac:dyDescent="0.25">
      <c r="A71" s="259"/>
      <c r="B71" s="259"/>
      <c r="C71" s="259"/>
      <c r="D71" s="268" t="s">
        <v>324</v>
      </c>
      <c r="E71" s="269" t="s">
        <v>384</v>
      </c>
    </row>
    <row r="72" spans="1:5" ht="26.1" customHeight="1" x14ac:dyDescent="0.25">
      <c r="A72" s="259"/>
      <c r="B72" s="259"/>
      <c r="C72" s="259"/>
      <c r="D72" s="268" t="s">
        <v>325</v>
      </c>
      <c r="E72" s="269" t="s">
        <v>385</v>
      </c>
    </row>
    <row r="73" spans="1:5" ht="26.1" customHeight="1" x14ac:dyDescent="0.25">
      <c r="A73" s="259"/>
      <c r="B73" s="259"/>
      <c r="C73" s="259"/>
      <c r="D73" s="268" t="s">
        <v>326</v>
      </c>
      <c r="E73" s="269" t="s">
        <v>386</v>
      </c>
    </row>
    <row r="74" spans="1:5" ht="26.1" customHeight="1" x14ac:dyDescent="0.25">
      <c r="A74" s="259"/>
      <c r="B74" s="259"/>
      <c r="C74" s="259"/>
      <c r="D74" s="268" t="s">
        <v>327</v>
      </c>
      <c r="E74" s="269" t="s">
        <v>387</v>
      </c>
    </row>
    <row r="75" spans="1:5" ht="26.1" customHeight="1" x14ac:dyDescent="0.25">
      <c r="A75" s="259"/>
      <c r="B75" s="259"/>
      <c r="C75" s="259"/>
      <c r="D75" s="268" t="s">
        <v>328</v>
      </c>
      <c r="E75" s="269" t="s">
        <v>388</v>
      </c>
    </row>
    <row r="76" spans="1:5" ht="26.1" customHeight="1" thickBot="1" x14ac:dyDescent="0.3">
      <c r="A76" s="259"/>
      <c r="B76" s="259"/>
      <c r="C76" s="259"/>
      <c r="D76" s="270" t="s">
        <v>329</v>
      </c>
      <c r="E76" s="271" t="s">
        <v>389</v>
      </c>
    </row>
  </sheetData>
  <mergeCells count="3">
    <mergeCell ref="A1:B1"/>
    <mergeCell ref="D1:E1"/>
    <mergeCell ref="D5:E5"/>
  </mergeCells>
  <hyperlinks>
    <hyperlink ref="D6" location="'C1-2'!A1" display="C1"/>
    <hyperlink ref="D7" location="'C1-2'!A37" display="C2"/>
    <hyperlink ref="D8" location="'C3-4'!A1" display="C3"/>
    <hyperlink ref="D9" location="'C3-4'!A44" display="C4"/>
    <hyperlink ref="D10" location="'C5'!A1" display="C5"/>
    <hyperlink ref="D11" location="'C6-7'!A1" display="C6"/>
    <hyperlink ref="D12" location="'C6-7'!A45" display="C7"/>
    <hyperlink ref="D13" location="'C8-9'!A1" display="C8"/>
    <hyperlink ref="D14" location="'C8-9'!A42" display="C9"/>
    <hyperlink ref="D15" location="'C10-11'!A1" display="C10"/>
    <hyperlink ref="D16" location="'C10-11'!A44" display="C11"/>
    <hyperlink ref="D17" location="'C12-13'!A1" display="C12"/>
    <hyperlink ref="D18" location="'C12-13'!A44" display="C13"/>
    <hyperlink ref="D19" location="'C14-15'!A1" display="C14"/>
    <hyperlink ref="D20" location="'C14-15'!A51" display="C15"/>
    <hyperlink ref="D21" location="'C16-19'!A1" display="C16"/>
    <hyperlink ref="D22" location="'C16-19'!A88" display="C17"/>
    <hyperlink ref="D23" location="'C16-19'!A44" display="C18"/>
    <hyperlink ref="D24" location="'C16-19'!A132" display="C19"/>
    <hyperlink ref="D25" location="'C20-23'!A1" display="C20"/>
    <hyperlink ref="D26" location="'C20-23'!A88" display="C21"/>
    <hyperlink ref="D27" location="'C20-23'!A44" display="C22"/>
    <hyperlink ref="D28" location="'C20-23'!A132" display="C23"/>
    <hyperlink ref="D29" location="'C24-27'!A1" display="C24"/>
    <hyperlink ref="D30" location="'C24-27'!A88" display="C25"/>
    <hyperlink ref="D31" location="'C24-27'!A44" display="C26"/>
    <hyperlink ref="D32:D33" r:id="rId1" location="'C26-C28'!A1" display="C26"/>
    <hyperlink ref="D32" location="'C24-27'!A132" display="C27"/>
    <hyperlink ref="D33" location="'C28-29'!A1" display="C28"/>
    <hyperlink ref="D34:D35" r:id="rId2" location="'C26-C28'!A1" display="C26"/>
    <hyperlink ref="D34" location="'C28-29'!A45" display="C29"/>
    <hyperlink ref="D35" location="'C30-31'!A1" display="C30"/>
    <hyperlink ref="D36:D37" r:id="rId3" location="'C26-C28'!A1" display="C26"/>
    <hyperlink ref="D36" location="'C30-31'!A36" display="C31"/>
    <hyperlink ref="D37" location="'C32-33'!A1" display="C32"/>
    <hyperlink ref="D38" location="'C32-33'!A51" display="C33"/>
    <hyperlink ref="D39" location="'C34-37'!A1" display="C34"/>
    <hyperlink ref="D40" location="'C34-37'!A88" display="C35"/>
    <hyperlink ref="D41" location="'C34-37'!A44" display="C36"/>
    <hyperlink ref="D42" location="'C34-37'!A132" display="C37"/>
    <hyperlink ref="D43" location="'C38-41'!A1" display="C38"/>
    <hyperlink ref="D44" location="'C38-41'!A88" display="C39"/>
    <hyperlink ref="D45" location="'C38-41'!A44" display="C40"/>
    <hyperlink ref="D46" location="'C38-41'!A132" display="C41"/>
    <hyperlink ref="D47:D48" location="'C41-C43'!A1" display="C41"/>
    <hyperlink ref="D47" location="'C42-45'!A1" display="C42"/>
    <hyperlink ref="D48" location="'C42-45'!A88" display="C43"/>
    <hyperlink ref="D49" location="'C42-45'!A44" display="C44"/>
    <hyperlink ref="D50" location="'C42-45'!A132" display="C45"/>
    <hyperlink ref="D51" location="'C46-47'!A1" display="C46"/>
    <hyperlink ref="D52" location="'C46-47'!A47" display="C47"/>
    <hyperlink ref="D53" location="'C48-49'!A1" display="C48"/>
    <hyperlink ref="D54" location="'C48-49'!A51" display="C49"/>
    <hyperlink ref="D55" location="'C50-53'!A1" display="C50"/>
    <hyperlink ref="D56" location="'C50-53'!A87" display="C51"/>
    <hyperlink ref="D57" location="'C50-53'!A44" display="C52"/>
    <hyperlink ref="D58:D59" location="'C52-C54'!A1" display="C52"/>
    <hyperlink ref="D58" location="'C50-53'!A130" display="C53"/>
    <hyperlink ref="D59" location="'C54-55'!A1" display="C54"/>
    <hyperlink ref="D60" location="'C54-55'!A51" display="C55"/>
    <hyperlink ref="D61" location="'C56-59'!A1" display="C56"/>
    <hyperlink ref="D62" location="'C56-59'!A87" display="C57"/>
    <hyperlink ref="D63" location="'C56-59'!A44" display="C58"/>
    <hyperlink ref="D64" location="'C56-59'!A130" display="C59"/>
    <hyperlink ref="D65" location="'C60-61'!A1" display="C60"/>
    <hyperlink ref="D66" location="'C60-61'!A50" display="C61"/>
    <hyperlink ref="D67" location="'C62-65'!A1" display="C62"/>
    <hyperlink ref="D68" location="'C62-65'!A77" display="C63"/>
    <hyperlink ref="D69:D70" location="'C63-C65'!A1" display="C63"/>
    <hyperlink ref="D69" location="'C62-65'!A39" display="C64"/>
    <hyperlink ref="D70" location="'C62-65'!A115" display="C65"/>
    <hyperlink ref="D71" location="'C66-67'!A1" display="C66"/>
    <hyperlink ref="D72" location="'C66-67'!A51" display="C67"/>
    <hyperlink ref="D74" location="'C68-71'!A85" display="C69"/>
    <hyperlink ref="D75" location="'C68-71'!A43" display="C70"/>
    <hyperlink ref="D76" location="'C68-71'!A127" display="C71"/>
    <hyperlink ref="D73" location="'C68-71'!A1" display="C68"/>
    <hyperlink ref="D4" location="PORTADA!A1" display="PORTADA"/>
    <hyperlink ref="D5:E5" location="FUNCIONARIOS!A1" display="FUNCIONARIOS QUE PARTICIPARON EN LA PUBLICACIÓN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1"/>
  <sheetViews>
    <sheetView topLeftCell="A22" zoomScaleNormal="100" zoomScaleSheetLayoutView="100" workbookViewId="0">
      <selection activeCell="T44" sqref="T44:U45"/>
    </sheetView>
  </sheetViews>
  <sheetFormatPr baseColWidth="10" defaultRowHeight="12.75" x14ac:dyDescent="0.25"/>
  <cols>
    <col min="1" max="1" width="20.7109375" style="105" customWidth="1"/>
    <col min="2" max="18" width="8.7109375" style="49" customWidth="1"/>
    <col min="19" max="253" width="11.42578125" style="49"/>
    <col min="254" max="254" width="20.7109375" style="49" customWidth="1"/>
    <col min="255" max="272" width="8.5703125" style="49" customWidth="1"/>
    <col min="273" max="509" width="11.42578125" style="49"/>
    <col min="510" max="510" width="20.7109375" style="49" customWidth="1"/>
    <col min="511" max="528" width="8.5703125" style="49" customWidth="1"/>
    <col min="529" max="765" width="11.42578125" style="49"/>
    <col min="766" max="766" width="20.7109375" style="49" customWidth="1"/>
    <col min="767" max="784" width="8.5703125" style="49" customWidth="1"/>
    <col min="785" max="1021" width="11.42578125" style="49"/>
    <col min="1022" max="1022" width="20.7109375" style="49" customWidth="1"/>
    <col min="1023" max="1040" width="8.5703125" style="49" customWidth="1"/>
    <col min="1041" max="1277" width="11.42578125" style="49"/>
    <col min="1278" max="1278" width="20.7109375" style="49" customWidth="1"/>
    <col min="1279" max="1296" width="8.5703125" style="49" customWidth="1"/>
    <col min="1297" max="1533" width="11.42578125" style="49"/>
    <col min="1534" max="1534" width="20.7109375" style="49" customWidth="1"/>
    <col min="1535" max="1552" width="8.5703125" style="49" customWidth="1"/>
    <col min="1553" max="1789" width="11.42578125" style="49"/>
    <col min="1790" max="1790" width="20.7109375" style="49" customWidth="1"/>
    <col min="1791" max="1808" width="8.5703125" style="49" customWidth="1"/>
    <col min="1809" max="2045" width="11.42578125" style="49"/>
    <col min="2046" max="2046" width="20.7109375" style="49" customWidth="1"/>
    <col min="2047" max="2064" width="8.5703125" style="49" customWidth="1"/>
    <col min="2065" max="2301" width="11.42578125" style="49"/>
    <col min="2302" max="2302" width="20.7109375" style="49" customWidth="1"/>
    <col min="2303" max="2320" width="8.5703125" style="49" customWidth="1"/>
    <col min="2321" max="2557" width="11.42578125" style="49"/>
    <col min="2558" max="2558" width="20.7109375" style="49" customWidth="1"/>
    <col min="2559" max="2576" width="8.5703125" style="49" customWidth="1"/>
    <col min="2577" max="2813" width="11.42578125" style="49"/>
    <col min="2814" max="2814" width="20.7109375" style="49" customWidth="1"/>
    <col min="2815" max="2832" width="8.5703125" style="49" customWidth="1"/>
    <col min="2833" max="3069" width="11.42578125" style="49"/>
    <col min="3070" max="3070" width="20.7109375" style="49" customWidth="1"/>
    <col min="3071" max="3088" width="8.5703125" style="49" customWidth="1"/>
    <col min="3089" max="3325" width="11.42578125" style="49"/>
    <col min="3326" max="3326" width="20.7109375" style="49" customWidth="1"/>
    <col min="3327" max="3344" width="8.5703125" style="49" customWidth="1"/>
    <col min="3345" max="3581" width="11.42578125" style="49"/>
    <col min="3582" max="3582" width="20.7109375" style="49" customWidth="1"/>
    <col min="3583" max="3600" width="8.5703125" style="49" customWidth="1"/>
    <col min="3601" max="3837" width="11.42578125" style="49"/>
    <col min="3838" max="3838" width="20.7109375" style="49" customWidth="1"/>
    <col min="3839" max="3856" width="8.5703125" style="49" customWidth="1"/>
    <col min="3857" max="4093" width="11.42578125" style="49"/>
    <col min="4094" max="4094" width="20.7109375" style="49" customWidth="1"/>
    <col min="4095" max="4112" width="8.5703125" style="49" customWidth="1"/>
    <col min="4113" max="4349" width="11.42578125" style="49"/>
    <col min="4350" max="4350" width="20.7109375" style="49" customWidth="1"/>
    <col min="4351" max="4368" width="8.5703125" style="49" customWidth="1"/>
    <col min="4369" max="4605" width="11.42578125" style="49"/>
    <col min="4606" max="4606" width="20.7109375" style="49" customWidth="1"/>
    <col min="4607" max="4624" width="8.5703125" style="49" customWidth="1"/>
    <col min="4625" max="4861" width="11.42578125" style="49"/>
    <col min="4862" max="4862" width="20.7109375" style="49" customWidth="1"/>
    <col min="4863" max="4880" width="8.5703125" style="49" customWidth="1"/>
    <col min="4881" max="5117" width="11.42578125" style="49"/>
    <col min="5118" max="5118" width="20.7109375" style="49" customWidth="1"/>
    <col min="5119" max="5136" width="8.5703125" style="49" customWidth="1"/>
    <col min="5137" max="5373" width="11.42578125" style="49"/>
    <col min="5374" max="5374" width="20.7109375" style="49" customWidth="1"/>
    <col min="5375" max="5392" width="8.5703125" style="49" customWidth="1"/>
    <col min="5393" max="5629" width="11.42578125" style="49"/>
    <col min="5630" max="5630" width="20.7109375" style="49" customWidth="1"/>
    <col min="5631" max="5648" width="8.5703125" style="49" customWidth="1"/>
    <col min="5649" max="5885" width="11.42578125" style="49"/>
    <col min="5886" max="5886" width="20.7109375" style="49" customWidth="1"/>
    <col min="5887" max="5904" width="8.5703125" style="49" customWidth="1"/>
    <col min="5905" max="6141" width="11.42578125" style="49"/>
    <col min="6142" max="6142" width="20.7109375" style="49" customWidth="1"/>
    <col min="6143" max="6160" width="8.5703125" style="49" customWidth="1"/>
    <col min="6161" max="6397" width="11.42578125" style="49"/>
    <col min="6398" max="6398" width="20.7109375" style="49" customWidth="1"/>
    <col min="6399" max="6416" width="8.5703125" style="49" customWidth="1"/>
    <col min="6417" max="6653" width="11.42578125" style="49"/>
    <col min="6654" max="6654" width="20.7109375" style="49" customWidth="1"/>
    <col min="6655" max="6672" width="8.5703125" style="49" customWidth="1"/>
    <col min="6673" max="6909" width="11.42578125" style="49"/>
    <col min="6910" max="6910" width="20.7109375" style="49" customWidth="1"/>
    <col min="6911" max="6928" width="8.5703125" style="49" customWidth="1"/>
    <col min="6929" max="7165" width="11.42578125" style="49"/>
    <col min="7166" max="7166" width="20.7109375" style="49" customWidth="1"/>
    <col min="7167" max="7184" width="8.5703125" style="49" customWidth="1"/>
    <col min="7185" max="7421" width="11.42578125" style="49"/>
    <col min="7422" max="7422" width="20.7109375" style="49" customWidth="1"/>
    <col min="7423" max="7440" width="8.5703125" style="49" customWidth="1"/>
    <col min="7441" max="7677" width="11.42578125" style="49"/>
    <col min="7678" max="7678" width="20.7109375" style="49" customWidth="1"/>
    <col min="7679" max="7696" width="8.5703125" style="49" customWidth="1"/>
    <col min="7697" max="7933" width="11.42578125" style="49"/>
    <col min="7934" max="7934" width="20.7109375" style="49" customWidth="1"/>
    <col min="7935" max="7952" width="8.5703125" style="49" customWidth="1"/>
    <col min="7953" max="8189" width="11.42578125" style="49"/>
    <col min="8190" max="8190" width="20.7109375" style="49" customWidth="1"/>
    <col min="8191" max="8208" width="8.5703125" style="49" customWidth="1"/>
    <col min="8209" max="8445" width="11.42578125" style="49"/>
    <col min="8446" max="8446" width="20.7109375" style="49" customWidth="1"/>
    <col min="8447" max="8464" width="8.5703125" style="49" customWidth="1"/>
    <col min="8465" max="8701" width="11.42578125" style="49"/>
    <col min="8702" max="8702" width="20.7109375" style="49" customWidth="1"/>
    <col min="8703" max="8720" width="8.5703125" style="49" customWidth="1"/>
    <col min="8721" max="8957" width="11.42578125" style="49"/>
    <col min="8958" max="8958" width="20.7109375" style="49" customWidth="1"/>
    <col min="8959" max="8976" width="8.5703125" style="49" customWidth="1"/>
    <col min="8977" max="9213" width="11.42578125" style="49"/>
    <col min="9214" max="9214" width="20.7109375" style="49" customWidth="1"/>
    <col min="9215" max="9232" width="8.5703125" style="49" customWidth="1"/>
    <col min="9233" max="9469" width="11.42578125" style="49"/>
    <col min="9470" max="9470" width="20.7109375" style="49" customWidth="1"/>
    <col min="9471" max="9488" width="8.5703125" style="49" customWidth="1"/>
    <col min="9489" max="9725" width="11.42578125" style="49"/>
    <col min="9726" max="9726" width="20.7109375" style="49" customWidth="1"/>
    <col min="9727" max="9744" width="8.5703125" style="49" customWidth="1"/>
    <col min="9745" max="9981" width="11.42578125" style="49"/>
    <col min="9982" max="9982" width="20.7109375" style="49" customWidth="1"/>
    <col min="9983" max="10000" width="8.5703125" style="49" customWidth="1"/>
    <col min="10001" max="10237" width="11.42578125" style="49"/>
    <col min="10238" max="10238" width="20.7109375" style="49" customWidth="1"/>
    <col min="10239" max="10256" width="8.5703125" style="49" customWidth="1"/>
    <col min="10257" max="10493" width="11.42578125" style="49"/>
    <col min="10494" max="10494" width="20.7109375" style="49" customWidth="1"/>
    <col min="10495" max="10512" width="8.5703125" style="49" customWidth="1"/>
    <col min="10513" max="10749" width="11.42578125" style="49"/>
    <col min="10750" max="10750" width="20.7109375" style="49" customWidth="1"/>
    <col min="10751" max="10768" width="8.5703125" style="49" customWidth="1"/>
    <col min="10769" max="11005" width="11.42578125" style="49"/>
    <col min="11006" max="11006" width="20.7109375" style="49" customWidth="1"/>
    <col min="11007" max="11024" width="8.5703125" style="49" customWidth="1"/>
    <col min="11025" max="11261" width="11.42578125" style="49"/>
    <col min="11262" max="11262" width="20.7109375" style="49" customWidth="1"/>
    <col min="11263" max="11280" width="8.5703125" style="49" customWidth="1"/>
    <col min="11281" max="11517" width="11.42578125" style="49"/>
    <col min="11518" max="11518" width="20.7109375" style="49" customWidth="1"/>
    <col min="11519" max="11536" width="8.5703125" style="49" customWidth="1"/>
    <col min="11537" max="11773" width="11.42578125" style="49"/>
    <col min="11774" max="11774" width="20.7109375" style="49" customWidth="1"/>
    <col min="11775" max="11792" width="8.5703125" style="49" customWidth="1"/>
    <col min="11793" max="12029" width="11.42578125" style="49"/>
    <col min="12030" max="12030" width="20.7109375" style="49" customWidth="1"/>
    <col min="12031" max="12048" width="8.5703125" style="49" customWidth="1"/>
    <col min="12049" max="12285" width="11.42578125" style="49"/>
    <col min="12286" max="12286" width="20.7109375" style="49" customWidth="1"/>
    <col min="12287" max="12304" width="8.5703125" style="49" customWidth="1"/>
    <col min="12305" max="12541" width="11.42578125" style="49"/>
    <col min="12542" max="12542" width="20.7109375" style="49" customWidth="1"/>
    <col min="12543" max="12560" width="8.5703125" style="49" customWidth="1"/>
    <col min="12561" max="12797" width="11.42578125" style="49"/>
    <col min="12798" max="12798" width="20.7109375" style="49" customWidth="1"/>
    <col min="12799" max="12816" width="8.5703125" style="49" customWidth="1"/>
    <col min="12817" max="13053" width="11.42578125" style="49"/>
    <col min="13054" max="13054" width="20.7109375" style="49" customWidth="1"/>
    <col min="13055" max="13072" width="8.5703125" style="49" customWidth="1"/>
    <col min="13073" max="13309" width="11.42578125" style="49"/>
    <col min="13310" max="13310" width="20.7109375" style="49" customWidth="1"/>
    <col min="13311" max="13328" width="8.5703125" style="49" customWidth="1"/>
    <col min="13329" max="13565" width="11.42578125" style="49"/>
    <col min="13566" max="13566" width="20.7109375" style="49" customWidth="1"/>
    <col min="13567" max="13584" width="8.5703125" style="49" customWidth="1"/>
    <col min="13585" max="13821" width="11.42578125" style="49"/>
    <col min="13822" max="13822" width="20.7109375" style="49" customWidth="1"/>
    <col min="13823" max="13840" width="8.5703125" style="49" customWidth="1"/>
    <col min="13841" max="14077" width="11.42578125" style="49"/>
    <col min="14078" max="14078" width="20.7109375" style="49" customWidth="1"/>
    <col min="14079" max="14096" width="8.5703125" style="49" customWidth="1"/>
    <col min="14097" max="14333" width="11.42578125" style="49"/>
    <col min="14334" max="14334" width="20.7109375" style="49" customWidth="1"/>
    <col min="14335" max="14352" width="8.5703125" style="49" customWidth="1"/>
    <col min="14353" max="14589" width="11.42578125" style="49"/>
    <col min="14590" max="14590" width="20.7109375" style="49" customWidth="1"/>
    <col min="14591" max="14608" width="8.5703125" style="49" customWidth="1"/>
    <col min="14609" max="14845" width="11.42578125" style="49"/>
    <col min="14846" max="14846" width="20.7109375" style="49" customWidth="1"/>
    <col min="14847" max="14864" width="8.5703125" style="49" customWidth="1"/>
    <col min="14865" max="15101" width="11.42578125" style="49"/>
    <col min="15102" max="15102" width="20.7109375" style="49" customWidth="1"/>
    <col min="15103" max="15120" width="8.5703125" style="49" customWidth="1"/>
    <col min="15121" max="15357" width="11.42578125" style="49"/>
    <col min="15358" max="15358" width="20.7109375" style="49" customWidth="1"/>
    <col min="15359" max="15376" width="8.5703125" style="49" customWidth="1"/>
    <col min="15377" max="15613" width="11.42578125" style="49"/>
    <col min="15614" max="15614" width="20.7109375" style="49" customWidth="1"/>
    <col min="15615" max="15632" width="8.5703125" style="49" customWidth="1"/>
    <col min="15633" max="15869" width="11.42578125" style="49"/>
    <col min="15870" max="15870" width="20.7109375" style="49" customWidth="1"/>
    <col min="15871" max="15888" width="8.5703125" style="49" customWidth="1"/>
    <col min="15889" max="16125" width="11.42578125" style="49"/>
    <col min="16126" max="16126" width="20.7109375" style="49" customWidth="1"/>
    <col min="16127" max="16144" width="8.5703125" style="49" customWidth="1"/>
    <col min="16145" max="16384" width="11.42578125" style="49"/>
  </cols>
  <sheetData>
    <row r="1" spans="1:24" ht="14.25" x14ac:dyDescent="0.25">
      <c r="A1" s="48" t="s">
        <v>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9"/>
      <c r="T1" s="278" t="s">
        <v>249</v>
      </c>
      <c r="U1" s="278"/>
      <c r="V1" s="9"/>
    </row>
    <row r="2" spans="1:24" ht="15" x14ac:dyDescent="0.25">
      <c r="A2" s="48" t="s">
        <v>74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9"/>
      <c r="T2" s="278"/>
      <c r="U2" s="278"/>
      <c r="V2"/>
    </row>
    <row r="3" spans="1:24" ht="14.25" x14ac:dyDescent="0.25">
      <c r="A3" s="48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4" ht="14.25" x14ac:dyDescent="0.25">
      <c r="A4" s="48" t="s">
        <v>15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4" ht="14.25" x14ac:dyDescent="0.25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4" s="106" customFormat="1" ht="15.75" thickBot="1" x14ac:dyDescent="0.3">
      <c r="A6" s="82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95"/>
    </row>
    <row r="7" spans="1:24" s="106" customFormat="1" ht="21" customHeight="1" thickBot="1" x14ac:dyDescent="0.3">
      <c r="A7" s="82" t="s">
        <v>20</v>
      </c>
      <c r="B7" s="97">
        <v>2000</v>
      </c>
      <c r="C7" s="97">
        <v>2001</v>
      </c>
      <c r="D7" s="97">
        <v>2002</v>
      </c>
      <c r="E7" s="97">
        <v>2003</v>
      </c>
      <c r="F7" s="97">
        <v>2004</v>
      </c>
      <c r="G7" s="97">
        <v>2005</v>
      </c>
      <c r="H7" s="97">
        <v>2006</v>
      </c>
      <c r="I7" s="97">
        <v>2007</v>
      </c>
      <c r="J7" s="97">
        <v>2008</v>
      </c>
      <c r="K7" s="97">
        <v>2009</v>
      </c>
      <c r="L7" s="97">
        <v>2010</v>
      </c>
      <c r="M7" s="97">
        <v>2011</v>
      </c>
      <c r="N7" s="97">
        <v>2012</v>
      </c>
      <c r="O7" s="97">
        <v>2013</v>
      </c>
      <c r="P7" s="97">
        <v>2014</v>
      </c>
      <c r="Q7" s="3">
        <v>2015</v>
      </c>
      <c r="R7" s="3">
        <v>2016</v>
      </c>
    </row>
    <row r="8" spans="1:24" ht="21" customHeight="1" x14ac:dyDescent="0.25">
      <c r="A8" s="290" t="s">
        <v>21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</row>
    <row r="9" spans="1:24" ht="15" customHeight="1" x14ac:dyDescent="0.25">
      <c r="A9" s="98" t="s">
        <v>40</v>
      </c>
      <c r="B9" s="107">
        <f t="shared" ref="B9:R17" si="0">B20+B31</f>
        <v>42479</v>
      </c>
      <c r="C9" s="107">
        <f t="shared" si="0"/>
        <v>44220</v>
      </c>
      <c r="D9" s="107">
        <f t="shared" si="0"/>
        <v>44475</v>
      </c>
      <c r="E9" s="107">
        <f t="shared" si="0"/>
        <v>49967</v>
      </c>
      <c r="F9" s="107">
        <f t="shared" si="0"/>
        <v>50571</v>
      </c>
      <c r="G9" s="107">
        <f t="shared" si="0"/>
        <v>51471</v>
      </c>
      <c r="H9" s="107">
        <f t="shared" si="0"/>
        <v>52796</v>
      </c>
      <c r="I9" s="107">
        <f t="shared" si="0"/>
        <v>54984</v>
      </c>
      <c r="J9" s="107">
        <f t="shared" si="0"/>
        <v>57179</v>
      </c>
      <c r="K9" s="107">
        <f t="shared" si="0"/>
        <v>60561</v>
      </c>
      <c r="L9" s="107">
        <f t="shared" si="0"/>
        <v>60778</v>
      </c>
      <c r="M9" s="107">
        <f t="shared" si="0"/>
        <v>61549</v>
      </c>
      <c r="N9" s="107">
        <f t="shared" si="0"/>
        <v>66673</v>
      </c>
      <c r="O9" s="107">
        <f t="shared" si="0"/>
        <v>72995</v>
      </c>
      <c r="P9" s="107">
        <f t="shared" si="0"/>
        <v>80686</v>
      </c>
      <c r="Q9" s="107">
        <f t="shared" si="0"/>
        <v>83237</v>
      </c>
      <c r="R9" s="107">
        <f t="shared" si="0"/>
        <v>83230</v>
      </c>
      <c r="S9" s="72"/>
      <c r="T9" s="72"/>
      <c r="U9" s="72"/>
      <c r="V9" s="72"/>
      <c r="W9" s="72"/>
      <c r="X9" s="72"/>
    </row>
    <row r="10" spans="1:24" ht="15" customHeight="1" x14ac:dyDescent="0.25">
      <c r="A10" s="100" t="s">
        <v>55</v>
      </c>
      <c r="B10" s="107">
        <f t="shared" si="0"/>
        <v>26126</v>
      </c>
      <c r="C10" s="107">
        <f t="shared" si="0"/>
        <v>26313</v>
      </c>
      <c r="D10" s="107">
        <f t="shared" si="0"/>
        <v>26343</v>
      </c>
      <c r="E10" s="107">
        <f t="shared" si="0"/>
        <v>30455</v>
      </c>
      <c r="F10" s="107">
        <f t="shared" si="0"/>
        <v>31052</v>
      </c>
      <c r="G10" s="107">
        <f t="shared" si="0"/>
        <v>30577</v>
      </c>
      <c r="H10" s="107">
        <f t="shared" si="0"/>
        <v>30519</v>
      </c>
      <c r="I10" s="107">
        <f t="shared" si="0"/>
        <v>31953</v>
      </c>
      <c r="J10" s="107">
        <f t="shared" si="0"/>
        <v>33157</v>
      </c>
      <c r="K10" s="107">
        <f t="shared" si="0"/>
        <v>34720</v>
      </c>
      <c r="L10" s="107">
        <f t="shared" si="0"/>
        <v>34676</v>
      </c>
      <c r="M10" s="107">
        <f t="shared" si="0"/>
        <v>35058</v>
      </c>
      <c r="N10" s="107">
        <f t="shared" si="0"/>
        <v>38826</v>
      </c>
      <c r="O10" s="107">
        <f t="shared" si="0"/>
        <v>42118</v>
      </c>
      <c r="P10" s="107">
        <f t="shared" si="0"/>
        <v>46461</v>
      </c>
      <c r="Q10" s="107">
        <f t="shared" si="0"/>
        <v>45950</v>
      </c>
      <c r="R10" s="107">
        <f t="shared" si="0"/>
        <v>45129</v>
      </c>
      <c r="S10" s="72"/>
      <c r="T10" s="72"/>
      <c r="U10" s="72"/>
      <c r="V10" s="72"/>
      <c r="W10" s="72"/>
      <c r="X10" s="72"/>
    </row>
    <row r="11" spans="1:24" ht="15" customHeight="1" x14ac:dyDescent="0.25">
      <c r="A11" s="100" t="s">
        <v>57</v>
      </c>
      <c r="B11" s="107">
        <f t="shared" si="0"/>
        <v>11132</v>
      </c>
      <c r="C11" s="107">
        <f t="shared" si="0"/>
        <v>11167</v>
      </c>
      <c r="D11" s="107">
        <f t="shared" si="0"/>
        <v>11642</v>
      </c>
      <c r="E11" s="107">
        <f t="shared" si="0"/>
        <v>13453</v>
      </c>
      <c r="F11" s="107">
        <f t="shared" si="0"/>
        <v>13012</v>
      </c>
      <c r="G11" s="107">
        <f t="shared" si="0"/>
        <v>12730</v>
      </c>
      <c r="H11" s="107">
        <f t="shared" si="0"/>
        <v>13193</v>
      </c>
      <c r="I11" s="107">
        <f t="shared" si="0"/>
        <v>14176</v>
      </c>
      <c r="J11" s="107">
        <f t="shared" si="0"/>
        <v>13900</v>
      </c>
      <c r="K11" s="107">
        <f t="shared" si="0"/>
        <v>14304</v>
      </c>
      <c r="L11" s="107">
        <f t="shared" si="0"/>
        <v>14677</v>
      </c>
      <c r="M11" s="107">
        <f t="shared" si="0"/>
        <v>14755</v>
      </c>
      <c r="N11" s="107">
        <f t="shared" si="0"/>
        <v>18076</v>
      </c>
      <c r="O11" s="107">
        <f t="shared" si="0"/>
        <v>18556</v>
      </c>
      <c r="P11" s="107">
        <f t="shared" si="0"/>
        <v>18695</v>
      </c>
      <c r="Q11" s="107">
        <f t="shared" si="0"/>
        <v>18026</v>
      </c>
      <c r="R11" s="107">
        <f t="shared" si="0"/>
        <v>17519</v>
      </c>
      <c r="S11" s="72"/>
      <c r="T11" s="72"/>
      <c r="U11" s="72"/>
      <c r="V11" s="72"/>
      <c r="W11" s="72"/>
      <c r="X11" s="72"/>
    </row>
    <row r="12" spans="1:24" ht="15" customHeight="1" x14ac:dyDescent="0.25">
      <c r="A12" s="100" t="s">
        <v>58</v>
      </c>
      <c r="B12" s="107">
        <f t="shared" si="0"/>
        <v>8462</v>
      </c>
      <c r="C12" s="107">
        <f t="shared" si="0"/>
        <v>8485</v>
      </c>
      <c r="D12" s="107">
        <f t="shared" si="0"/>
        <v>8236</v>
      </c>
      <c r="E12" s="107">
        <f t="shared" si="0"/>
        <v>9750</v>
      </c>
      <c r="F12" s="107">
        <f t="shared" si="0"/>
        <v>9933</v>
      </c>
      <c r="G12" s="107">
        <f t="shared" si="0"/>
        <v>9770</v>
      </c>
      <c r="H12" s="107">
        <f t="shared" si="0"/>
        <v>9577</v>
      </c>
      <c r="I12" s="107">
        <f t="shared" si="0"/>
        <v>10065</v>
      </c>
      <c r="J12" s="107">
        <f t="shared" si="0"/>
        <v>10886</v>
      </c>
      <c r="K12" s="107">
        <f t="shared" si="0"/>
        <v>11222</v>
      </c>
      <c r="L12" s="107">
        <f t="shared" si="0"/>
        <v>11202</v>
      </c>
      <c r="M12" s="107">
        <f t="shared" si="0"/>
        <v>11437</v>
      </c>
      <c r="N12" s="107">
        <f t="shared" si="0"/>
        <v>11611</v>
      </c>
      <c r="O12" s="107">
        <f t="shared" si="0"/>
        <v>14110</v>
      </c>
      <c r="P12" s="107">
        <f t="shared" si="0"/>
        <v>15750</v>
      </c>
      <c r="Q12" s="107">
        <f t="shared" si="0"/>
        <v>15129</v>
      </c>
      <c r="R12" s="107">
        <f t="shared" si="0"/>
        <v>15005</v>
      </c>
      <c r="S12" s="72"/>
      <c r="T12" s="72"/>
      <c r="U12" s="72"/>
      <c r="V12" s="72"/>
      <c r="W12" s="72"/>
      <c r="X12" s="72"/>
    </row>
    <row r="13" spans="1:24" ht="15" customHeight="1" x14ac:dyDescent="0.25">
      <c r="A13" s="100" t="s">
        <v>59</v>
      </c>
      <c r="B13" s="107">
        <f t="shared" si="0"/>
        <v>6532</v>
      </c>
      <c r="C13" s="107">
        <f t="shared" si="0"/>
        <v>6661</v>
      </c>
      <c r="D13" s="107">
        <f t="shared" si="0"/>
        <v>6465</v>
      </c>
      <c r="E13" s="107">
        <f t="shared" si="0"/>
        <v>7252</v>
      </c>
      <c r="F13" s="107">
        <f t="shared" si="0"/>
        <v>8107</v>
      </c>
      <c r="G13" s="107">
        <f t="shared" si="0"/>
        <v>8077</v>
      </c>
      <c r="H13" s="107">
        <f t="shared" si="0"/>
        <v>7749</v>
      </c>
      <c r="I13" s="107">
        <f t="shared" si="0"/>
        <v>7712</v>
      </c>
      <c r="J13" s="107">
        <f t="shared" si="0"/>
        <v>8371</v>
      </c>
      <c r="K13" s="107">
        <f t="shared" si="0"/>
        <v>9194</v>
      </c>
      <c r="L13" s="107">
        <f t="shared" si="0"/>
        <v>8797</v>
      </c>
      <c r="M13" s="107">
        <f t="shared" si="0"/>
        <v>8866</v>
      </c>
      <c r="N13" s="107">
        <f t="shared" si="0"/>
        <v>9139</v>
      </c>
      <c r="O13" s="107">
        <f t="shared" si="0"/>
        <v>9452</v>
      </c>
      <c r="P13" s="107">
        <f t="shared" si="0"/>
        <v>12016</v>
      </c>
      <c r="Q13" s="107">
        <f t="shared" si="0"/>
        <v>12795</v>
      </c>
      <c r="R13" s="107">
        <f t="shared" si="0"/>
        <v>12605</v>
      </c>
      <c r="S13" s="72"/>
      <c r="T13" s="72"/>
      <c r="U13" s="72"/>
      <c r="V13" s="72"/>
      <c r="W13" s="72"/>
      <c r="X13" s="72"/>
    </row>
    <row r="14" spans="1:24" ht="15" customHeight="1" x14ac:dyDescent="0.25">
      <c r="A14" s="100" t="s">
        <v>60</v>
      </c>
      <c r="B14" s="107">
        <f t="shared" si="0"/>
        <v>16353</v>
      </c>
      <c r="C14" s="107">
        <f t="shared" si="0"/>
        <v>17907</v>
      </c>
      <c r="D14" s="107">
        <f t="shared" si="0"/>
        <v>18132</v>
      </c>
      <c r="E14" s="107">
        <f t="shared" si="0"/>
        <v>19512</v>
      </c>
      <c r="F14" s="107">
        <f t="shared" si="0"/>
        <v>19519</v>
      </c>
      <c r="G14" s="107">
        <f t="shared" si="0"/>
        <v>20894</v>
      </c>
      <c r="H14" s="107">
        <f t="shared" si="0"/>
        <v>22277</v>
      </c>
      <c r="I14" s="107">
        <f t="shared" si="0"/>
        <v>23031</v>
      </c>
      <c r="J14" s="107">
        <f t="shared" si="0"/>
        <v>24022</v>
      </c>
      <c r="K14" s="107">
        <f t="shared" si="0"/>
        <v>25841</v>
      </c>
      <c r="L14" s="107">
        <f t="shared" si="0"/>
        <v>26102</v>
      </c>
      <c r="M14" s="107">
        <f t="shared" si="0"/>
        <v>26491</v>
      </c>
      <c r="N14" s="107">
        <f t="shared" si="0"/>
        <v>27847</v>
      </c>
      <c r="O14" s="107">
        <f t="shared" si="0"/>
        <v>30877</v>
      </c>
      <c r="P14" s="107">
        <f t="shared" si="0"/>
        <v>34225</v>
      </c>
      <c r="Q14" s="107">
        <f t="shared" si="0"/>
        <v>37287</v>
      </c>
      <c r="R14" s="107">
        <f t="shared" si="0"/>
        <v>38101</v>
      </c>
      <c r="S14" s="72"/>
      <c r="T14" s="72"/>
      <c r="U14" s="72"/>
      <c r="V14" s="72"/>
      <c r="W14" s="72"/>
      <c r="X14" s="72"/>
    </row>
    <row r="15" spans="1:24" ht="15" customHeight="1" x14ac:dyDescent="0.25">
      <c r="A15" s="100" t="s">
        <v>61</v>
      </c>
      <c r="B15" s="107">
        <f t="shared" si="0"/>
        <v>7306</v>
      </c>
      <c r="C15" s="107">
        <f t="shared" si="0"/>
        <v>8072</v>
      </c>
      <c r="D15" s="107">
        <f t="shared" si="0"/>
        <v>7895</v>
      </c>
      <c r="E15" s="107">
        <f t="shared" si="0"/>
        <v>8175</v>
      </c>
      <c r="F15" s="107">
        <f t="shared" si="0"/>
        <v>8046</v>
      </c>
      <c r="G15" s="107">
        <f t="shared" si="0"/>
        <v>8791</v>
      </c>
      <c r="H15" s="107">
        <f t="shared" si="0"/>
        <v>9614</v>
      </c>
      <c r="I15" s="107">
        <f t="shared" si="0"/>
        <v>9673</v>
      </c>
      <c r="J15" s="107">
        <f t="shared" si="0"/>
        <v>9768</v>
      </c>
      <c r="K15" s="107">
        <f t="shared" si="0"/>
        <v>10731</v>
      </c>
      <c r="L15" s="107">
        <f t="shared" si="0"/>
        <v>10734</v>
      </c>
      <c r="M15" s="107">
        <f t="shared" si="0"/>
        <v>10722</v>
      </c>
      <c r="N15" s="107">
        <f t="shared" si="0"/>
        <v>11827</v>
      </c>
      <c r="O15" s="107">
        <f t="shared" si="0"/>
        <v>13515</v>
      </c>
      <c r="P15" s="107">
        <f t="shared" si="0"/>
        <v>14314</v>
      </c>
      <c r="Q15" s="107">
        <f t="shared" si="0"/>
        <v>15431</v>
      </c>
      <c r="R15" s="107">
        <f t="shared" si="0"/>
        <v>14917</v>
      </c>
      <c r="S15" s="72"/>
      <c r="T15" s="72"/>
      <c r="U15" s="72"/>
      <c r="V15" s="72"/>
      <c r="W15" s="72"/>
      <c r="X15" s="72"/>
    </row>
    <row r="16" spans="1:24" ht="15" customHeight="1" x14ac:dyDescent="0.25">
      <c r="A16" s="100" t="s">
        <v>62</v>
      </c>
      <c r="B16" s="107">
        <f t="shared" si="0"/>
        <v>5402</v>
      </c>
      <c r="C16" s="107">
        <f t="shared" si="0"/>
        <v>5864</v>
      </c>
      <c r="D16" s="107">
        <f t="shared" si="0"/>
        <v>6111</v>
      </c>
      <c r="E16" s="107">
        <f t="shared" si="0"/>
        <v>6663</v>
      </c>
      <c r="F16" s="107">
        <f t="shared" si="0"/>
        <v>6486</v>
      </c>
      <c r="G16" s="107">
        <f t="shared" si="0"/>
        <v>6389</v>
      </c>
      <c r="H16" s="107">
        <f t="shared" si="0"/>
        <v>6746</v>
      </c>
      <c r="I16" s="107">
        <f t="shared" si="0"/>
        <v>7189</v>
      </c>
      <c r="J16" s="107">
        <f t="shared" si="0"/>
        <v>7647</v>
      </c>
      <c r="K16" s="107">
        <f t="shared" si="0"/>
        <v>7961</v>
      </c>
      <c r="L16" s="107">
        <f t="shared" si="0"/>
        <v>8190</v>
      </c>
      <c r="M16" s="107">
        <f t="shared" si="0"/>
        <v>8268</v>
      </c>
      <c r="N16" s="107">
        <f t="shared" si="0"/>
        <v>8486</v>
      </c>
      <c r="O16" s="107">
        <f t="shared" si="0"/>
        <v>9431</v>
      </c>
      <c r="P16" s="107">
        <f t="shared" si="0"/>
        <v>11067</v>
      </c>
      <c r="Q16" s="107">
        <f t="shared" si="0"/>
        <v>11655</v>
      </c>
      <c r="R16" s="107">
        <f t="shared" si="0"/>
        <v>12425</v>
      </c>
      <c r="S16" s="72"/>
      <c r="T16" s="72"/>
      <c r="U16" s="72"/>
      <c r="V16" s="72"/>
      <c r="W16" s="72"/>
      <c r="X16" s="72"/>
    </row>
    <row r="17" spans="1:60" ht="15" customHeight="1" x14ac:dyDescent="0.25">
      <c r="A17" s="100" t="s">
        <v>63</v>
      </c>
      <c r="B17" s="107">
        <f t="shared" si="0"/>
        <v>3645</v>
      </c>
      <c r="C17" s="107">
        <f t="shared" si="0"/>
        <v>3971</v>
      </c>
      <c r="D17" s="107">
        <f t="shared" si="0"/>
        <v>4126</v>
      </c>
      <c r="E17" s="107">
        <f t="shared" si="0"/>
        <v>4674</v>
      </c>
      <c r="F17" s="107">
        <f t="shared" si="0"/>
        <v>4987</v>
      </c>
      <c r="G17" s="107">
        <f t="shared" si="0"/>
        <v>5714</v>
      </c>
      <c r="H17" s="107">
        <f t="shared" si="0"/>
        <v>5917</v>
      </c>
      <c r="I17" s="107">
        <f t="shared" si="0"/>
        <v>6169</v>
      </c>
      <c r="J17" s="107">
        <f t="shared" si="0"/>
        <v>6607</v>
      </c>
      <c r="K17" s="107">
        <f t="shared" si="0"/>
        <v>7149</v>
      </c>
      <c r="L17" s="107">
        <f t="shared" si="0"/>
        <v>7178</v>
      </c>
      <c r="M17" s="107">
        <f t="shared" si="0"/>
        <v>7501</v>
      </c>
      <c r="N17" s="107">
        <f t="shared" si="0"/>
        <v>7534</v>
      </c>
      <c r="O17" s="107">
        <f t="shared" si="0"/>
        <v>7931</v>
      </c>
      <c r="P17" s="107">
        <f t="shared" si="0"/>
        <v>8844</v>
      </c>
      <c r="Q17" s="107">
        <f t="shared" si="0"/>
        <v>10201</v>
      </c>
      <c r="R17" s="107">
        <f t="shared" si="0"/>
        <v>10759</v>
      </c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60" ht="12.75" customHeight="1" x14ac:dyDescent="0.25">
      <c r="A18" s="100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</row>
    <row r="19" spans="1:60" ht="21" customHeight="1" x14ac:dyDescent="0.25">
      <c r="A19" s="291" t="s">
        <v>31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</row>
    <row r="20" spans="1:60" ht="15" customHeight="1" x14ac:dyDescent="0.25">
      <c r="A20" s="98" t="s">
        <v>40</v>
      </c>
      <c r="B20" s="107">
        <f t="shared" ref="B20:L20" si="1">B21+B25</f>
        <v>35421</v>
      </c>
      <c r="C20" s="107">
        <f t="shared" si="1"/>
        <v>37277</v>
      </c>
      <c r="D20" s="107">
        <f t="shared" si="1"/>
        <v>37004</v>
      </c>
      <c r="E20" s="107">
        <f t="shared" si="1"/>
        <v>41975</v>
      </c>
      <c r="F20" s="107">
        <f t="shared" si="1"/>
        <v>41181</v>
      </c>
      <c r="G20" s="107">
        <f t="shared" si="1"/>
        <v>41296</v>
      </c>
      <c r="H20" s="107">
        <f t="shared" si="1"/>
        <v>42253</v>
      </c>
      <c r="I20" s="107">
        <f t="shared" si="1"/>
        <v>44479</v>
      </c>
      <c r="J20" s="107">
        <f t="shared" si="1"/>
        <v>47956</v>
      </c>
      <c r="K20" s="107">
        <f t="shared" si="1"/>
        <v>49164</v>
      </c>
      <c r="L20" s="107">
        <f t="shared" si="1"/>
        <v>49538</v>
      </c>
      <c r="M20" s="107">
        <f>M21+M25</f>
        <v>51318</v>
      </c>
      <c r="N20" s="107">
        <f>N21+N25</f>
        <v>54761</v>
      </c>
      <c r="O20" s="107">
        <f>O21+O25</f>
        <v>59711</v>
      </c>
      <c r="P20" s="107">
        <f>P21+P25</f>
        <v>67150</v>
      </c>
      <c r="Q20" s="107">
        <f t="shared" ref="Q20:R20" si="2">Q21+Q25</f>
        <v>69323</v>
      </c>
      <c r="R20" s="107">
        <f t="shared" si="2"/>
        <v>70400</v>
      </c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</row>
    <row r="21" spans="1:60" ht="15" customHeight="1" x14ac:dyDescent="0.25">
      <c r="A21" s="100" t="s">
        <v>55</v>
      </c>
      <c r="B21" s="107">
        <f t="shared" ref="B21:L21" si="3">SUM(B22:B24)</f>
        <v>20893</v>
      </c>
      <c r="C21" s="107">
        <f t="shared" si="3"/>
        <v>21566</v>
      </c>
      <c r="D21" s="107">
        <f t="shared" si="3"/>
        <v>21162</v>
      </c>
      <c r="E21" s="107">
        <f t="shared" si="3"/>
        <v>24662</v>
      </c>
      <c r="F21" s="107">
        <f t="shared" si="3"/>
        <v>24793</v>
      </c>
      <c r="G21" s="107">
        <f t="shared" si="3"/>
        <v>23439</v>
      </c>
      <c r="H21" s="107">
        <f t="shared" si="3"/>
        <v>23125</v>
      </c>
      <c r="I21" s="107">
        <f t="shared" si="3"/>
        <v>24414</v>
      </c>
      <c r="J21" s="107">
        <f t="shared" si="3"/>
        <v>27371</v>
      </c>
      <c r="K21" s="107">
        <f t="shared" si="3"/>
        <v>27441</v>
      </c>
      <c r="L21" s="107">
        <f t="shared" si="3"/>
        <v>27359</v>
      </c>
      <c r="M21" s="107">
        <f>SUM(M22:M24)</f>
        <v>27940</v>
      </c>
      <c r="N21" s="107">
        <f>SUM(N22:N24)</f>
        <v>30748</v>
      </c>
      <c r="O21" s="107">
        <f>SUM(O22:O24)</f>
        <v>33597</v>
      </c>
      <c r="P21" s="107">
        <f>SUM(P22:P24)</f>
        <v>37123</v>
      </c>
      <c r="Q21" s="107">
        <f t="shared" ref="Q21:R21" si="4">SUM(Q22:Q24)</f>
        <v>37000</v>
      </c>
      <c r="R21" s="107">
        <f t="shared" si="4"/>
        <v>36922</v>
      </c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</row>
    <row r="22" spans="1:60" ht="15" customHeight="1" x14ac:dyDescent="0.25">
      <c r="A22" s="100" t="s">
        <v>57</v>
      </c>
      <c r="B22" s="107">
        <v>8574</v>
      </c>
      <c r="C22" s="107">
        <v>8831</v>
      </c>
      <c r="D22" s="107">
        <v>8870</v>
      </c>
      <c r="E22" s="107">
        <v>10551</v>
      </c>
      <c r="F22" s="107">
        <v>9981</v>
      </c>
      <c r="G22" s="107">
        <v>9421</v>
      </c>
      <c r="H22" s="107">
        <v>9462</v>
      </c>
      <c r="I22" s="107">
        <v>10239</v>
      </c>
      <c r="J22" s="107">
        <v>11120</v>
      </c>
      <c r="K22" s="107">
        <v>10971</v>
      </c>
      <c r="L22" s="107">
        <v>11198</v>
      </c>
      <c r="M22" s="107">
        <v>11299</v>
      </c>
      <c r="N22" s="107">
        <v>13562</v>
      </c>
      <c r="O22" s="107">
        <v>14480</v>
      </c>
      <c r="P22" s="107">
        <v>14441</v>
      </c>
      <c r="Q22" s="107">
        <v>14153</v>
      </c>
      <c r="R22" s="107">
        <v>14076</v>
      </c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</row>
    <row r="23" spans="1:60" ht="15" customHeight="1" x14ac:dyDescent="0.25">
      <c r="A23" s="100" t="s">
        <v>58</v>
      </c>
      <c r="B23" s="107">
        <v>6686</v>
      </c>
      <c r="C23" s="107">
        <v>7014</v>
      </c>
      <c r="D23" s="107">
        <v>6807</v>
      </c>
      <c r="E23" s="107">
        <v>8161</v>
      </c>
      <c r="F23" s="107">
        <v>8143</v>
      </c>
      <c r="G23" s="107">
        <v>7533</v>
      </c>
      <c r="H23" s="107">
        <v>7405</v>
      </c>
      <c r="I23" s="107">
        <v>7713</v>
      </c>
      <c r="J23" s="107">
        <v>8753</v>
      </c>
      <c r="K23" s="107">
        <v>8689</v>
      </c>
      <c r="L23" s="107">
        <v>8609</v>
      </c>
      <c r="M23" s="107">
        <v>9034</v>
      </c>
      <c r="N23" s="107">
        <v>9170</v>
      </c>
      <c r="O23" s="107">
        <v>11104</v>
      </c>
      <c r="P23" s="107">
        <v>12318</v>
      </c>
      <c r="Q23" s="107">
        <v>11908</v>
      </c>
      <c r="R23" s="107">
        <v>11858</v>
      </c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</row>
    <row r="24" spans="1:60" ht="15" customHeight="1" x14ac:dyDescent="0.25">
      <c r="A24" s="100" t="s">
        <v>59</v>
      </c>
      <c r="B24" s="107">
        <v>5633</v>
      </c>
      <c r="C24" s="107">
        <v>5721</v>
      </c>
      <c r="D24" s="107">
        <v>5485</v>
      </c>
      <c r="E24" s="107">
        <v>5950</v>
      </c>
      <c r="F24" s="107">
        <v>6669</v>
      </c>
      <c r="G24" s="107">
        <v>6485</v>
      </c>
      <c r="H24" s="107">
        <v>6258</v>
      </c>
      <c r="I24" s="107">
        <v>6462</v>
      </c>
      <c r="J24" s="107">
        <v>7498</v>
      </c>
      <c r="K24" s="107">
        <v>7781</v>
      </c>
      <c r="L24" s="107">
        <v>7552</v>
      </c>
      <c r="M24" s="107">
        <v>7607</v>
      </c>
      <c r="N24" s="107">
        <v>8016</v>
      </c>
      <c r="O24" s="107">
        <v>8013</v>
      </c>
      <c r="P24" s="107">
        <v>10364</v>
      </c>
      <c r="Q24" s="107">
        <v>10939</v>
      </c>
      <c r="R24" s="107">
        <v>10988</v>
      </c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</row>
    <row r="25" spans="1:60" ht="15" customHeight="1" x14ac:dyDescent="0.25">
      <c r="A25" s="100" t="s">
        <v>60</v>
      </c>
      <c r="B25" s="107">
        <f t="shared" ref="B25:L25" si="5">SUM(B26:B28)</f>
        <v>14528</v>
      </c>
      <c r="C25" s="107">
        <f t="shared" si="5"/>
        <v>15711</v>
      </c>
      <c r="D25" s="107">
        <f t="shared" si="5"/>
        <v>15842</v>
      </c>
      <c r="E25" s="107">
        <f t="shared" si="5"/>
        <v>17313</v>
      </c>
      <c r="F25" s="107">
        <f t="shared" si="5"/>
        <v>16388</v>
      </c>
      <c r="G25" s="107">
        <f t="shared" si="5"/>
        <v>17857</v>
      </c>
      <c r="H25" s="107">
        <f t="shared" si="5"/>
        <v>19128</v>
      </c>
      <c r="I25" s="107">
        <f t="shared" si="5"/>
        <v>20065</v>
      </c>
      <c r="J25" s="107">
        <f t="shared" si="5"/>
        <v>20585</v>
      </c>
      <c r="K25" s="107">
        <f t="shared" si="5"/>
        <v>21723</v>
      </c>
      <c r="L25" s="107">
        <f t="shared" si="5"/>
        <v>22179</v>
      </c>
      <c r="M25" s="107">
        <f>SUM(M26:M28)</f>
        <v>23378</v>
      </c>
      <c r="N25" s="107">
        <f>SUM(N26:N28)</f>
        <v>24013</v>
      </c>
      <c r="O25" s="107">
        <f>SUM(O26:O28)</f>
        <v>26114</v>
      </c>
      <c r="P25" s="107">
        <f>SUM(P26:P28)</f>
        <v>30027</v>
      </c>
      <c r="Q25" s="107">
        <f t="shared" ref="Q25:R25" si="6">SUM(Q26:Q28)</f>
        <v>32323</v>
      </c>
      <c r="R25" s="107">
        <f t="shared" si="6"/>
        <v>33478</v>
      </c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</row>
    <row r="26" spans="1:60" ht="15" customHeight="1" x14ac:dyDescent="0.25">
      <c r="A26" s="100" t="s">
        <v>61</v>
      </c>
      <c r="B26" s="107">
        <v>6069</v>
      </c>
      <c r="C26" s="107">
        <v>6647</v>
      </c>
      <c r="D26" s="107">
        <v>6471</v>
      </c>
      <c r="E26" s="107">
        <v>6909</v>
      </c>
      <c r="F26" s="107">
        <v>6389</v>
      </c>
      <c r="G26" s="107">
        <v>7023</v>
      </c>
      <c r="H26" s="107">
        <v>7552</v>
      </c>
      <c r="I26" s="107">
        <v>7835</v>
      </c>
      <c r="J26" s="107">
        <v>7915</v>
      </c>
      <c r="K26" s="107">
        <v>8623</v>
      </c>
      <c r="L26" s="107">
        <v>8457</v>
      </c>
      <c r="M26" s="107">
        <v>8946</v>
      </c>
      <c r="N26" s="107">
        <v>9468</v>
      </c>
      <c r="O26" s="107">
        <v>10703</v>
      </c>
      <c r="P26" s="107">
        <v>11734</v>
      </c>
      <c r="Q26" s="107">
        <v>12627</v>
      </c>
      <c r="R26" s="107">
        <v>12470</v>
      </c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</row>
    <row r="27" spans="1:60" ht="15" customHeight="1" x14ac:dyDescent="0.25">
      <c r="A27" s="100" t="s">
        <v>62</v>
      </c>
      <c r="B27" s="107">
        <v>4969</v>
      </c>
      <c r="C27" s="107">
        <v>5371</v>
      </c>
      <c r="D27" s="107">
        <v>5510</v>
      </c>
      <c r="E27" s="107">
        <v>6050</v>
      </c>
      <c r="F27" s="107">
        <v>5469</v>
      </c>
      <c r="G27" s="107">
        <v>5562</v>
      </c>
      <c r="H27" s="107">
        <v>6074</v>
      </c>
      <c r="I27" s="107">
        <v>6465</v>
      </c>
      <c r="J27" s="107">
        <v>6600</v>
      </c>
      <c r="K27" s="107">
        <v>6648</v>
      </c>
      <c r="L27" s="107">
        <v>6989</v>
      </c>
      <c r="M27" s="107">
        <v>7359</v>
      </c>
      <c r="N27" s="107">
        <v>7381</v>
      </c>
      <c r="O27" s="107">
        <v>8093</v>
      </c>
      <c r="P27" s="107">
        <v>9813</v>
      </c>
      <c r="Q27" s="107">
        <v>10100</v>
      </c>
      <c r="R27" s="107">
        <v>11156</v>
      </c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</row>
    <row r="28" spans="1:60" ht="15" customHeight="1" x14ac:dyDescent="0.25">
      <c r="A28" s="100" t="s">
        <v>63</v>
      </c>
      <c r="B28" s="107">
        <v>3490</v>
      </c>
      <c r="C28" s="107">
        <v>3693</v>
      </c>
      <c r="D28" s="107">
        <v>3861</v>
      </c>
      <c r="E28" s="107">
        <v>4354</v>
      </c>
      <c r="F28" s="107">
        <v>4530</v>
      </c>
      <c r="G28" s="107">
        <v>5272</v>
      </c>
      <c r="H28" s="107">
        <v>5502</v>
      </c>
      <c r="I28" s="107">
        <v>5765</v>
      </c>
      <c r="J28" s="107">
        <v>6070</v>
      </c>
      <c r="K28" s="107">
        <v>6452</v>
      </c>
      <c r="L28" s="107">
        <v>6733</v>
      </c>
      <c r="M28" s="107">
        <v>7073</v>
      </c>
      <c r="N28" s="107">
        <v>7164</v>
      </c>
      <c r="O28" s="107">
        <v>7318</v>
      </c>
      <c r="P28" s="107">
        <v>8480</v>
      </c>
      <c r="Q28" s="107">
        <v>9596</v>
      </c>
      <c r="R28" s="107">
        <v>9852</v>
      </c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</row>
    <row r="29" spans="1:60" ht="12.75" customHeight="1" x14ac:dyDescent="0.25">
      <c r="A29" s="100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</row>
    <row r="30" spans="1:60" ht="21" customHeight="1" x14ac:dyDescent="0.25">
      <c r="A30" s="291" t="s">
        <v>32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</row>
    <row r="31" spans="1:60" ht="15" customHeight="1" x14ac:dyDescent="0.25">
      <c r="A31" s="98" t="s">
        <v>40</v>
      </c>
      <c r="B31" s="107">
        <f t="shared" ref="B31:L31" si="7">B32+B36</f>
        <v>7058</v>
      </c>
      <c r="C31" s="107">
        <f t="shared" si="7"/>
        <v>6943</v>
      </c>
      <c r="D31" s="107">
        <f t="shared" si="7"/>
        <v>7471</v>
      </c>
      <c r="E31" s="107">
        <f t="shared" si="7"/>
        <v>7992</v>
      </c>
      <c r="F31" s="107">
        <f t="shared" si="7"/>
        <v>9390</v>
      </c>
      <c r="G31" s="107">
        <f t="shared" si="7"/>
        <v>10175</v>
      </c>
      <c r="H31" s="107">
        <f t="shared" si="7"/>
        <v>10543</v>
      </c>
      <c r="I31" s="107">
        <f t="shared" si="7"/>
        <v>10505</v>
      </c>
      <c r="J31" s="107">
        <f t="shared" si="7"/>
        <v>9223</v>
      </c>
      <c r="K31" s="107">
        <f t="shared" si="7"/>
        <v>11397</v>
      </c>
      <c r="L31" s="107">
        <f t="shared" si="7"/>
        <v>11240</v>
      </c>
      <c r="M31" s="107">
        <f>M32+M36</f>
        <v>10231</v>
      </c>
      <c r="N31" s="107">
        <f>N32+N36</f>
        <v>11912</v>
      </c>
      <c r="O31" s="107">
        <f>O32+O36</f>
        <v>13284</v>
      </c>
      <c r="P31" s="107">
        <f>P32+P36</f>
        <v>13536</v>
      </c>
      <c r="Q31" s="107">
        <f t="shared" ref="Q31:R31" si="8">Q32+Q36</f>
        <v>13914</v>
      </c>
      <c r="R31" s="107">
        <f t="shared" si="8"/>
        <v>12830</v>
      </c>
      <c r="S31" s="72"/>
      <c r="T31" s="72"/>
    </row>
    <row r="32" spans="1:60" ht="15" customHeight="1" x14ac:dyDescent="0.25">
      <c r="A32" s="100" t="s">
        <v>55</v>
      </c>
      <c r="B32" s="107">
        <f t="shared" ref="B32:L32" si="9">SUM(B33:B35)</f>
        <v>5233</v>
      </c>
      <c r="C32" s="107">
        <f t="shared" si="9"/>
        <v>4747</v>
      </c>
      <c r="D32" s="107">
        <f t="shared" si="9"/>
        <v>5181</v>
      </c>
      <c r="E32" s="107">
        <f t="shared" si="9"/>
        <v>5793</v>
      </c>
      <c r="F32" s="107">
        <f t="shared" si="9"/>
        <v>6259</v>
      </c>
      <c r="G32" s="107">
        <f t="shared" si="9"/>
        <v>7138</v>
      </c>
      <c r="H32" s="107">
        <f t="shared" si="9"/>
        <v>7394</v>
      </c>
      <c r="I32" s="107">
        <f t="shared" si="9"/>
        <v>7539</v>
      </c>
      <c r="J32" s="107">
        <f t="shared" si="9"/>
        <v>5786</v>
      </c>
      <c r="K32" s="107">
        <f t="shared" si="9"/>
        <v>7279</v>
      </c>
      <c r="L32" s="107">
        <f t="shared" si="9"/>
        <v>7317</v>
      </c>
      <c r="M32" s="107">
        <f>SUM(M33:M35)</f>
        <v>7118</v>
      </c>
      <c r="N32" s="107">
        <f>SUM(N33:N35)</f>
        <v>8078</v>
      </c>
      <c r="O32" s="107">
        <f>SUM(O33:O35)</f>
        <v>8521</v>
      </c>
      <c r="P32" s="107">
        <f>SUM(P33:P35)</f>
        <v>9338</v>
      </c>
      <c r="Q32" s="107">
        <f t="shared" ref="Q32:R32" si="10">SUM(Q33:Q35)</f>
        <v>8950</v>
      </c>
      <c r="R32" s="107">
        <f t="shared" si="10"/>
        <v>8207</v>
      </c>
      <c r="S32" s="72"/>
      <c r="T32" s="72"/>
    </row>
    <row r="33" spans="1:22" ht="15" customHeight="1" x14ac:dyDescent="0.25">
      <c r="A33" s="100" t="s">
        <v>57</v>
      </c>
      <c r="B33" s="107">
        <v>2558</v>
      </c>
      <c r="C33" s="107">
        <v>2336</v>
      </c>
      <c r="D33" s="107">
        <v>2772</v>
      </c>
      <c r="E33" s="107">
        <v>2902</v>
      </c>
      <c r="F33" s="107">
        <v>3031</v>
      </c>
      <c r="G33" s="107">
        <v>3309</v>
      </c>
      <c r="H33" s="107">
        <v>3731</v>
      </c>
      <c r="I33" s="107">
        <v>3937</v>
      </c>
      <c r="J33" s="107">
        <v>2780</v>
      </c>
      <c r="K33" s="107">
        <v>3333</v>
      </c>
      <c r="L33" s="107">
        <v>3479</v>
      </c>
      <c r="M33" s="107">
        <v>3456</v>
      </c>
      <c r="N33" s="107">
        <v>4514</v>
      </c>
      <c r="O33" s="107">
        <v>4076</v>
      </c>
      <c r="P33" s="107">
        <v>4254</v>
      </c>
      <c r="Q33" s="107">
        <v>3873</v>
      </c>
      <c r="R33" s="107">
        <v>3443</v>
      </c>
      <c r="S33" s="72"/>
      <c r="T33" s="72"/>
    </row>
    <row r="34" spans="1:22" ht="15" customHeight="1" x14ac:dyDescent="0.25">
      <c r="A34" s="100" t="s">
        <v>58</v>
      </c>
      <c r="B34" s="107">
        <v>1776</v>
      </c>
      <c r="C34" s="107">
        <v>1471</v>
      </c>
      <c r="D34" s="107">
        <v>1429</v>
      </c>
      <c r="E34" s="107">
        <v>1589</v>
      </c>
      <c r="F34" s="107">
        <v>1790</v>
      </c>
      <c r="G34" s="107">
        <v>2237</v>
      </c>
      <c r="H34" s="107">
        <v>2172</v>
      </c>
      <c r="I34" s="107">
        <v>2352</v>
      </c>
      <c r="J34" s="107">
        <v>2133</v>
      </c>
      <c r="K34" s="107">
        <v>2533</v>
      </c>
      <c r="L34" s="107">
        <v>2593</v>
      </c>
      <c r="M34" s="107">
        <v>2403</v>
      </c>
      <c r="N34" s="107">
        <v>2441</v>
      </c>
      <c r="O34" s="107">
        <v>3006</v>
      </c>
      <c r="P34" s="107">
        <v>3432</v>
      </c>
      <c r="Q34" s="107">
        <v>3221</v>
      </c>
      <c r="R34" s="107">
        <v>3147</v>
      </c>
      <c r="S34" s="72"/>
      <c r="T34" s="72"/>
    </row>
    <row r="35" spans="1:22" ht="15" customHeight="1" x14ac:dyDescent="0.25">
      <c r="A35" s="100" t="s">
        <v>59</v>
      </c>
      <c r="B35" s="107">
        <v>899</v>
      </c>
      <c r="C35" s="107">
        <v>940</v>
      </c>
      <c r="D35" s="107">
        <v>980</v>
      </c>
      <c r="E35" s="107">
        <v>1302</v>
      </c>
      <c r="F35" s="107">
        <v>1438</v>
      </c>
      <c r="G35" s="107">
        <v>1592</v>
      </c>
      <c r="H35" s="107">
        <v>1491</v>
      </c>
      <c r="I35" s="107">
        <v>1250</v>
      </c>
      <c r="J35" s="107">
        <v>873</v>
      </c>
      <c r="K35" s="107">
        <v>1413</v>
      </c>
      <c r="L35" s="107">
        <v>1245</v>
      </c>
      <c r="M35" s="107">
        <v>1259</v>
      </c>
      <c r="N35" s="107">
        <v>1123</v>
      </c>
      <c r="O35" s="107">
        <v>1439</v>
      </c>
      <c r="P35" s="107">
        <v>1652</v>
      </c>
      <c r="Q35" s="107">
        <v>1856</v>
      </c>
      <c r="R35" s="107">
        <v>1617</v>
      </c>
      <c r="S35" s="72"/>
      <c r="T35" s="72"/>
    </row>
    <row r="36" spans="1:22" ht="15" customHeight="1" x14ac:dyDescent="0.25">
      <c r="A36" s="100" t="s">
        <v>60</v>
      </c>
      <c r="B36" s="107">
        <f t="shared" ref="B36:L36" si="11">SUM(B37:B39)</f>
        <v>1825</v>
      </c>
      <c r="C36" s="107">
        <f t="shared" si="11"/>
        <v>2196</v>
      </c>
      <c r="D36" s="107">
        <f t="shared" si="11"/>
        <v>2290</v>
      </c>
      <c r="E36" s="107">
        <f t="shared" si="11"/>
        <v>2199</v>
      </c>
      <c r="F36" s="107">
        <f t="shared" si="11"/>
        <v>3131</v>
      </c>
      <c r="G36" s="107">
        <f t="shared" si="11"/>
        <v>3037</v>
      </c>
      <c r="H36" s="107">
        <f t="shared" si="11"/>
        <v>3149</v>
      </c>
      <c r="I36" s="107">
        <f t="shared" si="11"/>
        <v>2966</v>
      </c>
      <c r="J36" s="107">
        <f t="shared" si="11"/>
        <v>3437</v>
      </c>
      <c r="K36" s="107">
        <f t="shared" si="11"/>
        <v>4118</v>
      </c>
      <c r="L36" s="107">
        <f t="shared" si="11"/>
        <v>3923</v>
      </c>
      <c r="M36" s="107">
        <f>SUM(M37:M39)</f>
        <v>3113</v>
      </c>
      <c r="N36" s="107">
        <f>SUM(N37:N39)</f>
        <v>3834</v>
      </c>
      <c r="O36" s="107">
        <f>SUM(O37:O39)</f>
        <v>4763</v>
      </c>
      <c r="P36" s="107">
        <f>SUM(P37:P39)</f>
        <v>4198</v>
      </c>
      <c r="Q36" s="107">
        <f t="shared" ref="Q36:R36" si="12">SUM(Q37:Q39)</f>
        <v>4964</v>
      </c>
      <c r="R36" s="107">
        <f t="shared" si="12"/>
        <v>4623</v>
      </c>
      <c r="S36" s="72"/>
      <c r="T36" s="72"/>
    </row>
    <row r="37" spans="1:22" ht="15" customHeight="1" x14ac:dyDescent="0.25">
      <c r="A37" s="100" t="s">
        <v>61</v>
      </c>
      <c r="B37" s="107">
        <v>1237</v>
      </c>
      <c r="C37" s="107">
        <v>1425</v>
      </c>
      <c r="D37" s="107">
        <v>1424</v>
      </c>
      <c r="E37" s="107">
        <v>1266</v>
      </c>
      <c r="F37" s="107">
        <v>1657</v>
      </c>
      <c r="G37" s="107">
        <v>1768</v>
      </c>
      <c r="H37" s="107">
        <v>2062</v>
      </c>
      <c r="I37" s="107">
        <v>1838</v>
      </c>
      <c r="J37" s="107">
        <v>1853</v>
      </c>
      <c r="K37" s="107">
        <v>2108</v>
      </c>
      <c r="L37" s="107">
        <v>2277</v>
      </c>
      <c r="M37" s="107">
        <v>1776</v>
      </c>
      <c r="N37" s="107">
        <v>2359</v>
      </c>
      <c r="O37" s="107">
        <v>2812</v>
      </c>
      <c r="P37" s="107">
        <v>2580</v>
      </c>
      <c r="Q37" s="107">
        <v>2804</v>
      </c>
      <c r="R37" s="107">
        <v>2447</v>
      </c>
      <c r="S37" s="72"/>
      <c r="T37" s="72"/>
    </row>
    <row r="38" spans="1:22" ht="15" customHeight="1" x14ac:dyDescent="0.25">
      <c r="A38" s="100" t="s">
        <v>62</v>
      </c>
      <c r="B38" s="107">
        <v>433</v>
      </c>
      <c r="C38" s="107">
        <v>493</v>
      </c>
      <c r="D38" s="107">
        <v>601</v>
      </c>
      <c r="E38" s="107">
        <v>613</v>
      </c>
      <c r="F38" s="107">
        <v>1017</v>
      </c>
      <c r="G38" s="107">
        <v>827</v>
      </c>
      <c r="H38" s="107">
        <v>672</v>
      </c>
      <c r="I38" s="107">
        <v>724</v>
      </c>
      <c r="J38" s="107">
        <v>1047</v>
      </c>
      <c r="K38" s="107">
        <v>1313</v>
      </c>
      <c r="L38" s="107">
        <v>1201</v>
      </c>
      <c r="M38" s="107">
        <v>909</v>
      </c>
      <c r="N38" s="107">
        <v>1105</v>
      </c>
      <c r="O38" s="107">
        <v>1338</v>
      </c>
      <c r="P38" s="107">
        <v>1254</v>
      </c>
      <c r="Q38" s="107">
        <v>1555</v>
      </c>
      <c r="R38" s="107">
        <v>1269</v>
      </c>
      <c r="S38" s="72"/>
      <c r="T38" s="72"/>
    </row>
    <row r="39" spans="1:22" ht="15" customHeight="1" thickBot="1" x14ac:dyDescent="0.3">
      <c r="A39" s="101" t="s">
        <v>63</v>
      </c>
      <c r="B39" s="109">
        <v>155</v>
      </c>
      <c r="C39" s="109">
        <v>278</v>
      </c>
      <c r="D39" s="109">
        <v>265</v>
      </c>
      <c r="E39" s="109">
        <v>320</v>
      </c>
      <c r="F39" s="109">
        <v>457</v>
      </c>
      <c r="G39" s="109">
        <v>442</v>
      </c>
      <c r="H39" s="109">
        <v>415</v>
      </c>
      <c r="I39" s="109">
        <v>404</v>
      </c>
      <c r="J39" s="109">
        <v>537</v>
      </c>
      <c r="K39" s="109">
        <v>697</v>
      </c>
      <c r="L39" s="109">
        <v>445</v>
      </c>
      <c r="M39" s="109">
        <v>428</v>
      </c>
      <c r="N39" s="109">
        <v>370</v>
      </c>
      <c r="O39" s="109">
        <v>613</v>
      </c>
      <c r="P39" s="109">
        <v>364</v>
      </c>
      <c r="Q39" s="110">
        <v>605</v>
      </c>
      <c r="R39" s="110">
        <v>907</v>
      </c>
      <c r="S39" s="72"/>
      <c r="T39" s="72"/>
    </row>
    <row r="40" spans="1:22" ht="15" customHeight="1" x14ac:dyDescent="0.25">
      <c r="A40" s="279" t="s">
        <v>14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</row>
    <row r="41" spans="1:22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22" ht="1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22" ht="1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22" ht="14.25" x14ac:dyDescent="0.25">
      <c r="A44" s="48" t="s">
        <v>75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9"/>
      <c r="T44" s="278" t="s">
        <v>249</v>
      </c>
      <c r="U44" s="278"/>
      <c r="V44" s="9"/>
    </row>
    <row r="45" spans="1:22" ht="15" x14ac:dyDescent="0.25">
      <c r="A45" s="48" t="s">
        <v>74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9"/>
      <c r="T45" s="278"/>
      <c r="U45" s="278"/>
      <c r="V45"/>
    </row>
    <row r="46" spans="1:22" ht="14.25" x14ac:dyDescent="0.25">
      <c r="A46" s="48" t="s">
        <v>49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22" ht="14.25" x14ac:dyDescent="0.25">
      <c r="A47" s="48" t="s">
        <v>15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22" s="103" customFormat="1" ht="14.25" x14ac:dyDescent="0.25">
      <c r="A48" s="48" t="s">
        <v>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34" ht="13.5" x14ac:dyDescent="0.25">
      <c r="A49" s="104" t="s">
        <v>10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</row>
    <row r="50" spans="1:34" s="106" customFormat="1" ht="15.75" thickBot="1" x14ac:dyDescent="0.3">
      <c r="A50" s="82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2"/>
      <c r="R50" s="112"/>
    </row>
    <row r="51" spans="1:34" s="106" customFormat="1" ht="21" customHeight="1" thickBot="1" x14ac:dyDescent="0.3">
      <c r="A51" s="82" t="s">
        <v>20</v>
      </c>
      <c r="B51" s="97">
        <v>2000</v>
      </c>
      <c r="C51" s="97">
        <v>2001</v>
      </c>
      <c r="D51" s="97">
        <v>2002</v>
      </c>
      <c r="E51" s="97">
        <v>2003</v>
      </c>
      <c r="F51" s="97">
        <v>2004</v>
      </c>
      <c r="G51" s="97">
        <v>2005</v>
      </c>
      <c r="H51" s="97">
        <v>2006</v>
      </c>
      <c r="I51" s="97">
        <v>2007</v>
      </c>
      <c r="J51" s="97">
        <v>2008</v>
      </c>
      <c r="K51" s="97">
        <v>2009</v>
      </c>
      <c r="L51" s="97">
        <v>2010</v>
      </c>
      <c r="M51" s="97">
        <v>2011</v>
      </c>
      <c r="N51" s="97">
        <v>2012</v>
      </c>
      <c r="O51" s="97">
        <v>2013</v>
      </c>
      <c r="P51" s="97">
        <v>2014</v>
      </c>
      <c r="Q51" s="3">
        <v>2015</v>
      </c>
      <c r="R51" s="3">
        <v>2016</v>
      </c>
    </row>
    <row r="52" spans="1:34" ht="21" customHeight="1" x14ac:dyDescent="0.25">
      <c r="A52" s="291" t="s">
        <v>31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</row>
    <row r="53" spans="1:34" ht="15" customHeight="1" x14ac:dyDescent="0.25">
      <c r="A53" s="113" t="s">
        <v>40</v>
      </c>
      <c r="B53" s="87">
        <f t="shared" ref="B53:R61" si="13">B20/B9*100</f>
        <v>83.384731278984916</v>
      </c>
      <c r="C53" s="87">
        <f t="shared" si="13"/>
        <v>84.298959746720939</v>
      </c>
      <c r="D53" s="87">
        <f t="shared" si="13"/>
        <v>83.201798763350197</v>
      </c>
      <c r="E53" s="87">
        <f t="shared" si="13"/>
        <v>84.005443592771229</v>
      </c>
      <c r="F53" s="87">
        <f t="shared" si="13"/>
        <v>81.432046034288433</v>
      </c>
      <c r="G53" s="87">
        <f t="shared" si="13"/>
        <v>80.231586718734832</v>
      </c>
      <c r="H53" s="87">
        <f t="shared" si="13"/>
        <v>80.030684142738082</v>
      </c>
      <c r="I53" s="87">
        <f t="shared" si="13"/>
        <v>80.89444201949658</v>
      </c>
      <c r="J53" s="87">
        <f t="shared" si="13"/>
        <v>83.869952255198584</v>
      </c>
      <c r="K53" s="87">
        <f t="shared" si="13"/>
        <v>81.180958042304454</v>
      </c>
      <c r="L53" s="87">
        <f t="shared" si="13"/>
        <v>81.506466155516804</v>
      </c>
      <c r="M53" s="87">
        <f t="shared" si="13"/>
        <v>83.377471607987133</v>
      </c>
      <c r="N53" s="87">
        <f t="shared" si="13"/>
        <v>82.133697298756616</v>
      </c>
      <c r="O53" s="87">
        <f t="shared" si="13"/>
        <v>81.80149325296253</v>
      </c>
      <c r="P53" s="87">
        <f t="shared" si="13"/>
        <v>83.223855439605387</v>
      </c>
      <c r="Q53" s="87">
        <f t="shared" si="13"/>
        <v>83.283876160841928</v>
      </c>
      <c r="R53" s="87">
        <f t="shared" si="13"/>
        <v>84.584885257719577</v>
      </c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</row>
    <row r="54" spans="1:34" ht="15" customHeight="1" x14ac:dyDescent="0.25">
      <c r="A54" s="114" t="s">
        <v>55</v>
      </c>
      <c r="B54" s="87">
        <f t="shared" si="13"/>
        <v>79.970144683457093</v>
      </c>
      <c r="C54" s="87">
        <f t="shared" si="13"/>
        <v>81.959487705696802</v>
      </c>
      <c r="D54" s="87">
        <f t="shared" si="13"/>
        <v>80.332536157613035</v>
      </c>
      <c r="E54" s="87">
        <f t="shared" si="13"/>
        <v>80.978492858315548</v>
      </c>
      <c r="F54" s="87">
        <f t="shared" si="13"/>
        <v>79.843488342135771</v>
      </c>
      <c r="G54" s="87">
        <f t="shared" si="13"/>
        <v>76.655656212185633</v>
      </c>
      <c r="H54" s="87">
        <f t="shared" si="13"/>
        <v>75.772469609095978</v>
      </c>
      <c r="I54" s="87">
        <f t="shared" si="13"/>
        <v>76.405971270303269</v>
      </c>
      <c r="J54" s="87">
        <f t="shared" si="13"/>
        <v>82.549687848719728</v>
      </c>
      <c r="K54" s="87">
        <f t="shared" si="13"/>
        <v>79.035138248847929</v>
      </c>
      <c r="L54" s="87">
        <f t="shared" si="13"/>
        <v>78.898950282616227</v>
      </c>
      <c r="M54" s="87">
        <f t="shared" si="13"/>
        <v>79.696502937988484</v>
      </c>
      <c r="N54" s="87">
        <f t="shared" si="13"/>
        <v>79.194354298665843</v>
      </c>
      <c r="O54" s="87">
        <f t="shared" si="13"/>
        <v>79.768744954651211</v>
      </c>
      <c r="P54" s="87">
        <f t="shared" si="13"/>
        <v>79.901422698607433</v>
      </c>
      <c r="Q54" s="87">
        <f t="shared" si="13"/>
        <v>80.522306855277463</v>
      </c>
      <c r="R54" s="87">
        <f t="shared" si="13"/>
        <v>81.814354406257621</v>
      </c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</row>
    <row r="55" spans="1:34" ht="15" customHeight="1" x14ac:dyDescent="0.25">
      <c r="A55" s="114" t="s">
        <v>57</v>
      </c>
      <c r="B55" s="87">
        <f t="shared" si="13"/>
        <v>77.021200143729786</v>
      </c>
      <c r="C55" s="87">
        <f t="shared" si="13"/>
        <v>79.081221456075937</v>
      </c>
      <c r="D55" s="87">
        <f t="shared" si="13"/>
        <v>76.189658134341173</v>
      </c>
      <c r="E55" s="87">
        <f t="shared" si="13"/>
        <v>78.428603285512523</v>
      </c>
      <c r="F55" s="87">
        <f t="shared" si="13"/>
        <v>76.706117430064552</v>
      </c>
      <c r="G55" s="87">
        <f t="shared" si="13"/>
        <v>74.006284367635516</v>
      </c>
      <c r="H55" s="87">
        <f t="shared" si="13"/>
        <v>71.719851436367762</v>
      </c>
      <c r="I55" s="87">
        <f t="shared" si="13"/>
        <v>72.227708803611733</v>
      </c>
      <c r="J55" s="87">
        <f t="shared" si="13"/>
        <v>80</v>
      </c>
      <c r="K55" s="87">
        <f t="shared" si="13"/>
        <v>76.698825503355707</v>
      </c>
      <c r="L55" s="87">
        <f t="shared" si="13"/>
        <v>76.29624582680384</v>
      </c>
      <c r="M55" s="87">
        <f t="shared" si="13"/>
        <v>76.577431379193499</v>
      </c>
      <c r="N55" s="87">
        <f t="shared" si="13"/>
        <v>75.027660986944014</v>
      </c>
      <c r="O55" s="87">
        <f t="shared" si="13"/>
        <v>78.034059064453544</v>
      </c>
      <c r="P55" s="87">
        <f t="shared" si="13"/>
        <v>77.245252741374699</v>
      </c>
      <c r="Q55" s="87">
        <f t="shared" si="13"/>
        <v>78.514368134916239</v>
      </c>
      <c r="R55" s="87">
        <f t="shared" si="13"/>
        <v>80.347051772361439</v>
      </c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</row>
    <row r="56" spans="1:34" ht="15" customHeight="1" x14ac:dyDescent="0.25">
      <c r="A56" s="114" t="s">
        <v>58</v>
      </c>
      <c r="B56" s="87">
        <f t="shared" si="13"/>
        <v>79.012053887969742</v>
      </c>
      <c r="C56" s="87">
        <f t="shared" si="13"/>
        <v>82.66352386564526</v>
      </c>
      <c r="D56" s="87">
        <f t="shared" si="13"/>
        <v>82.649344341913562</v>
      </c>
      <c r="E56" s="87">
        <f t="shared" si="13"/>
        <v>83.702564102564097</v>
      </c>
      <c r="F56" s="87">
        <f t="shared" si="13"/>
        <v>81.979261049028494</v>
      </c>
      <c r="G56" s="87">
        <f t="shared" si="13"/>
        <v>77.103377686796321</v>
      </c>
      <c r="H56" s="87">
        <f t="shared" si="13"/>
        <v>77.320664091051469</v>
      </c>
      <c r="I56" s="87">
        <f t="shared" si="13"/>
        <v>76.631892697466469</v>
      </c>
      <c r="J56" s="87">
        <f t="shared" si="13"/>
        <v>80.4060260885541</v>
      </c>
      <c r="K56" s="87">
        <f t="shared" si="13"/>
        <v>77.428265906255561</v>
      </c>
      <c r="L56" s="87">
        <f t="shared" si="13"/>
        <v>76.852347795036607</v>
      </c>
      <c r="M56" s="87">
        <f t="shared" si="13"/>
        <v>78.989245431494268</v>
      </c>
      <c r="N56" s="87">
        <f t="shared" si="13"/>
        <v>78.976832314184819</v>
      </c>
      <c r="O56" s="87">
        <f t="shared" si="13"/>
        <v>78.695960311835577</v>
      </c>
      <c r="P56" s="87">
        <f t="shared" si="13"/>
        <v>78.209523809523802</v>
      </c>
      <c r="Q56" s="87">
        <f t="shared" si="13"/>
        <v>78.709762707383163</v>
      </c>
      <c r="R56" s="87">
        <f t="shared" si="13"/>
        <v>79.026991002998997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</row>
    <row r="57" spans="1:34" ht="15" customHeight="1" x14ac:dyDescent="0.25">
      <c r="A57" s="114" t="s">
        <v>59</v>
      </c>
      <c r="B57" s="87">
        <f t="shared" si="13"/>
        <v>86.236987140232699</v>
      </c>
      <c r="C57" s="87">
        <f t="shared" si="13"/>
        <v>85.888004804083479</v>
      </c>
      <c r="D57" s="87">
        <f t="shared" si="13"/>
        <v>84.8414539829853</v>
      </c>
      <c r="E57" s="87">
        <f t="shared" si="13"/>
        <v>82.046332046332054</v>
      </c>
      <c r="F57" s="87">
        <f t="shared" si="13"/>
        <v>82.262242506475886</v>
      </c>
      <c r="G57" s="87">
        <f t="shared" si="13"/>
        <v>80.2897115265569</v>
      </c>
      <c r="H57" s="87">
        <f t="shared" si="13"/>
        <v>80.758807588075882</v>
      </c>
      <c r="I57" s="87">
        <f t="shared" si="13"/>
        <v>83.791493775933617</v>
      </c>
      <c r="J57" s="87">
        <f t="shared" si="13"/>
        <v>89.571138454187064</v>
      </c>
      <c r="K57" s="87">
        <f t="shared" si="13"/>
        <v>84.631281270393728</v>
      </c>
      <c r="L57" s="87">
        <f t="shared" si="13"/>
        <v>85.847447993634191</v>
      </c>
      <c r="M57" s="87">
        <f t="shared" si="13"/>
        <v>85.799684186780951</v>
      </c>
      <c r="N57" s="87">
        <f t="shared" si="13"/>
        <v>87.712003501477184</v>
      </c>
      <c r="O57" s="87">
        <f t="shared" si="13"/>
        <v>84.775708844688964</v>
      </c>
      <c r="P57" s="87">
        <f t="shared" si="13"/>
        <v>86.251664447403471</v>
      </c>
      <c r="Q57" s="87">
        <f t="shared" si="13"/>
        <v>85.494333724110987</v>
      </c>
      <c r="R57" s="87">
        <f t="shared" si="13"/>
        <v>87.171757239190796</v>
      </c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</row>
    <row r="58" spans="1:34" ht="15" customHeight="1" x14ac:dyDescent="0.25">
      <c r="A58" s="114" t="s">
        <v>60</v>
      </c>
      <c r="B58" s="87">
        <f t="shared" si="13"/>
        <v>88.839968201553233</v>
      </c>
      <c r="C58" s="87">
        <f t="shared" si="13"/>
        <v>87.736639303065843</v>
      </c>
      <c r="D58" s="87">
        <f t="shared" si="13"/>
        <v>87.370394881976623</v>
      </c>
      <c r="E58" s="87">
        <f t="shared" si="13"/>
        <v>88.730012300123008</v>
      </c>
      <c r="F58" s="87">
        <f t="shared" si="13"/>
        <v>83.959219222296227</v>
      </c>
      <c r="G58" s="87">
        <f t="shared" si="13"/>
        <v>85.464726715803579</v>
      </c>
      <c r="H58" s="87">
        <f t="shared" si="13"/>
        <v>85.864344391076003</v>
      </c>
      <c r="I58" s="87">
        <f t="shared" si="13"/>
        <v>87.121705527332722</v>
      </c>
      <c r="J58" s="87">
        <f t="shared" si="13"/>
        <v>85.692282074764805</v>
      </c>
      <c r="K58" s="87">
        <f t="shared" si="13"/>
        <v>84.064084207267513</v>
      </c>
      <c r="L58" s="87">
        <f t="shared" si="13"/>
        <v>84.970500344801167</v>
      </c>
      <c r="M58" s="87">
        <f t="shared" si="13"/>
        <v>88.248839228417197</v>
      </c>
      <c r="N58" s="87">
        <f t="shared" si="13"/>
        <v>86.231910080080439</v>
      </c>
      <c r="O58" s="87">
        <f t="shared" si="13"/>
        <v>84.574278589241175</v>
      </c>
      <c r="P58" s="87">
        <f t="shared" si="13"/>
        <v>87.734112490869236</v>
      </c>
      <c r="Q58" s="87">
        <f t="shared" si="13"/>
        <v>86.687049105586397</v>
      </c>
      <c r="R58" s="87">
        <f t="shared" si="13"/>
        <v>87.866460197895066</v>
      </c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</row>
    <row r="59" spans="1:34" ht="15" customHeight="1" x14ac:dyDescent="0.25">
      <c r="A59" s="114" t="s">
        <v>61</v>
      </c>
      <c r="B59" s="87">
        <f t="shared" si="13"/>
        <v>83.068710648781817</v>
      </c>
      <c r="C59" s="87">
        <f t="shared" si="13"/>
        <v>82.346382556987123</v>
      </c>
      <c r="D59" s="87">
        <f t="shared" si="13"/>
        <v>81.963267891070302</v>
      </c>
      <c r="E59" s="87">
        <f t="shared" si="13"/>
        <v>84.513761467889907</v>
      </c>
      <c r="F59" s="87">
        <f t="shared" si="13"/>
        <v>79.405915983097188</v>
      </c>
      <c r="G59" s="87">
        <f t="shared" si="13"/>
        <v>79.888522352405872</v>
      </c>
      <c r="H59" s="87">
        <f t="shared" si="13"/>
        <v>78.552111504056583</v>
      </c>
      <c r="I59" s="87">
        <f t="shared" si="13"/>
        <v>80.998656052930841</v>
      </c>
      <c r="J59" s="87">
        <f t="shared" si="13"/>
        <v>81.029893529893528</v>
      </c>
      <c r="K59" s="87">
        <f t="shared" si="13"/>
        <v>80.355978007641411</v>
      </c>
      <c r="L59" s="87">
        <f t="shared" si="13"/>
        <v>78.78703186137507</v>
      </c>
      <c r="M59" s="87">
        <f t="shared" si="13"/>
        <v>83.435926133184111</v>
      </c>
      <c r="N59" s="87">
        <f t="shared" si="13"/>
        <v>80.054113469180692</v>
      </c>
      <c r="O59" s="87">
        <f t="shared" si="13"/>
        <v>79.193488716241205</v>
      </c>
      <c r="P59" s="87">
        <f t="shared" si="13"/>
        <v>81.975688137487779</v>
      </c>
      <c r="Q59" s="87">
        <f t="shared" si="13"/>
        <v>81.828786209578112</v>
      </c>
      <c r="R59" s="87">
        <f t="shared" si="13"/>
        <v>83.595897298384386</v>
      </c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</row>
    <row r="60" spans="1:34" ht="15" customHeight="1" x14ac:dyDescent="0.25">
      <c r="A60" s="114" t="s">
        <v>62</v>
      </c>
      <c r="B60" s="87">
        <f t="shared" si="13"/>
        <v>91.984450203628285</v>
      </c>
      <c r="C60" s="87">
        <f t="shared" si="13"/>
        <v>91.592769440654848</v>
      </c>
      <c r="D60" s="87">
        <f t="shared" si="13"/>
        <v>90.165275732286048</v>
      </c>
      <c r="E60" s="87">
        <f t="shared" si="13"/>
        <v>90.799939966981839</v>
      </c>
      <c r="F60" s="87">
        <f t="shared" si="13"/>
        <v>84.32007400555041</v>
      </c>
      <c r="G60" s="87">
        <f t="shared" si="13"/>
        <v>87.055877289090617</v>
      </c>
      <c r="H60" s="87">
        <f t="shared" si="13"/>
        <v>90.03854135784168</v>
      </c>
      <c r="I60" s="87">
        <f t="shared" si="13"/>
        <v>89.929058283488658</v>
      </c>
      <c r="J60" s="87">
        <f t="shared" si="13"/>
        <v>86.308356218124757</v>
      </c>
      <c r="K60" s="87">
        <f t="shared" si="13"/>
        <v>83.507097098354478</v>
      </c>
      <c r="L60" s="87">
        <f t="shared" si="13"/>
        <v>85.335775335775338</v>
      </c>
      <c r="M60" s="87">
        <f t="shared" si="13"/>
        <v>89.005805515239473</v>
      </c>
      <c r="N60" s="87">
        <f t="shared" si="13"/>
        <v>86.978552910676413</v>
      </c>
      <c r="O60" s="87">
        <f t="shared" si="13"/>
        <v>85.812745201993422</v>
      </c>
      <c r="P60" s="87">
        <f t="shared" si="13"/>
        <v>88.66901599349417</v>
      </c>
      <c r="Q60" s="87">
        <f t="shared" si="13"/>
        <v>86.65808665808666</v>
      </c>
      <c r="R60" s="87">
        <f t="shared" si="13"/>
        <v>89.786720321931597</v>
      </c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</row>
    <row r="61" spans="1:34" ht="15" customHeight="1" x14ac:dyDescent="0.25">
      <c r="A61" s="114" t="s">
        <v>63</v>
      </c>
      <c r="B61" s="87">
        <f t="shared" si="13"/>
        <v>95.747599451303159</v>
      </c>
      <c r="C61" s="87">
        <f t="shared" si="13"/>
        <v>92.999244522790221</v>
      </c>
      <c r="D61" s="87">
        <f t="shared" si="13"/>
        <v>93.577314590402324</v>
      </c>
      <c r="E61" s="87">
        <f t="shared" si="13"/>
        <v>93.153615746683784</v>
      </c>
      <c r="F61" s="87">
        <f t="shared" si="13"/>
        <v>90.836174052536606</v>
      </c>
      <c r="G61" s="87">
        <f t="shared" si="13"/>
        <v>92.264613230661524</v>
      </c>
      <c r="H61" s="87">
        <f t="shared" si="13"/>
        <v>92.986310630387024</v>
      </c>
      <c r="I61" s="87">
        <f t="shared" si="13"/>
        <v>93.451126600745653</v>
      </c>
      <c r="J61" s="87">
        <f t="shared" si="13"/>
        <v>91.872256697442111</v>
      </c>
      <c r="K61" s="87">
        <f t="shared" si="13"/>
        <v>90.250384669184498</v>
      </c>
      <c r="L61" s="87">
        <f t="shared" si="13"/>
        <v>93.800501532460302</v>
      </c>
      <c r="M61" s="87">
        <f t="shared" si="13"/>
        <v>94.294094120783896</v>
      </c>
      <c r="N61" s="87">
        <f t="shared" si="13"/>
        <v>95.088930183169623</v>
      </c>
      <c r="O61" s="87">
        <f t="shared" si="13"/>
        <v>92.270835960156347</v>
      </c>
      <c r="P61" s="87">
        <f t="shared" si="13"/>
        <v>95.884215287200362</v>
      </c>
      <c r="Q61" s="87">
        <f t="shared" si="13"/>
        <v>94.069208901088132</v>
      </c>
      <c r="R61" s="87">
        <f t="shared" si="13"/>
        <v>91.569848498931123</v>
      </c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</row>
    <row r="62" spans="1:34" ht="12.75" customHeight="1" x14ac:dyDescent="0.25"/>
    <row r="63" spans="1:34" ht="21" customHeight="1" x14ac:dyDescent="0.25">
      <c r="A63" s="291" t="s">
        <v>32</v>
      </c>
      <c r="B63" s="291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</row>
    <row r="64" spans="1:34" ht="15" customHeight="1" x14ac:dyDescent="0.25">
      <c r="A64" s="113" t="s">
        <v>40</v>
      </c>
      <c r="B64" s="89">
        <f t="shared" ref="B64:R72" si="14">B31/B9*100</f>
        <v>16.615268721015088</v>
      </c>
      <c r="C64" s="89">
        <f t="shared" si="14"/>
        <v>15.701040253279059</v>
      </c>
      <c r="D64" s="89">
        <f t="shared" si="14"/>
        <v>16.798201236649803</v>
      </c>
      <c r="E64" s="89">
        <f t="shared" si="14"/>
        <v>15.994556407228771</v>
      </c>
      <c r="F64" s="89">
        <f t="shared" si="14"/>
        <v>18.567953965711574</v>
      </c>
      <c r="G64" s="89">
        <f t="shared" si="14"/>
        <v>19.768413281265179</v>
      </c>
      <c r="H64" s="89">
        <f t="shared" si="14"/>
        <v>19.969315857261911</v>
      </c>
      <c r="I64" s="89">
        <f t="shared" si="14"/>
        <v>19.10555798050342</v>
      </c>
      <c r="J64" s="89">
        <f t="shared" si="14"/>
        <v>16.130047744801413</v>
      </c>
      <c r="K64" s="89">
        <f t="shared" si="14"/>
        <v>18.819041957695546</v>
      </c>
      <c r="L64" s="89">
        <f t="shared" si="14"/>
        <v>18.493533844483203</v>
      </c>
      <c r="M64" s="89">
        <f t="shared" si="14"/>
        <v>16.622528392012867</v>
      </c>
      <c r="N64" s="89">
        <f t="shared" si="14"/>
        <v>17.866302701243381</v>
      </c>
      <c r="O64" s="89">
        <f t="shared" si="14"/>
        <v>18.19850674703747</v>
      </c>
      <c r="P64" s="89">
        <f t="shared" si="14"/>
        <v>16.776144560394616</v>
      </c>
      <c r="Q64" s="89">
        <f t="shared" si="14"/>
        <v>16.716123839158069</v>
      </c>
      <c r="R64" s="89">
        <f t="shared" si="14"/>
        <v>15.415114742280428</v>
      </c>
      <c r="S64" s="72"/>
      <c r="T64" s="72"/>
    </row>
    <row r="65" spans="1:20" ht="15" customHeight="1" x14ac:dyDescent="0.25">
      <c r="A65" s="114" t="s">
        <v>55</v>
      </c>
      <c r="B65" s="89">
        <f t="shared" si="14"/>
        <v>20.029855316542907</v>
      </c>
      <c r="C65" s="89">
        <f t="shared" si="14"/>
        <v>18.040512294303195</v>
      </c>
      <c r="D65" s="89">
        <f t="shared" si="14"/>
        <v>19.667463842386972</v>
      </c>
      <c r="E65" s="89">
        <f t="shared" si="14"/>
        <v>19.021507141684452</v>
      </c>
      <c r="F65" s="89">
        <f t="shared" si="14"/>
        <v>20.156511657864229</v>
      </c>
      <c r="G65" s="89">
        <f t="shared" si="14"/>
        <v>23.34434378781437</v>
      </c>
      <c r="H65" s="89">
        <f t="shared" si="14"/>
        <v>24.227530390904025</v>
      </c>
      <c r="I65" s="89">
        <f t="shared" si="14"/>
        <v>23.594028729696742</v>
      </c>
      <c r="J65" s="89">
        <f t="shared" si="14"/>
        <v>17.450312151280272</v>
      </c>
      <c r="K65" s="89">
        <f t="shared" si="14"/>
        <v>20.964861751152071</v>
      </c>
      <c r="L65" s="89">
        <f t="shared" si="14"/>
        <v>21.101049717383784</v>
      </c>
      <c r="M65" s="89">
        <f t="shared" si="14"/>
        <v>20.303497062011523</v>
      </c>
      <c r="N65" s="89">
        <f t="shared" si="14"/>
        <v>20.805645701334157</v>
      </c>
      <c r="O65" s="89">
        <f t="shared" si="14"/>
        <v>20.231255045348782</v>
      </c>
      <c r="P65" s="89">
        <f t="shared" si="14"/>
        <v>20.098577301392563</v>
      </c>
      <c r="Q65" s="89">
        <f t="shared" si="14"/>
        <v>19.477693144722526</v>
      </c>
      <c r="R65" s="89">
        <f t="shared" si="14"/>
        <v>18.185645593742382</v>
      </c>
      <c r="S65" s="72"/>
      <c r="T65" s="72"/>
    </row>
    <row r="66" spans="1:20" ht="15" customHeight="1" x14ac:dyDescent="0.25">
      <c r="A66" s="114" t="s">
        <v>57</v>
      </c>
      <c r="B66" s="89">
        <f t="shared" si="14"/>
        <v>22.978799856270214</v>
      </c>
      <c r="C66" s="89">
        <f t="shared" si="14"/>
        <v>20.918778543924063</v>
      </c>
      <c r="D66" s="89">
        <f t="shared" si="14"/>
        <v>23.81034186565882</v>
      </c>
      <c r="E66" s="89">
        <f t="shared" si="14"/>
        <v>21.571396714487477</v>
      </c>
      <c r="F66" s="89">
        <f t="shared" si="14"/>
        <v>23.293882569935445</v>
      </c>
      <c r="G66" s="89">
        <f t="shared" si="14"/>
        <v>25.993715632364495</v>
      </c>
      <c r="H66" s="89">
        <f t="shared" si="14"/>
        <v>28.280148563632228</v>
      </c>
      <c r="I66" s="89">
        <f t="shared" si="14"/>
        <v>27.772291196388259</v>
      </c>
      <c r="J66" s="89">
        <f t="shared" si="14"/>
        <v>20</v>
      </c>
      <c r="K66" s="89">
        <f t="shared" si="14"/>
        <v>23.301174496644293</v>
      </c>
      <c r="L66" s="89">
        <f t="shared" si="14"/>
        <v>23.703754173196156</v>
      </c>
      <c r="M66" s="89">
        <f t="shared" si="14"/>
        <v>23.422568620806505</v>
      </c>
      <c r="N66" s="89">
        <f t="shared" si="14"/>
        <v>24.972339013055986</v>
      </c>
      <c r="O66" s="89">
        <f t="shared" si="14"/>
        <v>21.965940935546456</v>
      </c>
      <c r="P66" s="89">
        <f t="shared" si="14"/>
        <v>22.754747258625301</v>
      </c>
      <c r="Q66" s="89">
        <f t="shared" si="14"/>
        <v>21.485631865083768</v>
      </c>
      <c r="R66" s="89">
        <f t="shared" si="14"/>
        <v>19.652948227638564</v>
      </c>
      <c r="S66" s="72"/>
      <c r="T66" s="72"/>
    </row>
    <row r="67" spans="1:20" ht="15" customHeight="1" x14ac:dyDescent="0.25">
      <c r="A67" s="114" t="s">
        <v>58</v>
      </c>
      <c r="B67" s="89">
        <f t="shared" si="14"/>
        <v>20.987946112030254</v>
      </c>
      <c r="C67" s="89">
        <f t="shared" si="14"/>
        <v>17.336476134354744</v>
      </c>
      <c r="D67" s="89">
        <f t="shared" si="14"/>
        <v>17.350655658086449</v>
      </c>
      <c r="E67" s="89">
        <f t="shared" si="14"/>
        <v>16.297435897435896</v>
      </c>
      <c r="F67" s="89">
        <f t="shared" si="14"/>
        <v>18.020738950971509</v>
      </c>
      <c r="G67" s="89">
        <f t="shared" si="14"/>
        <v>22.896622313203686</v>
      </c>
      <c r="H67" s="89">
        <f t="shared" si="14"/>
        <v>22.679335908948524</v>
      </c>
      <c r="I67" s="89">
        <f t="shared" si="14"/>
        <v>23.368107302533534</v>
      </c>
      <c r="J67" s="89">
        <f t="shared" si="14"/>
        <v>19.593973911445893</v>
      </c>
      <c r="K67" s="89">
        <f t="shared" si="14"/>
        <v>22.571734093744432</v>
      </c>
      <c r="L67" s="89">
        <f t="shared" si="14"/>
        <v>23.1476522049634</v>
      </c>
      <c r="M67" s="89">
        <f t="shared" si="14"/>
        <v>21.010754568505728</v>
      </c>
      <c r="N67" s="89">
        <f t="shared" si="14"/>
        <v>21.023167685815174</v>
      </c>
      <c r="O67" s="89">
        <f t="shared" si="14"/>
        <v>21.304039688164423</v>
      </c>
      <c r="P67" s="89">
        <f t="shared" si="14"/>
        <v>21.790476190476191</v>
      </c>
      <c r="Q67" s="89">
        <f t="shared" si="14"/>
        <v>21.29023729261683</v>
      </c>
      <c r="R67" s="89">
        <f t="shared" si="14"/>
        <v>20.973008997000999</v>
      </c>
      <c r="S67" s="72"/>
      <c r="T67" s="72"/>
    </row>
    <row r="68" spans="1:20" ht="15" customHeight="1" x14ac:dyDescent="0.25">
      <c r="A68" s="114" t="s">
        <v>59</v>
      </c>
      <c r="B68" s="89">
        <f t="shared" si="14"/>
        <v>13.763012859767299</v>
      </c>
      <c r="C68" s="89">
        <f t="shared" si="14"/>
        <v>14.11199519591653</v>
      </c>
      <c r="D68" s="89">
        <f t="shared" si="14"/>
        <v>15.158546017014697</v>
      </c>
      <c r="E68" s="89">
        <f t="shared" si="14"/>
        <v>17.953667953667953</v>
      </c>
      <c r="F68" s="89">
        <f t="shared" si="14"/>
        <v>17.737757493524114</v>
      </c>
      <c r="G68" s="89">
        <f t="shared" si="14"/>
        <v>19.710288473443111</v>
      </c>
      <c r="H68" s="89">
        <f t="shared" si="14"/>
        <v>19.241192411924118</v>
      </c>
      <c r="I68" s="89">
        <f t="shared" si="14"/>
        <v>16.20850622406639</v>
      </c>
      <c r="J68" s="89">
        <f t="shared" si="14"/>
        <v>10.428861545812925</v>
      </c>
      <c r="K68" s="89">
        <f t="shared" si="14"/>
        <v>15.368718729606265</v>
      </c>
      <c r="L68" s="89">
        <f t="shared" si="14"/>
        <v>14.152552006365807</v>
      </c>
      <c r="M68" s="89">
        <f t="shared" si="14"/>
        <v>14.200315813219039</v>
      </c>
      <c r="N68" s="89">
        <f t="shared" si="14"/>
        <v>12.287996498522814</v>
      </c>
      <c r="O68" s="89">
        <f t="shared" si="14"/>
        <v>15.224291155311045</v>
      </c>
      <c r="P68" s="89">
        <f t="shared" si="14"/>
        <v>13.748335552596538</v>
      </c>
      <c r="Q68" s="89">
        <f t="shared" si="14"/>
        <v>14.50566627588902</v>
      </c>
      <c r="R68" s="89">
        <f t="shared" si="14"/>
        <v>12.828242760809202</v>
      </c>
      <c r="S68" s="72"/>
      <c r="T68" s="72"/>
    </row>
    <row r="69" spans="1:20" ht="15" customHeight="1" x14ac:dyDescent="0.25">
      <c r="A69" s="114" t="s">
        <v>60</v>
      </c>
      <c r="B69" s="89">
        <f t="shared" si="14"/>
        <v>11.160031798446768</v>
      </c>
      <c r="C69" s="89">
        <f t="shared" si="14"/>
        <v>12.263360696934161</v>
      </c>
      <c r="D69" s="89">
        <f t="shared" si="14"/>
        <v>12.629605118023385</v>
      </c>
      <c r="E69" s="89">
        <f t="shared" si="14"/>
        <v>11.269987699876999</v>
      </c>
      <c r="F69" s="89">
        <f t="shared" si="14"/>
        <v>16.040780777703777</v>
      </c>
      <c r="G69" s="89">
        <f t="shared" si="14"/>
        <v>14.535273284196421</v>
      </c>
      <c r="H69" s="89">
        <f t="shared" si="14"/>
        <v>14.135655608924003</v>
      </c>
      <c r="I69" s="89">
        <f t="shared" si="14"/>
        <v>12.878294472667273</v>
      </c>
      <c r="J69" s="89">
        <f t="shared" si="14"/>
        <v>14.307717925235201</v>
      </c>
      <c r="K69" s="89">
        <f t="shared" si="14"/>
        <v>15.93591579273248</v>
      </c>
      <c r="L69" s="89">
        <f t="shared" si="14"/>
        <v>15.029499655198835</v>
      </c>
      <c r="M69" s="89">
        <f t="shared" si="14"/>
        <v>11.751160771582802</v>
      </c>
      <c r="N69" s="89">
        <f t="shared" si="14"/>
        <v>13.768089919919561</v>
      </c>
      <c r="O69" s="89">
        <f t="shared" si="14"/>
        <v>15.425721410758817</v>
      </c>
      <c r="P69" s="89">
        <f t="shared" si="14"/>
        <v>12.265887509130751</v>
      </c>
      <c r="Q69" s="89">
        <f t="shared" si="14"/>
        <v>13.312950894413603</v>
      </c>
      <c r="R69" s="89">
        <f t="shared" si="14"/>
        <v>12.133539802104931</v>
      </c>
      <c r="S69" s="72"/>
      <c r="T69" s="72"/>
    </row>
    <row r="70" spans="1:20" ht="15" customHeight="1" x14ac:dyDescent="0.25">
      <c r="A70" s="114" t="s">
        <v>61</v>
      </c>
      <c r="B70" s="89">
        <f t="shared" si="14"/>
        <v>16.931289351218176</v>
      </c>
      <c r="C70" s="89">
        <f t="shared" si="14"/>
        <v>17.653617443012884</v>
      </c>
      <c r="D70" s="89">
        <f t="shared" si="14"/>
        <v>18.036732108929701</v>
      </c>
      <c r="E70" s="89">
        <f t="shared" si="14"/>
        <v>15.486238532110091</v>
      </c>
      <c r="F70" s="89">
        <f t="shared" si="14"/>
        <v>20.594084016902809</v>
      </c>
      <c r="G70" s="89">
        <f t="shared" si="14"/>
        <v>20.111477647594132</v>
      </c>
      <c r="H70" s="89">
        <f t="shared" si="14"/>
        <v>21.447888495943417</v>
      </c>
      <c r="I70" s="89">
        <f t="shared" si="14"/>
        <v>19.001343947069159</v>
      </c>
      <c r="J70" s="89">
        <f t="shared" si="14"/>
        <v>18.970106470106472</v>
      </c>
      <c r="K70" s="89">
        <f t="shared" si="14"/>
        <v>19.644021992358589</v>
      </c>
      <c r="L70" s="89">
        <f t="shared" si="14"/>
        <v>21.21296813862493</v>
      </c>
      <c r="M70" s="89">
        <f t="shared" si="14"/>
        <v>16.564073866815892</v>
      </c>
      <c r="N70" s="89">
        <f t="shared" si="14"/>
        <v>19.945886530819312</v>
      </c>
      <c r="O70" s="89">
        <f t="shared" si="14"/>
        <v>20.806511283758784</v>
      </c>
      <c r="P70" s="89">
        <f t="shared" si="14"/>
        <v>18.024311862512228</v>
      </c>
      <c r="Q70" s="89">
        <f t="shared" si="14"/>
        <v>18.171213790421877</v>
      </c>
      <c r="R70" s="89">
        <f t="shared" si="14"/>
        <v>16.404102701615606</v>
      </c>
      <c r="S70" s="72"/>
      <c r="T70" s="72"/>
    </row>
    <row r="71" spans="1:20" ht="15" customHeight="1" x14ac:dyDescent="0.25">
      <c r="A71" s="114" t="s">
        <v>62</v>
      </c>
      <c r="B71" s="89">
        <f t="shared" si="14"/>
        <v>8.0155497963717135</v>
      </c>
      <c r="C71" s="89">
        <f t="shared" si="14"/>
        <v>8.4072305593451571</v>
      </c>
      <c r="D71" s="89">
        <f t="shared" si="14"/>
        <v>9.834724267713959</v>
      </c>
      <c r="E71" s="89">
        <f t="shared" si="14"/>
        <v>9.2000600330181612</v>
      </c>
      <c r="F71" s="89">
        <f t="shared" si="14"/>
        <v>15.679925994449583</v>
      </c>
      <c r="G71" s="89">
        <f t="shared" si="14"/>
        <v>12.944122710909376</v>
      </c>
      <c r="H71" s="89">
        <f t="shared" si="14"/>
        <v>9.9614586421583162</v>
      </c>
      <c r="I71" s="89">
        <f t="shared" si="14"/>
        <v>10.070941716511337</v>
      </c>
      <c r="J71" s="89">
        <f t="shared" si="14"/>
        <v>13.691643781875246</v>
      </c>
      <c r="K71" s="89">
        <f t="shared" si="14"/>
        <v>16.492902901645522</v>
      </c>
      <c r="L71" s="89">
        <f t="shared" si="14"/>
        <v>14.664224664224665</v>
      </c>
      <c r="M71" s="89">
        <f t="shared" si="14"/>
        <v>10.994194484760522</v>
      </c>
      <c r="N71" s="89">
        <f t="shared" si="14"/>
        <v>13.021447089323592</v>
      </c>
      <c r="O71" s="89">
        <f t="shared" si="14"/>
        <v>14.187254798006574</v>
      </c>
      <c r="P71" s="89">
        <f t="shared" si="14"/>
        <v>11.33098400650583</v>
      </c>
      <c r="Q71" s="89">
        <f t="shared" si="14"/>
        <v>13.341913341913342</v>
      </c>
      <c r="R71" s="89">
        <f t="shared" si="14"/>
        <v>10.21327967806841</v>
      </c>
      <c r="S71" s="72"/>
      <c r="T71" s="72"/>
    </row>
    <row r="72" spans="1:20" ht="15" customHeight="1" thickBot="1" x14ac:dyDescent="0.3">
      <c r="A72" s="101" t="s">
        <v>63</v>
      </c>
      <c r="B72" s="90">
        <f t="shared" si="14"/>
        <v>4.252400548696845</v>
      </c>
      <c r="C72" s="90">
        <f t="shared" si="14"/>
        <v>7.0007554772097702</v>
      </c>
      <c r="D72" s="90">
        <f t="shared" si="14"/>
        <v>6.4226854095976726</v>
      </c>
      <c r="E72" s="90">
        <f t="shared" si="14"/>
        <v>6.8463842533162182</v>
      </c>
      <c r="F72" s="90">
        <f t="shared" si="14"/>
        <v>9.1638259474634047</v>
      </c>
      <c r="G72" s="90">
        <f t="shared" si="14"/>
        <v>7.7353867693384677</v>
      </c>
      <c r="H72" s="90">
        <f t="shared" si="14"/>
        <v>7.0136893696129796</v>
      </c>
      <c r="I72" s="90">
        <f t="shared" si="14"/>
        <v>6.5488733992543358</v>
      </c>
      <c r="J72" s="90">
        <f t="shared" si="14"/>
        <v>8.127743302557894</v>
      </c>
      <c r="K72" s="90">
        <f t="shared" si="14"/>
        <v>9.7496153308154998</v>
      </c>
      <c r="L72" s="90">
        <f t="shared" si="14"/>
        <v>6.1994984675397049</v>
      </c>
      <c r="M72" s="90">
        <f t="shared" si="14"/>
        <v>5.7059058792161048</v>
      </c>
      <c r="N72" s="90">
        <f t="shared" si="14"/>
        <v>4.911069816830369</v>
      </c>
      <c r="O72" s="90">
        <f t="shared" si="14"/>
        <v>7.7291640398436519</v>
      </c>
      <c r="P72" s="90">
        <f t="shared" si="14"/>
        <v>4.1157847127996385</v>
      </c>
      <c r="Q72" s="90">
        <f t="shared" si="14"/>
        <v>5.9307910989118717</v>
      </c>
      <c r="R72" s="90">
        <f t="shared" si="14"/>
        <v>8.4301515010688721</v>
      </c>
      <c r="S72" s="72"/>
      <c r="T72" s="72"/>
    </row>
    <row r="73" spans="1:20" x14ac:dyDescent="0.25">
      <c r="A73" s="279" t="s">
        <v>14</v>
      </c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</row>
    <row r="74" spans="1:20" x14ac:dyDescent="0.25">
      <c r="A74" s="114"/>
    </row>
    <row r="75" spans="1:20" x14ac:dyDescent="0.25">
      <c r="A75" s="114"/>
    </row>
    <row r="76" spans="1:20" x14ac:dyDescent="0.25">
      <c r="A76" s="114"/>
    </row>
    <row r="77" spans="1:20" x14ac:dyDescent="0.25">
      <c r="A77" s="114"/>
    </row>
    <row r="78" spans="1:20" x14ac:dyDescent="0.25">
      <c r="A78" s="114"/>
    </row>
    <row r="79" spans="1:20" x14ac:dyDescent="0.25">
      <c r="A79" s="114"/>
    </row>
    <row r="80" spans="1:20" x14ac:dyDescent="0.25">
      <c r="A80" s="114"/>
    </row>
    <row r="81" spans="1:1" x14ac:dyDescent="0.25">
      <c r="A81" s="114"/>
    </row>
  </sheetData>
  <mergeCells count="9">
    <mergeCell ref="T1:U2"/>
    <mergeCell ref="T44:U45"/>
    <mergeCell ref="A73:Q73"/>
    <mergeCell ref="A8:Q8"/>
    <mergeCell ref="A19:Q19"/>
    <mergeCell ref="A30:Q30"/>
    <mergeCell ref="A40:Q40"/>
    <mergeCell ref="A52:Q52"/>
    <mergeCell ref="A63:Q63"/>
  </mergeCells>
  <hyperlinks>
    <hyperlink ref="T1" r:id="rId1" location="INDICE!A1"/>
    <hyperlink ref="T1:U2" location="INDICE!A1" display="INDICE"/>
    <hyperlink ref="T44" r:id="rId2" location="INDICE!A1"/>
    <hyperlink ref="T44:U45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21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128" customWidth="1"/>
    <col min="2" max="4" width="6.7109375" style="128" customWidth="1"/>
    <col min="5" max="5" width="1.7109375" style="128" customWidth="1"/>
    <col min="6" max="8" width="6.7109375" style="128" customWidth="1"/>
    <col min="9" max="9" width="1.7109375" style="128" customWidth="1"/>
    <col min="10" max="12" width="6.7109375" style="128" customWidth="1"/>
    <col min="13" max="13" width="1.7109375" style="128" customWidth="1"/>
    <col min="14" max="16" width="6.7109375" style="128" customWidth="1"/>
    <col min="17" max="17" width="1.7109375" style="128" customWidth="1"/>
    <col min="18" max="20" width="6.7109375" style="128" customWidth="1"/>
    <col min="21" max="21" width="1.7109375" style="128" customWidth="1"/>
    <col min="22" max="24" width="6.7109375" style="128" customWidth="1"/>
    <col min="25" max="25" width="1.7109375" style="128" customWidth="1"/>
    <col min="26" max="28" width="6.7109375" style="128" customWidth="1"/>
    <col min="29" max="256" width="11.42578125" style="128"/>
    <col min="257" max="257" width="19.7109375" style="128" customWidth="1"/>
    <col min="258" max="260" width="6.7109375" style="128" customWidth="1"/>
    <col min="261" max="261" width="1.7109375" style="128" customWidth="1"/>
    <col min="262" max="264" width="6.7109375" style="128" customWidth="1"/>
    <col min="265" max="265" width="1.7109375" style="128" customWidth="1"/>
    <col min="266" max="268" width="6.7109375" style="128" customWidth="1"/>
    <col min="269" max="269" width="1.7109375" style="128" customWidth="1"/>
    <col min="270" max="272" width="6.7109375" style="128" customWidth="1"/>
    <col min="273" max="273" width="1.7109375" style="128" customWidth="1"/>
    <col min="274" max="276" width="6.7109375" style="128" customWidth="1"/>
    <col min="277" max="277" width="1.7109375" style="128" customWidth="1"/>
    <col min="278" max="280" width="6.7109375" style="128" customWidth="1"/>
    <col min="281" max="281" width="1.7109375" style="128" customWidth="1"/>
    <col min="282" max="282" width="7.7109375" style="128" bestFit="1" customWidth="1"/>
    <col min="283" max="283" width="6.140625" style="128" bestFit="1" customWidth="1"/>
    <col min="284" max="284" width="4.85546875" style="128" bestFit="1" customWidth="1"/>
    <col min="285" max="512" width="11.42578125" style="128"/>
    <col min="513" max="513" width="19.7109375" style="128" customWidth="1"/>
    <col min="514" max="516" width="6.7109375" style="128" customWidth="1"/>
    <col min="517" max="517" width="1.7109375" style="128" customWidth="1"/>
    <col min="518" max="520" width="6.7109375" style="128" customWidth="1"/>
    <col min="521" max="521" width="1.7109375" style="128" customWidth="1"/>
    <col min="522" max="524" width="6.7109375" style="128" customWidth="1"/>
    <col min="525" max="525" width="1.7109375" style="128" customWidth="1"/>
    <col min="526" max="528" width="6.7109375" style="128" customWidth="1"/>
    <col min="529" max="529" width="1.7109375" style="128" customWidth="1"/>
    <col min="530" max="532" width="6.7109375" style="128" customWidth="1"/>
    <col min="533" max="533" width="1.7109375" style="128" customWidth="1"/>
    <col min="534" max="536" width="6.7109375" style="128" customWidth="1"/>
    <col min="537" max="537" width="1.7109375" style="128" customWidth="1"/>
    <col min="538" max="538" width="7.7109375" style="128" bestFit="1" customWidth="1"/>
    <col min="539" max="539" width="6.140625" style="128" bestFit="1" customWidth="1"/>
    <col min="540" max="540" width="4.85546875" style="128" bestFit="1" customWidth="1"/>
    <col min="541" max="768" width="11.42578125" style="128"/>
    <col min="769" max="769" width="19.7109375" style="128" customWidth="1"/>
    <col min="770" max="772" width="6.7109375" style="128" customWidth="1"/>
    <col min="773" max="773" width="1.7109375" style="128" customWidth="1"/>
    <col min="774" max="776" width="6.7109375" style="128" customWidth="1"/>
    <col min="777" max="777" width="1.7109375" style="128" customWidth="1"/>
    <col min="778" max="780" width="6.7109375" style="128" customWidth="1"/>
    <col min="781" max="781" width="1.7109375" style="128" customWidth="1"/>
    <col min="782" max="784" width="6.7109375" style="128" customWidth="1"/>
    <col min="785" max="785" width="1.7109375" style="128" customWidth="1"/>
    <col min="786" max="788" width="6.7109375" style="128" customWidth="1"/>
    <col min="789" max="789" width="1.7109375" style="128" customWidth="1"/>
    <col min="790" max="792" width="6.7109375" style="128" customWidth="1"/>
    <col min="793" max="793" width="1.7109375" style="128" customWidth="1"/>
    <col min="794" max="794" width="7.7109375" style="128" bestFit="1" customWidth="1"/>
    <col min="795" max="795" width="6.140625" style="128" bestFit="1" customWidth="1"/>
    <col min="796" max="796" width="4.85546875" style="128" bestFit="1" customWidth="1"/>
    <col min="797" max="1024" width="11.42578125" style="128"/>
    <col min="1025" max="1025" width="19.7109375" style="128" customWidth="1"/>
    <col min="1026" max="1028" width="6.7109375" style="128" customWidth="1"/>
    <col min="1029" max="1029" width="1.7109375" style="128" customWidth="1"/>
    <col min="1030" max="1032" width="6.7109375" style="128" customWidth="1"/>
    <col min="1033" max="1033" width="1.7109375" style="128" customWidth="1"/>
    <col min="1034" max="1036" width="6.7109375" style="128" customWidth="1"/>
    <col min="1037" max="1037" width="1.7109375" style="128" customWidth="1"/>
    <col min="1038" max="1040" width="6.7109375" style="128" customWidth="1"/>
    <col min="1041" max="1041" width="1.7109375" style="128" customWidth="1"/>
    <col min="1042" max="1044" width="6.7109375" style="128" customWidth="1"/>
    <col min="1045" max="1045" width="1.7109375" style="128" customWidth="1"/>
    <col min="1046" max="1048" width="6.7109375" style="128" customWidth="1"/>
    <col min="1049" max="1049" width="1.7109375" style="128" customWidth="1"/>
    <col min="1050" max="1050" width="7.7109375" style="128" bestFit="1" customWidth="1"/>
    <col min="1051" max="1051" width="6.140625" style="128" bestFit="1" customWidth="1"/>
    <col min="1052" max="1052" width="4.85546875" style="128" bestFit="1" customWidth="1"/>
    <col min="1053" max="1280" width="11.42578125" style="128"/>
    <col min="1281" max="1281" width="19.7109375" style="128" customWidth="1"/>
    <col min="1282" max="1284" width="6.7109375" style="128" customWidth="1"/>
    <col min="1285" max="1285" width="1.7109375" style="128" customWidth="1"/>
    <col min="1286" max="1288" width="6.7109375" style="128" customWidth="1"/>
    <col min="1289" max="1289" width="1.7109375" style="128" customWidth="1"/>
    <col min="1290" max="1292" width="6.7109375" style="128" customWidth="1"/>
    <col min="1293" max="1293" width="1.7109375" style="128" customWidth="1"/>
    <col min="1294" max="1296" width="6.7109375" style="128" customWidth="1"/>
    <col min="1297" max="1297" width="1.7109375" style="128" customWidth="1"/>
    <col min="1298" max="1300" width="6.7109375" style="128" customWidth="1"/>
    <col min="1301" max="1301" width="1.7109375" style="128" customWidth="1"/>
    <col min="1302" max="1304" width="6.7109375" style="128" customWidth="1"/>
    <col min="1305" max="1305" width="1.7109375" style="128" customWidth="1"/>
    <col min="1306" max="1306" width="7.7109375" style="128" bestFit="1" customWidth="1"/>
    <col min="1307" max="1307" width="6.140625" style="128" bestFit="1" customWidth="1"/>
    <col min="1308" max="1308" width="4.85546875" style="128" bestFit="1" customWidth="1"/>
    <col min="1309" max="1536" width="11.42578125" style="128"/>
    <col min="1537" max="1537" width="19.7109375" style="128" customWidth="1"/>
    <col min="1538" max="1540" width="6.7109375" style="128" customWidth="1"/>
    <col min="1541" max="1541" width="1.7109375" style="128" customWidth="1"/>
    <col min="1542" max="1544" width="6.7109375" style="128" customWidth="1"/>
    <col min="1545" max="1545" width="1.7109375" style="128" customWidth="1"/>
    <col min="1546" max="1548" width="6.7109375" style="128" customWidth="1"/>
    <col min="1549" max="1549" width="1.7109375" style="128" customWidth="1"/>
    <col min="1550" max="1552" width="6.7109375" style="128" customWidth="1"/>
    <col min="1553" max="1553" width="1.7109375" style="128" customWidth="1"/>
    <col min="1554" max="1556" width="6.7109375" style="128" customWidth="1"/>
    <col min="1557" max="1557" width="1.7109375" style="128" customWidth="1"/>
    <col min="1558" max="1560" width="6.7109375" style="128" customWidth="1"/>
    <col min="1561" max="1561" width="1.7109375" style="128" customWidth="1"/>
    <col min="1562" max="1562" width="7.7109375" style="128" bestFit="1" customWidth="1"/>
    <col min="1563" max="1563" width="6.140625" style="128" bestFit="1" customWidth="1"/>
    <col min="1564" max="1564" width="4.85546875" style="128" bestFit="1" customWidth="1"/>
    <col min="1565" max="1792" width="11.42578125" style="128"/>
    <col min="1793" max="1793" width="19.7109375" style="128" customWidth="1"/>
    <col min="1794" max="1796" width="6.7109375" style="128" customWidth="1"/>
    <col min="1797" max="1797" width="1.7109375" style="128" customWidth="1"/>
    <col min="1798" max="1800" width="6.7109375" style="128" customWidth="1"/>
    <col min="1801" max="1801" width="1.7109375" style="128" customWidth="1"/>
    <col min="1802" max="1804" width="6.7109375" style="128" customWidth="1"/>
    <col min="1805" max="1805" width="1.7109375" style="128" customWidth="1"/>
    <col min="1806" max="1808" width="6.7109375" style="128" customWidth="1"/>
    <col min="1809" max="1809" width="1.7109375" style="128" customWidth="1"/>
    <col min="1810" max="1812" width="6.7109375" style="128" customWidth="1"/>
    <col min="1813" max="1813" width="1.7109375" style="128" customWidth="1"/>
    <col min="1814" max="1816" width="6.7109375" style="128" customWidth="1"/>
    <col min="1817" max="1817" width="1.7109375" style="128" customWidth="1"/>
    <col min="1818" max="1818" width="7.7109375" style="128" bestFit="1" customWidth="1"/>
    <col min="1819" max="1819" width="6.140625" style="128" bestFit="1" customWidth="1"/>
    <col min="1820" max="1820" width="4.85546875" style="128" bestFit="1" customWidth="1"/>
    <col min="1821" max="2048" width="11.42578125" style="128"/>
    <col min="2049" max="2049" width="19.7109375" style="128" customWidth="1"/>
    <col min="2050" max="2052" width="6.7109375" style="128" customWidth="1"/>
    <col min="2053" max="2053" width="1.7109375" style="128" customWidth="1"/>
    <col min="2054" max="2056" width="6.7109375" style="128" customWidth="1"/>
    <col min="2057" max="2057" width="1.7109375" style="128" customWidth="1"/>
    <col min="2058" max="2060" width="6.7109375" style="128" customWidth="1"/>
    <col min="2061" max="2061" width="1.7109375" style="128" customWidth="1"/>
    <col min="2062" max="2064" width="6.7109375" style="128" customWidth="1"/>
    <col min="2065" max="2065" width="1.7109375" style="128" customWidth="1"/>
    <col min="2066" max="2068" width="6.7109375" style="128" customWidth="1"/>
    <col min="2069" max="2069" width="1.7109375" style="128" customWidth="1"/>
    <col min="2070" max="2072" width="6.7109375" style="128" customWidth="1"/>
    <col min="2073" max="2073" width="1.7109375" style="128" customWidth="1"/>
    <col min="2074" max="2074" width="7.7109375" style="128" bestFit="1" customWidth="1"/>
    <col min="2075" max="2075" width="6.140625" style="128" bestFit="1" customWidth="1"/>
    <col min="2076" max="2076" width="4.85546875" style="128" bestFit="1" customWidth="1"/>
    <col min="2077" max="2304" width="11.42578125" style="128"/>
    <col min="2305" max="2305" width="19.7109375" style="128" customWidth="1"/>
    <col min="2306" max="2308" width="6.7109375" style="128" customWidth="1"/>
    <col min="2309" max="2309" width="1.7109375" style="128" customWidth="1"/>
    <col min="2310" max="2312" width="6.7109375" style="128" customWidth="1"/>
    <col min="2313" max="2313" width="1.7109375" style="128" customWidth="1"/>
    <col min="2314" max="2316" width="6.7109375" style="128" customWidth="1"/>
    <col min="2317" max="2317" width="1.7109375" style="128" customWidth="1"/>
    <col min="2318" max="2320" width="6.7109375" style="128" customWidth="1"/>
    <col min="2321" max="2321" width="1.7109375" style="128" customWidth="1"/>
    <col min="2322" max="2324" width="6.7109375" style="128" customWidth="1"/>
    <col min="2325" max="2325" width="1.7109375" style="128" customWidth="1"/>
    <col min="2326" max="2328" width="6.7109375" style="128" customWidth="1"/>
    <col min="2329" max="2329" width="1.7109375" style="128" customWidth="1"/>
    <col min="2330" max="2330" width="7.7109375" style="128" bestFit="1" customWidth="1"/>
    <col min="2331" max="2331" width="6.140625" style="128" bestFit="1" customWidth="1"/>
    <col min="2332" max="2332" width="4.85546875" style="128" bestFit="1" customWidth="1"/>
    <col min="2333" max="2560" width="11.42578125" style="128"/>
    <col min="2561" max="2561" width="19.7109375" style="128" customWidth="1"/>
    <col min="2562" max="2564" width="6.7109375" style="128" customWidth="1"/>
    <col min="2565" max="2565" width="1.7109375" style="128" customWidth="1"/>
    <col min="2566" max="2568" width="6.7109375" style="128" customWidth="1"/>
    <col min="2569" max="2569" width="1.7109375" style="128" customWidth="1"/>
    <col min="2570" max="2572" width="6.7109375" style="128" customWidth="1"/>
    <col min="2573" max="2573" width="1.7109375" style="128" customWidth="1"/>
    <col min="2574" max="2576" width="6.7109375" style="128" customWidth="1"/>
    <col min="2577" max="2577" width="1.7109375" style="128" customWidth="1"/>
    <col min="2578" max="2580" width="6.7109375" style="128" customWidth="1"/>
    <col min="2581" max="2581" width="1.7109375" style="128" customWidth="1"/>
    <col min="2582" max="2584" width="6.7109375" style="128" customWidth="1"/>
    <col min="2585" max="2585" width="1.7109375" style="128" customWidth="1"/>
    <col min="2586" max="2586" width="7.7109375" style="128" bestFit="1" customWidth="1"/>
    <col min="2587" max="2587" width="6.140625" style="128" bestFit="1" customWidth="1"/>
    <col min="2588" max="2588" width="4.85546875" style="128" bestFit="1" customWidth="1"/>
    <col min="2589" max="2816" width="11.42578125" style="128"/>
    <col min="2817" max="2817" width="19.7109375" style="128" customWidth="1"/>
    <col min="2818" max="2820" width="6.7109375" style="128" customWidth="1"/>
    <col min="2821" max="2821" width="1.7109375" style="128" customWidth="1"/>
    <col min="2822" max="2824" width="6.7109375" style="128" customWidth="1"/>
    <col min="2825" max="2825" width="1.7109375" style="128" customWidth="1"/>
    <col min="2826" max="2828" width="6.7109375" style="128" customWidth="1"/>
    <col min="2829" max="2829" width="1.7109375" style="128" customWidth="1"/>
    <col min="2830" max="2832" width="6.7109375" style="128" customWidth="1"/>
    <col min="2833" max="2833" width="1.7109375" style="128" customWidth="1"/>
    <col min="2834" max="2836" width="6.7109375" style="128" customWidth="1"/>
    <col min="2837" max="2837" width="1.7109375" style="128" customWidth="1"/>
    <col min="2838" max="2840" width="6.7109375" style="128" customWidth="1"/>
    <col min="2841" max="2841" width="1.7109375" style="128" customWidth="1"/>
    <col min="2842" max="2842" width="7.7109375" style="128" bestFit="1" customWidth="1"/>
    <col min="2843" max="2843" width="6.140625" style="128" bestFit="1" customWidth="1"/>
    <col min="2844" max="2844" width="4.85546875" style="128" bestFit="1" customWidth="1"/>
    <col min="2845" max="3072" width="11.42578125" style="128"/>
    <col min="3073" max="3073" width="19.7109375" style="128" customWidth="1"/>
    <col min="3074" max="3076" width="6.7109375" style="128" customWidth="1"/>
    <col min="3077" max="3077" width="1.7109375" style="128" customWidth="1"/>
    <col min="3078" max="3080" width="6.7109375" style="128" customWidth="1"/>
    <col min="3081" max="3081" width="1.7109375" style="128" customWidth="1"/>
    <col min="3082" max="3084" width="6.7109375" style="128" customWidth="1"/>
    <col min="3085" max="3085" width="1.7109375" style="128" customWidth="1"/>
    <col min="3086" max="3088" width="6.7109375" style="128" customWidth="1"/>
    <col min="3089" max="3089" width="1.7109375" style="128" customWidth="1"/>
    <col min="3090" max="3092" width="6.7109375" style="128" customWidth="1"/>
    <col min="3093" max="3093" width="1.7109375" style="128" customWidth="1"/>
    <col min="3094" max="3096" width="6.7109375" style="128" customWidth="1"/>
    <col min="3097" max="3097" width="1.7109375" style="128" customWidth="1"/>
    <col min="3098" max="3098" width="7.7109375" style="128" bestFit="1" customWidth="1"/>
    <col min="3099" max="3099" width="6.140625" style="128" bestFit="1" customWidth="1"/>
    <col min="3100" max="3100" width="4.85546875" style="128" bestFit="1" customWidth="1"/>
    <col min="3101" max="3328" width="11.42578125" style="128"/>
    <col min="3329" max="3329" width="19.7109375" style="128" customWidth="1"/>
    <col min="3330" max="3332" width="6.7109375" style="128" customWidth="1"/>
    <col min="3333" max="3333" width="1.7109375" style="128" customWidth="1"/>
    <col min="3334" max="3336" width="6.7109375" style="128" customWidth="1"/>
    <col min="3337" max="3337" width="1.7109375" style="128" customWidth="1"/>
    <col min="3338" max="3340" width="6.7109375" style="128" customWidth="1"/>
    <col min="3341" max="3341" width="1.7109375" style="128" customWidth="1"/>
    <col min="3342" max="3344" width="6.7109375" style="128" customWidth="1"/>
    <col min="3345" max="3345" width="1.7109375" style="128" customWidth="1"/>
    <col min="3346" max="3348" width="6.7109375" style="128" customWidth="1"/>
    <col min="3349" max="3349" width="1.7109375" style="128" customWidth="1"/>
    <col min="3350" max="3352" width="6.7109375" style="128" customWidth="1"/>
    <col min="3353" max="3353" width="1.7109375" style="128" customWidth="1"/>
    <col min="3354" max="3354" width="7.7109375" style="128" bestFit="1" customWidth="1"/>
    <col min="3355" max="3355" width="6.140625" style="128" bestFit="1" customWidth="1"/>
    <col min="3356" max="3356" width="4.85546875" style="128" bestFit="1" customWidth="1"/>
    <col min="3357" max="3584" width="11.42578125" style="128"/>
    <col min="3585" max="3585" width="19.7109375" style="128" customWidth="1"/>
    <col min="3586" max="3588" width="6.7109375" style="128" customWidth="1"/>
    <col min="3589" max="3589" width="1.7109375" style="128" customWidth="1"/>
    <col min="3590" max="3592" width="6.7109375" style="128" customWidth="1"/>
    <col min="3593" max="3593" width="1.7109375" style="128" customWidth="1"/>
    <col min="3594" max="3596" width="6.7109375" style="128" customWidth="1"/>
    <col min="3597" max="3597" width="1.7109375" style="128" customWidth="1"/>
    <col min="3598" max="3600" width="6.7109375" style="128" customWidth="1"/>
    <col min="3601" max="3601" width="1.7109375" style="128" customWidth="1"/>
    <col min="3602" max="3604" width="6.7109375" style="128" customWidth="1"/>
    <col min="3605" max="3605" width="1.7109375" style="128" customWidth="1"/>
    <col min="3606" max="3608" width="6.7109375" style="128" customWidth="1"/>
    <col min="3609" max="3609" width="1.7109375" style="128" customWidth="1"/>
    <col min="3610" max="3610" width="7.7109375" style="128" bestFit="1" customWidth="1"/>
    <col min="3611" max="3611" width="6.140625" style="128" bestFit="1" customWidth="1"/>
    <col min="3612" max="3612" width="4.85546875" style="128" bestFit="1" customWidth="1"/>
    <col min="3613" max="3840" width="11.42578125" style="128"/>
    <col min="3841" max="3841" width="19.7109375" style="128" customWidth="1"/>
    <col min="3842" max="3844" width="6.7109375" style="128" customWidth="1"/>
    <col min="3845" max="3845" width="1.7109375" style="128" customWidth="1"/>
    <col min="3846" max="3848" width="6.7109375" style="128" customWidth="1"/>
    <col min="3849" max="3849" width="1.7109375" style="128" customWidth="1"/>
    <col min="3850" max="3852" width="6.7109375" style="128" customWidth="1"/>
    <col min="3853" max="3853" width="1.7109375" style="128" customWidth="1"/>
    <col min="3854" max="3856" width="6.7109375" style="128" customWidth="1"/>
    <col min="3857" max="3857" width="1.7109375" style="128" customWidth="1"/>
    <col min="3858" max="3860" width="6.7109375" style="128" customWidth="1"/>
    <col min="3861" max="3861" width="1.7109375" style="128" customWidth="1"/>
    <col min="3862" max="3864" width="6.7109375" style="128" customWidth="1"/>
    <col min="3865" max="3865" width="1.7109375" style="128" customWidth="1"/>
    <col min="3866" max="3866" width="7.7109375" style="128" bestFit="1" customWidth="1"/>
    <col min="3867" max="3867" width="6.140625" style="128" bestFit="1" customWidth="1"/>
    <col min="3868" max="3868" width="4.85546875" style="128" bestFit="1" customWidth="1"/>
    <col min="3869" max="4096" width="11.42578125" style="128"/>
    <col min="4097" max="4097" width="19.7109375" style="128" customWidth="1"/>
    <col min="4098" max="4100" width="6.7109375" style="128" customWidth="1"/>
    <col min="4101" max="4101" width="1.7109375" style="128" customWidth="1"/>
    <col min="4102" max="4104" width="6.7109375" style="128" customWidth="1"/>
    <col min="4105" max="4105" width="1.7109375" style="128" customWidth="1"/>
    <col min="4106" max="4108" width="6.7109375" style="128" customWidth="1"/>
    <col min="4109" max="4109" width="1.7109375" style="128" customWidth="1"/>
    <col min="4110" max="4112" width="6.7109375" style="128" customWidth="1"/>
    <col min="4113" max="4113" width="1.7109375" style="128" customWidth="1"/>
    <col min="4114" max="4116" width="6.7109375" style="128" customWidth="1"/>
    <col min="4117" max="4117" width="1.7109375" style="128" customWidth="1"/>
    <col min="4118" max="4120" width="6.7109375" style="128" customWidth="1"/>
    <col min="4121" max="4121" width="1.7109375" style="128" customWidth="1"/>
    <col min="4122" max="4122" width="7.7109375" style="128" bestFit="1" customWidth="1"/>
    <col min="4123" max="4123" width="6.140625" style="128" bestFit="1" customWidth="1"/>
    <col min="4124" max="4124" width="4.85546875" style="128" bestFit="1" customWidth="1"/>
    <col min="4125" max="4352" width="11.42578125" style="128"/>
    <col min="4353" max="4353" width="19.7109375" style="128" customWidth="1"/>
    <col min="4354" max="4356" width="6.7109375" style="128" customWidth="1"/>
    <col min="4357" max="4357" width="1.7109375" style="128" customWidth="1"/>
    <col min="4358" max="4360" width="6.7109375" style="128" customWidth="1"/>
    <col min="4361" max="4361" width="1.7109375" style="128" customWidth="1"/>
    <col min="4362" max="4364" width="6.7109375" style="128" customWidth="1"/>
    <col min="4365" max="4365" width="1.7109375" style="128" customWidth="1"/>
    <col min="4366" max="4368" width="6.7109375" style="128" customWidth="1"/>
    <col min="4369" max="4369" width="1.7109375" style="128" customWidth="1"/>
    <col min="4370" max="4372" width="6.7109375" style="128" customWidth="1"/>
    <col min="4373" max="4373" width="1.7109375" style="128" customWidth="1"/>
    <col min="4374" max="4376" width="6.7109375" style="128" customWidth="1"/>
    <col min="4377" max="4377" width="1.7109375" style="128" customWidth="1"/>
    <col min="4378" max="4378" width="7.7109375" style="128" bestFit="1" customWidth="1"/>
    <col min="4379" max="4379" width="6.140625" style="128" bestFit="1" customWidth="1"/>
    <col min="4380" max="4380" width="4.85546875" style="128" bestFit="1" customWidth="1"/>
    <col min="4381" max="4608" width="11.42578125" style="128"/>
    <col min="4609" max="4609" width="19.7109375" style="128" customWidth="1"/>
    <col min="4610" max="4612" width="6.7109375" style="128" customWidth="1"/>
    <col min="4613" max="4613" width="1.7109375" style="128" customWidth="1"/>
    <col min="4614" max="4616" width="6.7109375" style="128" customWidth="1"/>
    <col min="4617" max="4617" width="1.7109375" style="128" customWidth="1"/>
    <col min="4618" max="4620" width="6.7109375" style="128" customWidth="1"/>
    <col min="4621" max="4621" width="1.7109375" style="128" customWidth="1"/>
    <col min="4622" max="4624" width="6.7109375" style="128" customWidth="1"/>
    <col min="4625" max="4625" width="1.7109375" style="128" customWidth="1"/>
    <col min="4626" max="4628" width="6.7109375" style="128" customWidth="1"/>
    <col min="4629" max="4629" width="1.7109375" style="128" customWidth="1"/>
    <col min="4630" max="4632" width="6.7109375" style="128" customWidth="1"/>
    <col min="4633" max="4633" width="1.7109375" style="128" customWidth="1"/>
    <col min="4634" max="4634" width="7.7109375" style="128" bestFit="1" customWidth="1"/>
    <col min="4635" max="4635" width="6.140625" style="128" bestFit="1" customWidth="1"/>
    <col min="4636" max="4636" width="4.85546875" style="128" bestFit="1" customWidth="1"/>
    <col min="4637" max="4864" width="11.42578125" style="128"/>
    <col min="4865" max="4865" width="19.7109375" style="128" customWidth="1"/>
    <col min="4866" max="4868" width="6.7109375" style="128" customWidth="1"/>
    <col min="4869" max="4869" width="1.7109375" style="128" customWidth="1"/>
    <col min="4870" max="4872" width="6.7109375" style="128" customWidth="1"/>
    <col min="4873" max="4873" width="1.7109375" style="128" customWidth="1"/>
    <col min="4874" max="4876" width="6.7109375" style="128" customWidth="1"/>
    <col min="4877" max="4877" width="1.7109375" style="128" customWidth="1"/>
    <col min="4878" max="4880" width="6.7109375" style="128" customWidth="1"/>
    <col min="4881" max="4881" width="1.7109375" style="128" customWidth="1"/>
    <col min="4882" max="4884" width="6.7109375" style="128" customWidth="1"/>
    <col min="4885" max="4885" width="1.7109375" style="128" customWidth="1"/>
    <col min="4886" max="4888" width="6.7109375" style="128" customWidth="1"/>
    <col min="4889" max="4889" width="1.7109375" style="128" customWidth="1"/>
    <col min="4890" max="4890" width="7.7109375" style="128" bestFit="1" customWidth="1"/>
    <col min="4891" max="4891" width="6.140625" style="128" bestFit="1" customWidth="1"/>
    <col min="4892" max="4892" width="4.85546875" style="128" bestFit="1" customWidth="1"/>
    <col min="4893" max="5120" width="11.42578125" style="128"/>
    <col min="5121" max="5121" width="19.7109375" style="128" customWidth="1"/>
    <col min="5122" max="5124" width="6.7109375" style="128" customWidth="1"/>
    <col min="5125" max="5125" width="1.7109375" style="128" customWidth="1"/>
    <col min="5126" max="5128" width="6.7109375" style="128" customWidth="1"/>
    <col min="5129" max="5129" width="1.7109375" style="128" customWidth="1"/>
    <col min="5130" max="5132" width="6.7109375" style="128" customWidth="1"/>
    <col min="5133" max="5133" width="1.7109375" style="128" customWidth="1"/>
    <col min="5134" max="5136" width="6.7109375" style="128" customWidth="1"/>
    <col min="5137" max="5137" width="1.7109375" style="128" customWidth="1"/>
    <col min="5138" max="5140" width="6.7109375" style="128" customWidth="1"/>
    <col min="5141" max="5141" width="1.7109375" style="128" customWidth="1"/>
    <col min="5142" max="5144" width="6.7109375" style="128" customWidth="1"/>
    <col min="5145" max="5145" width="1.7109375" style="128" customWidth="1"/>
    <col min="5146" max="5146" width="7.7109375" style="128" bestFit="1" customWidth="1"/>
    <col min="5147" max="5147" width="6.140625" style="128" bestFit="1" customWidth="1"/>
    <col min="5148" max="5148" width="4.85546875" style="128" bestFit="1" customWidth="1"/>
    <col min="5149" max="5376" width="11.42578125" style="128"/>
    <col min="5377" max="5377" width="19.7109375" style="128" customWidth="1"/>
    <col min="5378" max="5380" width="6.7109375" style="128" customWidth="1"/>
    <col min="5381" max="5381" width="1.7109375" style="128" customWidth="1"/>
    <col min="5382" max="5384" width="6.7109375" style="128" customWidth="1"/>
    <col min="5385" max="5385" width="1.7109375" style="128" customWidth="1"/>
    <col min="5386" max="5388" width="6.7109375" style="128" customWidth="1"/>
    <col min="5389" max="5389" width="1.7109375" style="128" customWidth="1"/>
    <col min="5390" max="5392" width="6.7109375" style="128" customWidth="1"/>
    <col min="5393" max="5393" width="1.7109375" style="128" customWidth="1"/>
    <col min="5394" max="5396" width="6.7109375" style="128" customWidth="1"/>
    <col min="5397" max="5397" width="1.7109375" style="128" customWidth="1"/>
    <col min="5398" max="5400" width="6.7109375" style="128" customWidth="1"/>
    <col min="5401" max="5401" width="1.7109375" style="128" customWidth="1"/>
    <col min="5402" max="5402" width="7.7109375" style="128" bestFit="1" customWidth="1"/>
    <col min="5403" max="5403" width="6.140625" style="128" bestFit="1" customWidth="1"/>
    <col min="5404" max="5404" width="4.85546875" style="128" bestFit="1" customWidth="1"/>
    <col min="5405" max="5632" width="11.42578125" style="128"/>
    <col min="5633" max="5633" width="19.7109375" style="128" customWidth="1"/>
    <col min="5634" max="5636" width="6.7109375" style="128" customWidth="1"/>
    <col min="5637" max="5637" width="1.7109375" style="128" customWidth="1"/>
    <col min="5638" max="5640" width="6.7109375" style="128" customWidth="1"/>
    <col min="5641" max="5641" width="1.7109375" style="128" customWidth="1"/>
    <col min="5642" max="5644" width="6.7109375" style="128" customWidth="1"/>
    <col min="5645" max="5645" width="1.7109375" style="128" customWidth="1"/>
    <col min="5646" max="5648" width="6.7109375" style="128" customWidth="1"/>
    <col min="5649" max="5649" width="1.7109375" style="128" customWidth="1"/>
    <col min="5650" max="5652" width="6.7109375" style="128" customWidth="1"/>
    <col min="5653" max="5653" width="1.7109375" style="128" customWidth="1"/>
    <col min="5654" max="5656" width="6.7109375" style="128" customWidth="1"/>
    <col min="5657" max="5657" width="1.7109375" style="128" customWidth="1"/>
    <col min="5658" max="5658" width="7.7109375" style="128" bestFit="1" customWidth="1"/>
    <col min="5659" max="5659" width="6.140625" style="128" bestFit="1" customWidth="1"/>
    <col min="5660" max="5660" width="4.85546875" style="128" bestFit="1" customWidth="1"/>
    <col min="5661" max="5888" width="11.42578125" style="128"/>
    <col min="5889" max="5889" width="19.7109375" style="128" customWidth="1"/>
    <col min="5890" max="5892" width="6.7109375" style="128" customWidth="1"/>
    <col min="5893" max="5893" width="1.7109375" style="128" customWidth="1"/>
    <col min="5894" max="5896" width="6.7109375" style="128" customWidth="1"/>
    <col min="5897" max="5897" width="1.7109375" style="128" customWidth="1"/>
    <col min="5898" max="5900" width="6.7109375" style="128" customWidth="1"/>
    <col min="5901" max="5901" width="1.7109375" style="128" customWidth="1"/>
    <col min="5902" max="5904" width="6.7109375" style="128" customWidth="1"/>
    <col min="5905" max="5905" width="1.7109375" style="128" customWidth="1"/>
    <col min="5906" max="5908" width="6.7109375" style="128" customWidth="1"/>
    <col min="5909" max="5909" width="1.7109375" style="128" customWidth="1"/>
    <col min="5910" max="5912" width="6.7109375" style="128" customWidth="1"/>
    <col min="5913" max="5913" width="1.7109375" style="128" customWidth="1"/>
    <col min="5914" max="5914" width="7.7109375" style="128" bestFit="1" customWidth="1"/>
    <col min="5915" max="5915" width="6.140625" style="128" bestFit="1" customWidth="1"/>
    <col min="5916" max="5916" width="4.85546875" style="128" bestFit="1" customWidth="1"/>
    <col min="5917" max="6144" width="11.42578125" style="128"/>
    <col min="6145" max="6145" width="19.7109375" style="128" customWidth="1"/>
    <col min="6146" max="6148" width="6.7109375" style="128" customWidth="1"/>
    <col min="6149" max="6149" width="1.7109375" style="128" customWidth="1"/>
    <col min="6150" max="6152" width="6.7109375" style="128" customWidth="1"/>
    <col min="6153" max="6153" width="1.7109375" style="128" customWidth="1"/>
    <col min="6154" max="6156" width="6.7109375" style="128" customWidth="1"/>
    <col min="6157" max="6157" width="1.7109375" style="128" customWidth="1"/>
    <col min="6158" max="6160" width="6.7109375" style="128" customWidth="1"/>
    <col min="6161" max="6161" width="1.7109375" style="128" customWidth="1"/>
    <col min="6162" max="6164" width="6.7109375" style="128" customWidth="1"/>
    <col min="6165" max="6165" width="1.7109375" style="128" customWidth="1"/>
    <col min="6166" max="6168" width="6.7109375" style="128" customWidth="1"/>
    <col min="6169" max="6169" width="1.7109375" style="128" customWidth="1"/>
    <col min="6170" max="6170" width="7.7109375" style="128" bestFit="1" customWidth="1"/>
    <col min="6171" max="6171" width="6.140625" style="128" bestFit="1" customWidth="1"/>
    <col min="6172" max="6172" width="4.85546875" style="128" bestFit="1" customWidth="1"/>
    <col min="6173" max="6400" width="11.42578125" style="128"/>
    <col min="6401" max="6401" width="19.7109375" style="128" customWidth="1"/>
    <col min="6402" max="6404" width="6.7109375" style="128" customWidth="1"/>
    <col min="6405" max="6405" width="1.7109375" style="128" customWidth="1"/>
    <col min="6406" max="6408" width="6.7109375" style="128" customWidth="1"/>
    <col min="6409" max="6409" width="1.7109375" style="128" customWidth="1"/>
    <col min="6410" max="6412" width="6.7109375" style="128" customWidth="1"/>
    <col min="6413" max="6413" width="1.7109375" style="128" customWidth="1"/>
    <col min="6414" max="6416" width="6.7109375" style="128" customWidth="1"/>
    <col min="6417" max="6417" width="1.7109375" style="128" customWidth="1"/>
    <col min="6418" max="6420" width="6.7109375" style="128" customWidth="1"/>
    <col min="6421" max="6421" width="1.7109375" style="128" customWidth="1"/>
    <col min="6422" max="6424" width="6.7109375" style="128" customWidth="1"/>
    <col min="6425" max="6425" width="1.7109375" style="128" customWidth="1"/>
    <col min="6426" max="6426" width="7.7109375" style="128" bestFit="1" customWidth="1"/>
    <col min="6427" max="6427" width="6.140625" style="128" bestFit="1" customWidth="1"/>
    <col min="6428" max="6428" width="4.85546875" style="128" bestFit="1" customWidth="1"/>
    <col min="6429" max="6656" width="11.42578125" style="128"/>
    <col min="6657" max="6657" width="19.7109375" style="128" customWidth="1"/>
    <col min="6658" max="6660" width="6.7109375" style="128" customWidth="1"/>
    <col min="6661" max="6661" width="1.7109375" style="128" customWidth="1"/>
    <col min="6662" max="6664" width="6.7109375" style="128" customWidth="1"/>
    <col min="6665" max="6665" width="1.7109375" style="128" customWidth="1"/>
    <col min="6666" max="6668" width="6.7109375" style="128" customWidth="1"/>
    <col min="6669" max="6669" width="1.7109375" style="128" customWidth="1"/>
    <col min="6670" max="6672" width="6.7109375" style="128" customWidth="1"/>
    <col min="6673" max="6673" width="1.7109375" style="128" customWidth="1"/>
    <col min="6674" max="6676" width="6.7109375" style="128" customWidth="1"/>
    <col min="6677" max="6677" width="1.7109375" style="128" customWidth="1"/>
    <col min="6678" max="6680" width="6.7109375" style="128" customWidth="1"/>
    <col min="6681" max="6681" width="1.7109375" style="128" customWidth="1"/>
    <col min="6682" max="6682" width="7.7109375" style="128" bestFit="1" customWidth="1"/>
    <col min="6683" max="6683" width="6.140625" style="128" bestFit="1" customWidth="1"/>
    <col min="6684" max="6684" width="4.85546875" style="128" bestFit="1" customWidth="1"/>
    <col min="6685" max="6912" width="11.42578125" style="128"/>
    <col min="6913" max="6913" width="19.7109375" style="128" customWidth="1"/>
    <col min="6914" max="6916" width="6.7109375" style="128" customWidth="1"/>
    <col min="6917" max="6917" width="1.7109375" style="128" customWidth="1"/>
    <col min="6918" max="6920" width="6.7109375" style="128" customWidth="1"/>
    <col min="6921" max="6921" width="1.7109375" style="128" customWidth="1"/>
    <col min="6922" max="6924" width="6.7109375" style="128" customWidth="1"/>
    <col min="6925" max="6925" width="1.7109375" style="128" customWidth="1"/>
    <col min="6926" max="6928" width="6.7109375" style="128" customWidth="1"/>
    <col min="6929" max="6929" width="1.7109375" style="128" customWidth="1"/>
    <col min="6930" max="6932" width="6.7109375" style="128" customWidth="1"/>
    <col min="6933" max="6933" width="1.7109375" style="128" customWidth="1"/>
    <col min="6934" max="6936" width="6.7109375" style="128" customWidth="1"/>
    <col min="6937" max="6937" width="1.7109375" style="128" customWidth="1"/>
    <col min="6938" max="6938" width="7.7109375" style="128" bestFit="1" customWidth="1"/>
    <col min="6939" max="6939" width="6.140625" style="128" bestFit="1" customWidth="1"/>
    <col min="6940" max="6940" width="4.85546875" style="128" bestFit="1" customWidth="1"/>
    <col min="6941" max="7168" width="11.42578125" style="128"/>
    <col min="7169" max="7169" width="19.7109375" style="128" customWidth="1"/>
    <col min="7170" max="7172" width="6.7109375" style="128" customWidth="1"/>
    <col min="7173" max="7173" width="1.7109375" style="128" customWidth="1"/>
    <col min="7174" max="7176" width="6.7109375" style="128" customWidth="1"/>
    <col min="7177" max="7177" width="1.7109375" style="128" customWidth="1"/>
    <col min="7178" max="7180" width="6.7109375" style="128" customWidth="1"/>
    <col min="7181" max="7181" width="1.7109375" style="128" customWidth="1"/>
    <col min="7182" max="7184" width="6.7109375" style="128" customWidth="1"/>
    <col min="7185" max="7185" width="1.7109375" style="128" customWidth="1"/>
    <col min="7186" max="7188" width="6.7109375" style="128" customWidth="1"/>
    <col min="7189" max="7189" width="1.7109375" style="128" customWidth="1"/>
    <col min="7190" max="7192" width="6.7109375" style="128" customWidth="1"/>
    <col min="7193" max="7193" width="1.7109375" style="128" customWidth="1"/>
    <col min="7194" max="7194" width="7.7109375" style="128" bestFit="1" customWidth="1"/>
    <col min="7195" max="7195" width="6.140625" style="128" bestFit="1" customWidth="1"/>
    <col min="7196" max="7196" width="4.85546875" style="128" bestFit="1" customWidth="1"/>
    <col min="7197" max="7424" width="11.42578125" style="128"/>
    <col min="7425" max="7425" width="19.7109375" style="128" customWidth="1"/>
    <col min="7426" max="7428" width="6.7109375" style="128" customWidth="1"/>
    <col min="7429" max="7429" width="1.7109375" style="128" customWidth="1"/>
    <col min="7430" max="7432" width="6.7109375" style="128" customWidth="1"/>
    <col min="7433" max="7433" width="1.7109375" style="128" customWidth="1"/>
    <col min="7434" max="7436" width="6.7109375" style="128" customWidth="1"/>
    <col min="7437" max="7437" width="1.7109375" style="128" customWidth="1"/>
    <col min="7438" max="7440" width="6.7109375" style="128" customWidth="1"/>
    <col min="7441" max="7441" width="1.7109375" style="128" customWidth="1"/>
    <col min="7442" max="7444" width="6.7109375" style="128" customWidth="1"/>
    <col min="7445" max="7445" width="1.7109375" style="128" customWidth="1"/>
    <col min="7446" max="7448" width="6.7109375" style="128" customWidth="1"/>
    <col min="7449" max="7449" width="1.7109375" style="128" customWidth="1"/>
    <col min="7450" max="7450" width="7.7109375" style="128" bestFit="1" customWidth="1"/>
    <col min="7451" max="7451" width="6.140625" style="128" bestFit="1" customWidth="1"/>
    <col min="7452" max="7452" width="4.85546875" style="128" bestFit="1" customWidth="1"/>
    <col min="7453" max="7680" width="11.42578125" style="128"/>
    <col min="7681" max="7681" width="19.7109375" style="128" customWidth="1"/>
    <col min="7682" max="7684" width="6.7109375" style="128" customWidth="1"/>
    <col min="7685" max="7685" width="1.7109375" style="128" customWidth="1"/>
    <col min="7686" max="7688" width="6.7109375" style="128" customWidth="1"/>
    <col min="7689" max="7689" width="1.7109375" style="128" customWidth="1"/>
    <col min="7690" max="7692" width="6.7109375" style="128" customWidth="1"/>
    <col min="7693" max="7693" width="1.7109375" style="128" customWidth="1"/>
    <col min="7694" max="7696" width="6.7109375" style="128" customWidth="1"/>
    <col min="7697" max="7697" width="1.7109375" style="128" customWidth="1"/>
    <col min="7698" max="7700" width="6.7109375" style="128" customWidth="1"/>
    <col min="7701" max="7701" width="1.7109375" style="128" customWidth="1"/>
    <col min="7702" max="7704" width="6.7109375" style="128" customWidth="1"/>
    <col min="7705" max="7705" width="1.7109375" style="128" customWidth="1"/>
    <col min="7706" max="7706" width="7.7109375" style="128" bestFit="1" customWidth="1"/>
    <col min="7707" max="7707" width="6.140625" style="128" bestFit="1" customWidth="1"/>
    <col min="7708" max="7708" width="4.85546875" style="128" bestFit="1" customWidth="1"/>
    <col min="7709" max="7936" width="11.42578125" style="128"/>
    <col min="7937" max="7937" width="19.7109375" style="128" customWidth="1"/>
    <col min="7938" max="7940" width="6.7109375" style="128" customWidth="1"/>
    <col min="7941" max="7941" width="1.7109375" style="128" customWidth="1"/>
    <col min="7942" max="7944" width="6.7109375" style="128" customWidth="1"/>
    <col min="7945" max="7945" width="1.7109375" style="128" customWidth="1"/>
    <col min="7946" max="7948" width="6.7109375" style="128" customWidth="1"/>
    <col min="7949" max="7949" width="1.7109375" style="128" customWidth="1"/>
    <col min="7950" max="7952" width="6.7109375" style="128" customWidth="1"/>
    <col min="7953" max="7953" width="1.7109375" style="128" customWidth="1"/>
    <col min="7954" max="7956" width="6.7109375" style="128" customWidth="1"/>
    <col min="7957" max="7957" width="1.7109375" style="128" customWidth="1"/>
    <col min="7958" max="7960" width="6.7109375" style="128" customWidth="1"/>
    <col min="7961" max="7961" width="1.7109375" style="128" customWidth="1"/>
    <col min="7962" max="7962" width="7.7109375" style="128" bestFit="1" customWidth="1"/>
    <col min="7963" max="7963" width="6.140625" style="128" bestFit="1" customWidth="1"/>
    <col min="7964" max="7964" width="4.85546875" style="128" bestFit="1" customWidth="1"/>
    <col min="7965" max="8192" width="11.42578125" style="128"/>
    <col min="8193" max="8193" width="19.7109375" style="128" customWidth="1"/>
    <col min="8194" max="8196" width="6.7109375" style="128" customWidth="1"/>
    <col min="8197" max="8197" width="1.7109375" style="128" customWidth="1"/>
    <col min="8198" max="8200" width="6.7109375" style="128" customWidth="1"/>
    <col min="8201" max="8201" width="1.7109375" style="128" customWidth="1"/>
    <col min="8202" max="8204" width="6.7109375" style="128" customWidth="1"/>
    <col min="8205" max="8205" width="1.7109375" style="128" customWidth="1"/>
    <col min="8206" max="8208" width="6.7109375" style="128" customWidth="1"/>
    <col min="8209" max="8209" width="1.7109375" style="128" customWidth="1"/>
    <col min="8210" max="8212" width="6.7109375" style="128" customWidth="1"/>
    <col min="8213" max="8213" width="1.7109375" style="128" customWidth="1"/>
    <col min="8214" max="8216" width="6.7109375" style="128" customWidth="1"/>
    <col min="8217" max="8217" width="1.7109375" style="128" customWidth="1"/>
    <col min="8218" max="8218" width="7.7109375" style="128" bestFit="1" customWidth="1"/>
    <col min="8219" max="8219" width="6.140625" style="128" bestFit="1" customWidth="1"/>
    <col min="8220" max="8220" width="4.85546875" style="128" bestFit="1" customWidth="1"/>
    <col min="8221" max="8448" width="11.42578125" style="128"/>
    <col min="8449" max="8449" width="19.7109375" style="128" customWidth="1"/>
    <col min="8450" max="8452" width="6.7109375" style="128" customWidth="1"/>
    <col min="8453" max="8453" width="1.7109375" style="128" customWidth="1"/>
    <col min="8454" max="8456" width="6.7109375" style="128" customWidth="1"/>
    <col min="8457" max="8457" width="1.7109375" style="128" customWidth="1"/>
    <col min="8458" max="8460" width="6.7109375" style="128" customWidth="1"/>
    <col min="8461" max="8461" width="1.7109375" style="128" customWidth="1"/>
    <col min="8462" max="8464" width="6.7109375" style="128" customWidth="1"/>
    <col min="8465" max="8465" width="1.7109375" style="128" customWidth="1"/>
    <col min="8466" max="8468" width="6.7109375" style="128" customWidth="1"/>
    <col min="8469" max="8469" width="1.7109375" style="128" customWidth="1"/>
    <col min="8470" max="8472" width="6.7109375" style="128" customWidth="1"/>
    <col min="8473" max="8473" width="1.7109375" style="128" customWidth="1"/>
    <col min="8474" max="8474" width="7.7109375" style="128" bestFit="1" customWidth="1"/>
    <col min="8475" max="8475" width="6.140625" style="128" bestFit="1" customWidth="1"/>
    <col min="8476" max="8476" width="4.85546875" style="128" bestFit="1" customWidth="1"/>
    <col min="8477" max="8704" width="11.42578125" style="128"/>
    <col min="8705" max="8705" width="19.7109375" style="128" customWidth="1"/>
    <col min="8706" max="8708" width="6.7109375" style="128" customWidth="1"/>
    <col min="8709" max="8709" width="1.7109375" style="128" customWidth="1"/>
    <col min="8710" max="8712" width="6.7109375" style="128" customWidth="1"/>
    <col min="8713" max="8713" width="1.7109375" style="128" customWidth="1"/>
    <col min="8714" max="8716" width="6.7109375" style="128" customWidth="1"/>
    <col min="8717" max="8717" width="1.7109375" style="128" customWidth="1"/>
    <col min="8718" max="8720" width="6.7109375" style="128" customWidth="1"/>
    <col min="8721" max="8721" width="1.7109375" style="128" customWidth="1"/>
    <col min="8722" max="8724" width="6.7109375" style="128" customWidth="1"/>
    <col min="8725" max="8725" width="1.7109375" style="128" customWidth="1"/>
    <col min="8726" max="8728" width="6.7109375" style="128" customWidth="1"/>
    <col min="8729" max="8729" width="1.7109375" style="128" customWidth="1"/>
    <col min="8730" max="8730" width="7.7109375" style="128" bestFit="1" customWidth="1"/>
    <col min="8731" max="8731" width="6.140625" style="128" bestFit="1" customWidth="1"/>
    <col min="8732" max="8732" width="4.85546875" style="128" bestFit="1" customWidth="1"/>
    <col min="8733" max="8960" width="11.42578125" style="128"/>
    <col min="8961" max="8961" width="19.7109375" style="128" customWidth="1"/>
    <col min="8962" max="8964" width="6.7109375" style="128" customWidth="1"/>
    <col min="8965" max="8965" width="1.7109375" style="128" customWidth="1"/>
    <col min="8966" max="8968" width="6.7109375" style="128" customWidth="1"/>
    <col min="8969" max="8969" width="1.7109375" style="128" customWidth="1"/>
    <col min="8970" max="8972" width="6.7109375" style="128" customWidth="1"/>
    <col min="8973" max="8973" width="1.7109375" style="128" customWidth="1"/>
    <col min="8974" max="8976" width="6.7109375" style="128" customWidth="1"/>
    <col min="8977" max="8977" width="1.7109375" style="128" customWidth="1"/>
    <col min="8978" max="8980" width="6.7109375" style="128" customWidth="1"/>
    <col min="8981" max="8981" width="1.7109375" style="128" customWidth="1"/>
    <col min="8982" max="8984" width="6.7109375" style="128" customWidth="1"/>
    <col min="8985" max="8985" width="1.7109375" style="128" customWidth="1"/>
    <col min="8986" max="8986" width="7.7109375" style="128" bestFit="1" customWidth="1"/>
    <col min="8987" max="8987" width="6.140625" style="128" bestFit="1" customWidth="1"/>
    <col min="8988" max="8988" width="4.85546875" style="128" bestFit="1" customWidth="1"/>
    <col min="8989" max="9216" width="11.42578125" style="128"/>
    <col min="9217" max="9217" width="19.7109375" style="128" customWidth="1"/>
    <col min="9218" max="9220" width="6.7109375" style="128" customWidth="1"/>
    <col min="9221" max="9221" width="1.7109375" style="128" customWidth="1"/>
    <col min="9222" max="9224" width="6.7109375" style="128" customWidth="1"/>
    <col min="9225" max="9225" width="1.7109375" style="128" customWidth="1"/>
    <col min="9226" max="9228" width="6.7109375" style="128" customWidth="1"/>
    <col min="9229" max="9229" width="1.7109375" style="128" customWidth="1"/>
    <col min="9230" max="9232" width="6.7109375" style="128" customWidth="1"/>
    <col min="9233" max="9233" width="1.7109375" style="128" customWidth="1"/>
    <col min="9234" max="9236" width="6.7109375" style="128" customWidth="1"/>
    <col min="9237" max="9237" width="1.7109375" style="128" customWidth="1"/>
    <col min="9238" max="9240" width="6.7109375" style="128" customWidth="1"/>
    <col min="9241" max="9241" width="1.7109375" style="128" customWidth="1"/>
    <col min="9242" max="9242" width="7.7109375" style="128" bestFit="1" customWidth="1"/>
    <col min="9243" max="9243" width="6.140625" style="128" bestFit="1" customWidth="1"/>
    <col min="9244" max="9244" width="4.85546875" style="128" bestFit="1" customWidth="1"/>
    <col min="9245" max="9472" width="11.42578125" style="128"/>
    <col min="9473" max="9473" width="19.7109375" style="128" customWidth="1"/>
    <col min="9474" max="9476" width="6.7109375" style="128" customWidth="1"/>
    <col min="9477" max="9477" width="1.7109375" style="128" customWidth="1"/>
    <col min="9478" max="9480" width="6.7109375" style="128" customWidth="1"/>
    <col min="9481" max="9481" width="1.7109375" style="128" customWidth="1"/>
    <col min="9482" max="9484" width="6.7109375" style="128" customWidth="1"/>
    <col min="9485" max="9485" width="1.7109375" style="128" customWidth="1"/>
    <col min="9486" max="9488" width="6.7109375" style="128" customWidth="1"/>
    <col min="9489" max="9489" width="1.7109375" style="128" customWidth="1"/>
    <col min="9490" max="9492" width="6.7109375" style="128" customWidth="1"/>
    <col min="9493" max="9493" width="1.7109375" style="128" customWidth="1"/>
    <col min="9494" max="9496" width="6.7109375" style="128" customWidth="1"/>
    <col min="9497" max="9497" width="1.7109375" style="128" customWidth="1"/>
    <col min="9498" max="9498" width="7.7109375" style="128" bestFit="1" customWidth="1"/>
    <col min="9499" max="9499" width="6.140625" style="128" bestFit="1" customWidth="1"/>
    <col min="9500" max="9500" width="4.85546875" style="128" bestFit="1" customWidth="1"/>
    <col min="9501" max="9728" width="11.42578125" style="128"/>
    <col min="9729" max="9729" width="19.7109375" style="128" customWidth="1"/>
    <col min="9730" max="9732" width="6.7109375" style="128" customWidth="1"/>
    <col min="9733" max="9733" width="1.7109375" style="128" customWidth="1"/>
    <col min="9734" max="9736" width="6.7109375" style="128" customWidth="1"/>
    <col min="9737" max="9737" width="1.7109375" style="128" customWidth="1"/>
    <col min="9738" max="9740" width="6.7109375" style="128" customWidth="1"/>
    <col min="9741" max="9741" width="1.7109375" style="128" customWidth="1"/>
    <col min="9742" max="9744" width="6.7109375" style="128" customWidth="1"/>
    <col min="9745" max="9745" width="1.7109375" style="128" customWidth="1"/>
    <col min="9746" max="9748" width="6.7109375" style="128" customWidth="1"/>
    <col min="9749" max="9749" width="1.7109375" style="128" customWidth="1"/>
    <col min="9750" max="9752" width="6.7109375" style="128" customWidth="1"/>
    <col min="9753" max="9753" width="1.7109375" style="128" customWidth="1"/>
    <col min="9754" max="9754" width="7.7109375" style="128" bestFit="1" customWidth="1"/>
    <col min="9755" max="9755" width="6.140625" style="128" bestFit="1" customWidth="1"/>
    <col min="9756" max="9756" width="4.85546875" style="128" bestFit="1" customWidth="1"/>
    <col min="9757" max="9984" width="11.42578125" style="128"/>
    <col min="9985" max="9985" width="19.7109375" style="128" customWidth="1"/>
    <col min="9986" max="9988" width="6.7109375" style="128" customWidth="1"/>
    <col min="9989" max="9989" width="1.7109375" style="128" customWidth="1"/>
    <col min="9990" max="9992" width="6.7109375" style="128" customWidth="1"/>
    <col min="9993" max="9993" width="1.7109375" style="128" customWidth="1"/>
    <col min="9994" max="9996" width="6.7109375" style="128" customWidth="1"/>
    <col min="9997" max="9997" width="1.7109375" style="128" customWidth="1"/>
    <col min="9998" max="10000" width="6.7109375" style="128" customWidth="1"/>
    <col min="10001" max="10001" width="1.7109375" style="128" customWidth="1"/>
    <col min="10002" max="10004" width="6.7109375" style="128" customWidth="1"/>
    <col min="10005" max="10005" width="1.7109375" style="128" customWidth="1"/>
    <col min="10006" max="10008" width="6.7109375" style="128" customWidth="1"/>
    <col min="10009" max="10009" width="1.7109375" style="128" customWidth="1"/>
    <col min="10010" max="10010" width="7.7109375" style="128" bestFit="1" customWidth="1"/>
    <col min="10011" max="10011" width="6.140625" style="128" bestFit="1" customWidth="1"/>
    <col min="10012" max="10012" width="4.85546875" style="128" bestFit="1" customWidth="1"/>
    <col min="10013" max="10240" width="11.42578125" style="128"/>
    <col min="10241" max="10241" width="19.7109375" style="128" customWidth="1"/>
    <col min="10242" max="10244" width="6.7109375" style="128" customWidth="1"/>
    <col min="10245" max="10245" width="1.7109375" style="128" customWidth="1"/>
    <col min="10246" max="10248" width="6.7109375" style="128" customWidth="1"/>
    <col min="10249" max="10249" width="1.7109375" style="128" customWidth="1"/>
    <col min="10250" max="10252" width="6.7109375" style="128" customWidth="1"/>
    <col min="10253" max="10253" width="1.7109375" style="128" customWidth="1"/>
    <col min="10254" max="10256" width="6.7109375" style="128" customWidth="1"/>
    <col min="10257" max="10257" width="1.7109375" style="128" customWidth="1"/>
    <col min="10258" max="10260" width="6.7109375" style="128" customWidth="1"/>
    <col min="10261" max="10261" width="1.7109375" style="128" customWidth="1"/>
    <col min="10262" max="10264" width="6.7109375" style="128" customWidth="1"/>
    <col min="10265" max="10265" width="1.7109375" style="128" customWidth="1"/>
    <col min="10266" max="10266" width="7.7109375" style="128" bestFit="1" customWidth="1"/>
    <col min="10267" max="10267" width="6.140625" style="128" bestFit="1" customWidth="1"/>
    <col min="10268" max="10268" width="4.85546875" style="128" bestFit="1" customWidth="1"/>
    <col min="10269" max="10496" width="11.42578125" style="128"/>
    <col min="10497" max="10497" width="19.7109375" style="128" customWidth="1"/>
    <col min="10498" max="10500" width="6.7109375" style="128" customWidth="1"/>
    <col min="10501" max="10501" width="1.7109375" style="128" customWidth="1"/>
    <col min="10502" max="10504" width="6.7109375" style="128" customWidth="1"/>
    <col min="10505" max="10505" width="1.7109375" style="128" customWidth="1"/>
    <col min="10506" max="10508" width="6.7109375" style="128" customWidth="1"/>
    <col min="10509" max="10509" width="1.7109375" style="128" customWidth="1"/>
    <col min="10510" max="10512" width="6.7109375" style="128" customWidth="1"/>
    <col min="10513" max="10513" width="1.7109375" style="128" customWidth="1"/>
    <col min="10514" max="10516" width="6.7109375" style="128" customWidth="1"/>
    <col min="10517" max="10517" width="1.7109375" style="128" customWidth="1"/>
    <col min="10518" max="10520" width="6.7109375" style="128" customWidth="1"/>
    <col min="10521" max="10521" width="1.7109375" style="128" customWidth="1"/>
    <col min="10522" max="10522" width="7.7109375" style="128" bestFit="1" customWidth="1"/>
    <col min="10523" max="10523" width="6.140625" style="128" bestFit="1" customWidth="1"/>
    <col min="10524" max="10524" width="4.85546875" style="128" bestFit="1" customWidth="1"/>
    <col min="10525" max="10752" width="11.42578125" style="128"/>
    <col min="10753" max="10753" width="19.7109375" style="128" customWidth="1"/>
    <col min="10754" max="10756" width="6.7109375" style="128" customWidth="1"/>
    <col min="10757" max="10757" width="1.7109375" style="128" customWidth="1"/>
    <col min="10758" max="10760" width="6.7109375" style="128" customWidth="1"/>
    <col min="10761" max="10761" width="1.7109375" style="128" customWidth="1"/>
    <col min="10762" max="10764" width="6.7109375" style="128" customWidth="1"/>
    <col min="10765" max="10765" width="1.7109375" style="128" customWidth="1"/>
    <col min="10766" max="10768" width="6.7109375" style="128" customWidth="1"/>
    <col min="10769" max="10769" width="1.7109375" style="128" customWidth="1"/>
    <col min="10770" max="10772" width="6.7109375" style="128" customWidth="1"/>
    <col min="10773" max="10773" width="1.7109375" style="128" customWidth="1"/>
    <col min="10774" max="10776" width="6.7109375" style="128" customWidth="1"/>
    <col min="10777" max="10777" width="1.7109375" style="128" customWidth="1"/>
    <col min="10778" max="10778" width="7.7109375" style="128" bestFit="1" customWidth="1"/>
    <col min="10779" max="10779" width="6.140625" style="128" bestFit="1" customWidth="1"/>
    <col min="10780" max="10780" width="4.85546875" style="128" bestFit="1" customWidth="1"/>
    <col min="10781" max="11008" width="11.42578125" style="128"/>
    <col min="11009" max="11009" width="19.7109375" style="128" customWidth="1"/>
    <col min="11010" max="11012" width="6.7109375" style="128" customWidth="1"/>
    <col min="11013" max="11013" width="1.7109375" style="128" customWidth="1"/>
    <col min="11014" max="11016" width="6.7109375" style="128" customWidth="1"/>
    <col min="11017" max="11017" width="1.7109375" style="128" customWidth="1"/>
    <col min="11018" max="11020" width="6.7109375" style="128" customWidth="1"/>
    <col min="11021" max="11021" width="1.7109375" style="128" customWidth="1"/>
    <col min="11022" max="11024" width="6.7109375" style="128" customWidth="1"/>
    <col min="11025" max="11025" width="1.7109375" style="128" customWidth="1"/>
    <col min="11026" max="11028" width="6.7109375" style="128" customWidth="1"/>
    <col min="11029" max="11029" width="1.7109375" style="128" customWidth="1"/>
    <col min="11030" max="11032" width="6.7109375" style="128" customWidth="1"/>
    <col min="11033" max="11033" width="1.7109375" style="128" customWidth="1"/>
    <col min="11034" max="11034" width="7.7109375" style="128" bestFit="1" customWidth="1"/>
    <col min="11035" max="11035" width="6.140625" style="128" bestFit="1" customWidth="1"/>
    <col min="11036" max="11036" width="4.85546875" style="128" bestFit="1" customWidth="1"/>
    <col min="11037" max="11264" width="11.42578125" style="128"/>
    <col min="11265" max="11265" width="19.7109375" style="128" customWidth="1"/>
    <col min="11266" max="11268" width="6.7109375" style="128" customWidth="1"/>
    <col min="11269" max="11269" width="1.7109375" style="128" customWidth="1"/>
    <col min="11270" max="11272" width="6.7109375" style="128" customWidth="1"/>
    <col min="11273" max="11273" width="1.7109375" style="128" customWidth="1"/>
    <col min="11274" max="11276" width="6.7109375" style="128" customWidth="1"/>
    <col min="11277" max="11277" width="1.7109375" style="128" customWidth="1"/>
    <col min="11278" max="11280" width="6.7109375" style="128" customWidth="1"/>
    <col min="11281" max="11281" width="1.7109375" style="128" customWidth="1"/>
    <col min="11282" max="11284" width="6.7109375" style="128" customWidth="1"/>
    <col min="11285" max="11285" width="1.7109375" style="128" customWidth="1"/>
    <col min="11286" max="11288" width="6.7109375" style="128" customWidth="1"/>
    <col min="11289" max="11289" width="1.7109375" style="128" customWidth="1"/>
    <col min="11290" max="11290" width="7.7109375" style="128" bestFit="1" customWidth="1"/>
    <col min="11291" max="11291" width="6.140625" style="128" bestFit="1" customWidth="1"/>
    <col min="11292" max="11292" width="4.85546875" style="128" bestFit="1" customWidth="1"/>
    <col min="11293" max="11520" width="11.42578125" style="128"/>
    <col min="11521" max="11521" width="19.7109375" style="128" customWidth="1"/>
    <col min="11522" max="11524" width="6.7109375" style="128" customWidth="1"/>
    <col min="11525" max="11525" width="1.7109375" style="128" customWidth="1"/>
    <col min="11526" max="11528" width="6.7109375" style="128" customWidth="1"/>
    <col min="11529" max="11529" width="1.7109375" style="128" customWidth="1"/>
    <col min="11530" max="11532" width="6.7109375" style="128" customWidth="1"/>
    <col min="11533" max="11533" width="1.7109375" style="128" customWidth="1"/>
    <col min="11534" max="11536" width="6.7109375" style="128" customWidth="1"/>
    <col min="11537" max="11537" width="1.7109375" style="128" customWidth="1"/>
    <col min="11538" max="11540" width="6.7109375" style="128" customWidth="1"/>
    <col min="11541" max="11541" width="1.7109375" style="128" customWidth="1"/>
    <col min="11542" max="11544" width="6.7109375" style="128" customWidth="1"/>
    <col min="11545" max="11545" width="1.7109375" style="128" customWidth="1"/>
    <col min="11546" max="11546" width="7.7109375" style="128" bestFit="1" customWidth="1"/>
    <col min="11547" max="11547" width="6.140625" style="128" bestFit="1" customWidth="1"/>
    <col min="11548" max="11548" width="4.85546875" style="128" bestFit="1" customWidth="1"/>
    <col min="11549" max="11776" width="11.42578125" style="128"/>
    <col min="11777" max="11777" width="19.7109375" style="128" customWidth="1"/>
    <col min="11778" max="11780" width="6.7109375" style="128" customWidth="1"/>
    <col min="11781" max="11781" width="1.7109375" style="128" customWidth="1"/>
    <col min="11782" max="11784" width="6.7109375" style="128" customWidth="1"/>
    <col min="11785" max="11785" width="1.7109375" style="128" customWidth="1"/>
    <col min="11786" max="11788" width="6.7109375" style="128" customWidth="1"/>
    <col min="11789" max="11789" width="1.7109375" style="128" customWidth="1"/>
    <col min="11790" max="11792" width="6.7109375" style="128" customWidth="1"/>
    <col min="11793" max="11793" width="1.7109375" style="128" customWidth="1"/>
    <col min="11794" max="11796" width="6.7109375" style="128" customWidth="1"/>
    <col min="11797" max="11797" width="1.7109375" style="128" customWidth="1"/>
    <col min="11798" max="11800" width="6.7109375" style="128" customWidth="1"/>
    <col min="11801" max="11801" width="1.7109375" style="128" customWidth="1"/>
    <col min="11802" max="11802" width="7.7109375" style="128" bestFit="1" customWidth="1"/>
    <col min="11803" max="11803" width="6.140625" style="128" bestFit="1" customWidth="1"/>
    <col min="11804" max="11804" width="4.85546875" style="128" bestFit="1" customWidth="1"/>
    <col min="11805" max="12032" width="11.42578125" style="128"/>
    <col min="12033" max="12033" width="19.7109375" style="128" customWidth="1"/>
    <col min="12034" max="12036" width="6.7109375" style="128" customWidth="1"/>
    <col min="12037" max="12037" width="1.7109375" style="128" customWidth="1"/>
    <col min="12038" max="12040" width="6.7109375" style="128" customWidth="1"/>
    <col min="12041" max="12041" width="1.7109375" style="128" customWidth="1"/>
    <col min="12042" max="12044" width="6.7109375" style="128" customWidth="1"/>
    <col min="12045" max="12045" width="1.7109375" style="128" customWidth="1"/>
    <col min="12046" max="12048" width="6.7109375" style="128" customWidth="1"/>
    <col min="12049" max="12049" width="1.7109375" style="128" customWidth="1"/>
    <col min="12050" max="12052" width="6.7109375" style="128" customWidth="1"/>
    <col min="12053" max="12053" width="1.7109375" style="128" customWidth="1"/>
    <col min="12054" max="12056" width="6.7109375" style="128" customWidth="1"/>
    <col min="12057" max="12057" width="1.7109375" style="128" customWidth="1"/>
    <col min="12058" max="12058" width="7.7109375" style="128" bestFit="1" customWidth="1"/>
    <col min="12059" max="12059" width="6.140625" style="128" bestFit="1" customWidth="1"/>
    <col min="12060" max="12060" width="4.85546875" style="128" bestFit="1" customWidth="1"/>
    <col min="12061" max="12288" width="11.42578125" style="128"/>
    <col min="12289" max="12289" width="19.7109375" style="128" customWidth="1"/>
    <col min="12290" max="12292" width="6.7109375" style="128" customWidth="1"/>
    <col min="12293" max="12293" width="1.7109375" style="128" customWidth="1"/>
    <col min="12294" max="12296" width="6.7109375" style="128" customWidth="1"/>
    <col min="12297" max="12297" width="1.7109375" style="128" customWidth="1"/>
    <col min="12298" max="12300" width="6.7109375" style="128" customWidth="1"/>
    <col min="12301" max="12301" width="1.7109375" style="128" customWidth="1"/>
    <col min="12302" max="12304" width="6.7109375" style="128" customWidth="1"/>
    <col min="12305" max="12305" width="1.7109375" style="128" customWidth="1"/>
    <col min="12306" max="12308" width="6.7109375" style="128" customWidth="1"/>
    <col min="12309" max="12309" width="1.7109375" style="128" customWidth="1"/>
    <col min="12310" max="12312" width="6.7109375" style="128" customWidth="1"/>
    <col min="12313" max="12313" width="1.7109375" style="128" customWidth="1"/>
    <col min="12314" max="12314" width="7.7109375" style="128" bestFit="1" customWidth="1"/>
    <col min="12315" max="12315" width="6.140625" style="128" bestFit="1" customWidth="1"/>
    <col min="12316" max="12316" width="4.85546875" style="128" bestFit="1" customWidth="1"/>
    <col min="12317" max="12544" width="11.42578125" style="128"/>
    <col min="12545" max="12545" width="19.7109375" style="128" customWidth="1"/>
    <col min="12546" max="12548" width="6.7109375" style="128" customWidth="1"/>
    <col min="12549" max="12549" width="1.7109375" style="128" customWidth="1"/>
    <col min="12550" max="12552" width="6.7109375" style="128" customWidth="1"/>
    <col min="12553" max="12553" width="1.7109375" style="128" customWidth="1"/>
    <col min="12554" max="12556" width="6.7109375" style="128" customWidth="1"/>
    <col min="12557" max="12557" width="1.7109375" style="128" customWidth="1"/>
    <col min="12558" max="12560" width="6.7109375" style="128" customWidth="1"/>
    <col min="12561" max="12561" width="1.7109375" style="128" customWidth="1"/>
    <col min="12562" max="12564" width="6.7109375" style="128" customWidth="1"/>
    <col min="12565" max="12565" width="1.7109375" style="128" customWidth="1"/>
    <col min="12566" max="12568" width="6.7109375" style="128" customWidth="1"/>
    <col min="12569" max="12569" width="1.7109375" style="128" customWidth="1"/>
    <col min="12570" max="12570" width="7.7109375" style="128" bestFit="1" customWidth="1"/>
    <col min="12571" max="12571" width="6.140625" style="128" bestFit="1" customWidth="1"/>
    <col min="12572" max="12572" width="4.85546875" style="128" bestFit="1" customWidth="1"/>
    <col min="12573" max="12800" width="11.42578125" style="128"/>
    <col min="12801" max="12801" width="19.7109375" style="128" customWidth="1"/>
    <col min="12802" max="12804" width="6.7109375" style="128" customWidth="1"/>
    <col min="12805" max="12805" width="1.7109375" style="128" customWidth="1"/>
    <col min="12806" max="12808" width="6.7109375" style="128" customWidth="1"/>
    <col min="12809" max="12809" width="1.7109375" style="128" customWidth="1"/>
    <col min="12810" max="12812" width="6.7109375" style="128" customWidth="1"/>
    <col min="12813" max="12813" width="1.7109375" style="128" customWidth="1"/>
    <col min="12814" max="12816" width="6.7109375" style="128" customWidth="1"/>
    <col min="12817" max="12817" width="1.7109375" style="128" customWidth="1"/>
    <col min="12818" max="12820" width="6.7109375" style="128" customWidth="1"/>
    <col min="12821" max="12821" width="1.7109375" style="128" customWidth="1"/>
    <col min="12822" max="12824" width="6.7109375" style="128" customWidth="1"/>
    <col min="12825" max="12825" width="1.7109375" style="128" customWidth="1"/>
    <col min="12826" max="12826" width="7.7109375" style="128" bestFit="1" customWidth="1"/>
    <col min="12827" max="12827" width="6.140625" style="128" bestFit="1" customWidth="1"/>
    <col min="12828" max="12828" width="4.85546875" style="128" bestFit="1" customWidth="1"/>
    <col min="12829" max="13056" width="11.42578125" style="128"/>
    <col min="13057" max="13057" width="19.7109375" style="128" customWidth="1"/>
    <col min="13058" max="13060" width="6.7109375" style="128" customWidth="1"/>
    <col min="13061" max="13061" width="1.7109375" style="128" customWidth="1"/>
    <col min="13062" max="13064" width="6.7109375" style="128" customWidth="1"/>
    <col min="13065" max="13065" width="1.7109375" style="128" customWidth="1"/>
    <col min="13066" max="13068" width="6.7109375" style="128" customWidth="1"/>
    <col min="13069" max="13069" width="1.7109375" style="128" customWidth="1"/>
    <col min="13070" max="13072" width="6.7109375" style="128" customWidth="1"/>
    <col min="13073" max="13073" width="1.7109375" style="128" customWidth="1"/>
    <col min="13074" max="13076" width="6.7109375" style="128" customWidth="1"/>
    <col min="13077" max="13077" width="1.7109375" style="128" customWidth="1"/>
    <col min="13078" max="13080" width="6.7109375" style="128" customWidth="1"/>
    <col min="13081" max="13081" width="1.7109375" style="128" customWidth="1"/>
    <col min="13082" max="13082" width="7.7109375" style="128" bestFit="1" customWidth="1"/>
    <col min="13083" max="13083" width="6.140625" style="128" bestFit="1" customWidth="1"/>
    <col min="13084" max="13084" width="4.85546875" style="128" bestFit="1" customWidth="1"/>
    <col min="13085" max="13312" width="11.42578125" style="128"/>
    <col min="13313" max="13313" width="19.7109375" style="128" customWidth="1"/>
    <col min="13314" max="13316" width="6.7109375" style="128" customWidth="1"/>
    <col min="13317" max="13317" width="1.7109375" style="128" customWidth="1"/>
    <col min="13318" max="13320" width="6.7109375" style="128" customWidth="1"/>
    <col min="13321" max="13321" width="1.7109375" style="128" customWidth="1"/>
    <col min="13322" max="13324" width="6.7109375" style="128" customWidth="1"/>
    <col min="13325" max="13325" width="1.7109375" style="128" customWidth="1"/>
    <col min="13326" max="13328" width="6.7109375" style="128" customWidth="1"/>
    <col min="13329" max="13329" width="1.7109375" style="128" customWidth="1"/>
    <col min="13330" max="13332" width="6.7109375" style="128" customWidth="1"/>
    <col min="13333" max="13333" width="1.7109375" style="128" customWidth="1"/>
    <col min="13334" max="13336" width="6.7109375" style="128" customWidth="1"/>
    <col min="13337" max="13337" width="1.7109375" style="128" customWidth="1"/>
    <col min="13338" max="13338" width="7.7109375" style="128" bestFit="1" customWidth="1"/>
    <col min="13339" max="13339" width="6.140625" style="128" bestFit="1" customWidth="1"/>
    <col min="13340" max="13340" width="4.85546875" style="128" bestFit="1" customWidth="1"/>
    <col min="13341" max="13568" width="11.42578125" style="128"/>
    <col min="13569" max="13569" width="19.7109375" style="128" customWidth="1"/>
    <col min="13570" max="13572" width="6.7109375" style="128" customWidth="1"/>
    <col min="13573" max="13573" width="1.7109375" style="128" customWidth="1"/>
    <col min="13574" max="13576" width="6.7109375" style="128" customWidth="1"/>
    <col min="13577" max="13577" width="1.7109375" style="128" customWidth="1"/>
    <col min="13578" max="13580" width="6.7109375" style="128" customWidth="1"/>
    <col min="13581" max="13581" width="1.7109375" style="128" customWidth="1"/>
    <col min="13582" max="13584" width="6.7109375" style="128" customWidth="1"/>
    <col min="13585" max="13585" width="1.7109375" style="128" customWidth="1"/>
    <col min="13586" max="13588" width="6.7109375" style="128" customWidth="1"/>
    <col min="13589" max="13589" width="1.7109375" style="128" customWidth="1"/>
    <col min="13590" max="13592" width="6.7109375" style="128" customWidth="1"/>
    <col min="13593" max="13593" width="1.7109375" style="128" customWidth="1"/>
    <col min="13594" max="13594" width="7.7109375" style="128" bestFit="1" customWidth="1"/>
    <col min="13595" max="13595" width="6.140625" style="128" bestFit="1" customWidth="1"/>
    <col min="13596" max="13596" width="4.85546875" style="128" bestFit="1" customWidth="1"/>
    <col min="13597" max="13824" width="11.42578125" style="128"/>
    <col min="13825" max="13825" width="19.7109375" style="128" customWidth="1"/>
    <col min="13826" max="13828" width="6.7109375" style="128" customWidth="1"/>
    <col min="13829" max="13829" width="1.7109375" style="128" customWidth="1"/>
    <col min="13830" max="13832" width="6.7109375" style="128" customWidth="1"/>
    <col min="13833" max="13833" width="1.7109375" style="128" customWidth="1"/>
    <col min="13834" max="13836" width="6.7109375" style="128" customWidth="1"/>
    <col min="13837" max="13837" width="1.7109375" style="128" customWidth="1"/>
    <col min="13838" max="13840" width="6.7109375" style="128" customWidth="1"/>
    <col min="13841" max="13841" width="1.7109375" style="128" customWidth="1"/>
    <col min="13842" max="13844" width="6.7109375" style="128" customWidth="1"/>
    <col min="13845" max="13845" width="1.7109375" style="128" customWidth="1"/>
    <col min="13846" max="13848" width="6.7109375" style="128" customWidth="1"/>
    <col min="13849" max="13849" width="1.7109375" style="128" customWidth="1"/>
    <col min="13850" max="13850" width="7.7109375" style="128" bestFit="1" customWidth="1"/>
    <col min="13851" max="13851" width="6.140625" style="128" bestFit="1" customWidth="1"/>
    <col min="13852" max="13852" width="4.85546875" style="128" bestFit="1" customWidth="1"/>
    <col min="13853" max="14080" width="11.42578125" style="128"/>
    <col min="14081" max="14081" width="19.7109375" style="128" customWidth="1"/>
    <col min="14082" max="14084" width="6.7109375" style="128" customWidth="1"/>
    <col min="14085" max="14085" width="1.7109375" style="128" customWidth="1"/>
    <col min="14086" max="14088" width="6.7109375" style="128" customWidth="1"/>
    <col min="14089" max="14089" width="1.7109375" style="128" customWidth="1"/>
    <col min="14090" max="14092" width="6.7109375" style="128" customWidth="1"/>
    <col min="14093" max="14093" width="1.7109375" style="128" customWidth="1"/>
    <col min="14094" max="14096" width="6.7109375" style="128" customWidth="1"/>
    <col min="14097" max="14097" width="1.7109375" style="128" customWidth="1"/>
    <col min="14098" max="14100" width="6.7109375" style="128" customWidth="1"/>
    <col min="14101" max="14101" width="1.7109375" style="128" customWidth="1"/>
    <col min="14102" max="14104" width="6.7109375" style="128" customWidth="1"/>
    <col min="14105" max="14105" width="1.7109375" style="128" customWidth="1"/>
    <col min="14106" max="14106" width="7.7109375" style="128" bestFit="1" customWidth="1"/>
    <col min="14107" max="14107" width="6.140625" style="128" bestFit="1" customWidth="1"/>
    <col min="14108" max="14108" width="4.85546875" style="128" bestFit="1" customWidth="1"/>
    <col min="14109" max="14336" width="11.42578125" style="128"/>
    <col min="14337" max="14337" width="19.7109375" style="128" customWidth="1"/>
    <col min="14338" max="14340" width="6.7109375" style="128" customWidth="1"/>
    <col min="14341" max="14341" width="1.7109375" style="128" customWidth="1"/>
    <col min="14342" max="14344" width="6.7109375" style="128" customWidth="1"/>
    <col min="14345" max="14345" width="1.7109375" style="128" customWidth="1"/>
    <col min="14346" max="14348" width="6.7109375" style="128" customWidth="1"/>
    <col min="14349" max="14349" width="1.7109375" style="128" customWidth="1"/>
    <col min="14350" max="14352" width="6.7109375" style="128" customWidth="1"/>
    <col min="14353" max="14353" width="1.7109375" style="128" customWidth="1"/>
    <col min="14354" max="14356" width="6.7109375" style="128" customWidth="1"/>
    <col min="14357" max="14357" width="1.7109375" style="128" customWidth="1"/>
    <col min="14358" max="14360" width="6.7109375" style="128" customWidth="1"/>
    <col min="14361" max="14361" width="1.7109375" style="128" customWidth="1"/>
    <col min="14362" max="14362" width="7.7109375" style="128" bestFit="1" customWidth="1"/>
    <col min="14363" max="14363" width="6.140625" style="128" bestFit="1" customWidth="1"/>
    <col min="14364" max="14364" width="4.85546875" style="128" bestFit="1" customWidth="1"/>
    <col min="14365" max="14592" width="11.42578125" style="128"/>
    <col min="14593" max="14593" width="19.7109375" style="128" customWidth="1"/>
    <col min="14594" max="14596" width="6.7109375" style="128" customWidth="1"/>
    <col min="14597" max="14597" width="1.7109375" style="128" customWidth="1"/>
    <col min="14598" max="14600" width="6.7109375" style="128" customWidth="1"/>
    <col min="14601" max="14601" width="1.7109375" style="128" customWidth="1"/>
    <col min="14602" max="14604" width="6.7109375" style="128" customWidth="1"/>
    <col min="14605" max="14605" width="1.7109375" style="128" customWidth="1"/>
    <col min="14606" max="14608" width="6.7109375" style="128" customWidth="1"/>
    <col min="14609" max="14609" width="1.7109375" style="128" customWidth="1"/>
    <col min="14610" max="14612" width="6.7109375" style="128" customWidth="1"/>
    <col min="14613" max="14613" width="1.7109375" style="128" customWidth="1"/>
    <col min="14614" max="14616" width="6.7109375" style="128" customWidth="1"/>
    <col min="14617" max="14617" width="1.7109375" style="128" customWidth="1"/>
    <col min="14618" max="14618" width="7.7109375" style="128" bestFit="1" customWidth="1"/>
    <col min="14619" max="14619" width="6.140625" style="128" bestFit="1" customWidth="1"/>
    <col min="14620" max="14620" width="4.85546875" style="128" bestFit="1" customWidth="1"/>
    <col min="14621" max="14848" width="11.42578125" style="128"/>
    <col min="14849" max="14849" width="19.7109375" style="128" customWidth="1"/>
    <col min="14850" max="14852" width="6.7109375" style="128" customWidth="1"/>
    <col min="14853" max="14853" width="1.7109375" style="128" customWidth="1"/>
    <col min="14854" max="14856" width="6.7109375" style="128" customWidth="1"/>
    <col min="14857" max="14857" width="1.7109375" style="128" customWidth="1"/>
    <col min="14858" max="14860" width="6.7109375" style="128" customWidth="1"/>
    <col min="14861" max="14861" width="1.7109375" style="128" customWidth="1"/>
    <col min="14862" max="14864" width="6.7109375" style="128" customWidth="1"/>
    <col min="14865" max="14865" width="1.7109375" style="128" customWidth="1"/>
    <col min="14866" max="14868" width="6.7109375" style="128" customWidth="1"/>
    <col min="14869" max="14869" width="1.7109375" style="128" customWidth="1"/>
    <col min="14870" max="14872" width="6.7109375" style="128" customWidth="1"/>
    <col min="14873" max="14873" width="1.7109375" style="128" customWidth="1"/>
    <col min="14874" max="14874" width="7.7109375" style="128" bestFit="1" customWidth="1"/>
    <col min="14875" max="14875" width="6.140625" style="128" bestFit="1" customWidth="1"/>
    <col min="14876" max="14876" width="4.85546875" style="128" bestFit="1" customWidth="1"/>
    <col min="14877" max="15104" width="11.42578125" style="128"/>
    <col min="15105" max="15105" width="19.7109375" style="128" customWidth="1"/>
    <col min="15106" max="15108" width="6.7109375" style="128" customWidth="1"/>
    <col min="15109" max="15109" width="1.7109375" style="128" customWidth="1"/>
    <col min="15110" max="15112" width="6.7109375" style="128" customWidth="1"/>
    <col min="15113" max="15113" width="1.7109375" style="128" customWidth="1"/>
    <col min="15114" max="15116" width="6.7109375" style="128" customWidth="1"/>
    <col min="15117" max="15117" width="1.7109375" style="128" customWidth="1"/>
    <col min="15118" max="15120" width="6.7109375" style="128" customWidth="1"/>
    <col min="15121" max="15121" width="1.7109375" style="128" customWidth="1"/>
    <col min="15122" max="15124" width="6.7109375" style="128" customWidth="1"/>
    <col min="15125" max="15125" width="1.7109375" style="128" customWidth="1"/>
    <col min="15126" max="15128" width="6.7109375" style="128" customWidth="1"/>
    <col min="15129" max="15129" width="1.7109375" style="128" customWidth="1"/>
    <col min="15130" max="15130" width="7.7109375" style="128" bestFit="1" customWidth="1"/>
    <col min="15131" max="15131" width="6.140625" style="128" bestFit="1" customWidth="1"/>
    <col min="15132" max="15132" width="4.85546875" style="128" bestFit="1" customWidth="1"/>
    <col min="15133" max="15360" width="11.42578125" style="128"/>
    <col min="15361" max="15361" width="19.7109375" style="128" customWidth="1"/>
    <col min="15362" max="15364" width="6.7109375" style="128" customWidth="1"/>
    <col min="15365" max="15365" width="1.7109375" style="128" customWidth="1"/>
    <col min="15366" max="15368" width="6.7109375" style="128" customWidth="1"/>
    <col min="15369" max="15369" width="1.7109375" style="128" customWidth="1"/>
    <col min="15370" max="15372" width="6.7109375" style="128" customWidth="1"/>
    <col min="15373" max="15373" width="1.7109375" style="128" customWidth="1"/>
    <col min="15374" max="15376" width="6.7109375" style="128" customWidth="1"/>
    <col min="15377" max="15377" width="1.7109375" style="128" customWidth="1"/>
    <col min="15378" max="15380" width="6.7109375" style="128" customWidth="1"/>
    <col min="15381" max="15381" width="1.7109375" style="128" customWidth="1"/>
    <col min="15382" max="15384" width="6.7109375" style="128" customWidth="1"/>
    <col min="15385" max="15385" width="1.7109375" style="128" customWidth="1"/>
    <col min="15386" max="15386" width="7.7109375" style="128" bestFit="1" customWidth="1"/>
    <col min="15387" max="15387" width="6.140625" style="128" bestFit="1" customWidth="1"/>
    <col min="15388" max="15388" width="4.85546875" style="128" bestFit="1" customWidth="1"/>
    <col min="15389" max="15616" width="11.42578125" style="128"/>
    <col min="15617" max="15617" width="19.7109375" style="128" customWidth="1"/>
    <col min="15618" max="15620" width="6.7109375" style="128" customWidth="1"/>
    <col min="15621" max="15621" width="1.7109375" style="128" customWidth="1"/>
    <col min="15622" max="15624" width="6.7109375" style="128" customWidth="1"/>
    <col min="15625" max="15625" width="1.7109375" style="128" customWidth="1"/>
    <col min="15626" max="15628" width="6.7109375" style="128" customWidth="1"/>
    <col min="15629" max="15629" width="1.7109375" style="128" customWidth="1"/>
    <col min="15630" max="15632" width="6.7109375" style="128" customWidth="1"/>
    <col min="15633" max="15633" width="1.7109375" style="128" customWidth="1"/>
    <col min="15634" max="15636" width="6.7109375" style="128" customWidth="1"/>
    <col min="15637" max="15637" width="1.7109375" style="128" customWidth="1"/>
    <col min="15638" max="15640" width="6.7109375" style="128" customWidth="1"/>
    <col min="15641" max="15641" width="1.7109375" style="128" customWidth="1"/>
    <col min="15642" max="15642" width="7.7109375" style="128" bestFit="1" customWidth="1"/>
    <col min="15643" max="15643" width="6.140625" style="128" bestFit="1" customWidth="1"/>
    <col min="15644" max="15644" width="4.85546875" style="128" bestFit="1" customWidth="1"/>
    <col min="15645" max="15872" width="11.42578125" style="128"/>
    <col min="15873" max="15873" width="19.7109375" style="128" customWidth="1"/>
    <col min="15874" max="15876" width="6.7109375" style="128" customWidth="1"/>
    <col min="15877" max="15877" width="1.7109375" style="128" customWidth="1"/>
    <col min="15878" max="15880" width="6.7109375" style="128" customWidth="1"/>
    <col min="15881" max="15881" width="1.7109375" style="128" customWidth="1"/>
    <col min="15882" max="15884" width="6.7109375" style="128" customWidth="1"/>
    <col min="15885" max="15885" width="1.7109375" style="128" customWidth="1"/>
    <col min="15886" max="15888" width="6.7109375" style="128" customWidth="1"/>
    <col min="15889" max="15889" width="1.7109375" style="128" customWidth="1"/>
    <col min="15890" max="15892" width="6.7109375" style="128" customWidth="1"/>
    <col min="15893" max="15893" width="1.7109375" style="128" customWidth="1"/>
    <col min="15894" max="15896" width="6.7109375" style="128" customWidth="1"/>
    <col min="15897" max="15897" width="1.7109375" style="128" customWidth="1"/>
    <col min="15898" max="15898" width="7.7109375" style="128" bestFit="1" customWidth="1"/>
    <col min="15899" max="15899" width="6.140625" style="128" bestFit="1" customWidth="1"/>
    <col min="15900" max="15900" width="4.85546875" style="128" bestFit="1" customWidth="1"/>
    <col min="15901" max="16128" width="11.42578125" style="128"/>
    <col min="16129" max="16129" width="19.7109375" style="128" customWidth="1"/>
    <col min="16130" max="16132" width="6.7109375" style="128" customWidth="1"/>
    <col min="16133" max="16133" width="1.7109375" style="128" customWidth="1"/>
    <col min="16134" max="16136" width="6.7109375" style="128" customWidth="1"/>
    <col min="16137" max="16137" width="1.7109375" style="128" customWidth="1"/>
    <col min="16138" max="16140" width="6.7109375" style="128" customWidth="1"/>
    <col min="16141" max="16141" width="1.7109375" style="128" customWidth="1"/>
    <col min="16142" max="16144" width="6.7109375" style="128" customWidth="1"/>
    <col min="16145" max="16145" width="1.7109375" style="128" customWidth="1"/>
    <col min="16146" max="16148" width="6.7109375" style="128" customWidth="1"/>
    <col min="16149" max="16149" width="1.7109375" style="128" customWidth="1"/>
    <col min="16150" max="16152" width="6.7109375" style="128" customWidth="1"/>
    <col min="16153" max="16153" width="1.7109375" style="128" customWidth="1"/>
    <col min="16154" max="16154" width="7.7109375" style="128" bestFit="1" customWidth="1"/>
    <col min="16155" max="16155" width="6.140625" style="128" bestFit="1" customWidth="1"/>
    <col min="16156" max="16156" width="4.85546875" style="128" bestFit="1" customWidth="1"/>
    <col min="16157" max="16384" width="11.42578125" style="128"/>
  </cols>
  <sheetData>
    <row r="1" spans="1:33" s="115" customFormat="1" ht="15" x14ac:dyDescent="0.25">
      <c r="A1" s="294" t="s">
        <v>76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</row>
    <row r="2" spans="1:33" s="115" customFormat="1" ht="15" x14ac:dyDescent="0.25">
      <c r="A2" s="295" t="s">
        <v>77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</row>
    <row r="3" spans="1:33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</row>
    <row r="4" spans="1:33" s="115" customFormat="1" ht="15" x14ac:dyDescent="0.25">
      <c r="A4" s="295" t="s">
        <v>79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</row>
    <row r="5" spans="1:33" s="115" customFormat="1" ht="15" x14ac:dyDescent="0.25">
      <c r="A5" s="295" t="s">
        <v>80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</row>
    <row r="6" spans="1:33" s="115" customFormat="1" ht="15.75" thickBot="1" x14ac:dyDescent="0.3">
      <c r="A6" s="116"/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</row>
    <row r="7" spans="1:33" s="115" customFormat="1" ht="15" x14ac:dyDescent="0.25">
      <c r="A7" s="296" t="s">
        <v>81</v>
      </c>
      <c r="B7" s="119" t="s">
        <v>22</v>
      </c>
      <c r="C7" s="119"/>
      <c r="D7" s="119"/>
      <c r="E7" s="120"/>
      <c r="F7" s="119" t="s">
        <v>24</v>
      </c>
      <c r="G7" s="119"/>
      <c r="H7" s="119"/>
      <c r="I7" s="120"/>
      <c r="J7" s="119" t="s">
        <v>25</v>
      </c>
      <c r="K7" s="119"/>
      <c r="L7" s="119"/>
      <c r="M7" s="120"/>
      <c r="N7" s="119" t="s">
        <v>26</v>
      </c>
      <c r="O7" s="119"/>
      <c r="P7" s="119"/>
      <c r="Q7" s="120"/>
      <c r="R7" s="119" t="s">
        <v>28</v>
      </c>
      <c r="S7" s="119"/>
      <c r="T7" s="119"/>
      <c r="U7" s="120"/>
      <c r="V7" s="119" t="s">
        <v>29</v>
      </c>
      <c r="W7" s="119"/>
      <c r="X7" s="119"/>
      <c r="Y7" s="120"/>
      <c r="Z7" s="119" t="s">
        <v>30</v>
      </c>
      <c r="AA7" s="119"/>
      <c r="AB7" s="119"/>
    </row>
    <row r="8" spans="1:33" s="115" customFormat="1" ht="15.75" thickBot="1" x14ac:dyDescent="0.3">
      <c r="A8" s="297"/>
      <c r="B8" s="121" t="s">
        <v>82</v>
      </c>
      <c r="C8" s="121" t="s">
        <v>83</v>
      </c>
      <c r="D8" s="121" t="s">
        <v>84</v>
      </c>
      <c r="E8" s="122"/>
      <c r="F8" s="121" t="s">
        <v>82</v>
      </c>
      <c r="G8" s="121" t="s">
        <v>83</v>
      </c>
      <c r="H8" s="121" t="s">
        <v>84</v>
      </c>
      <c r="I8" s="122"/>
      <c r="J8" s="121" t="s">
        <v>82</v>
      </c>
      <c r="K8" s="121" t="s">
        <v>83</v>
      </c>
      <c r="L8" s="121" t="s">
        <v>84</v>
      </c>
      <c r="M8" s="122"/>
      <c r="N8" s="121" t="s">
        <v>82</v>
      </c>
      <c r="O8" s="121" t="s">
        <v>83</v>
      </c>
      <c r="P8" s="121" t="s">
        <v>84</v>
      </c>
      <c r="Q8" s="122"/>
      <c r="R8" s="121" t="s">
        <v>82</v>
      </c>
      <c r="S8" s="121" t="s">
        <v>83</v>
      </c>
      <c r="T8" s="121" t="s">
        <v>84</v>
      </c>
      <c r="U8" s="122"/>
      <c r="V8" s="121" t="s">
        <v>82</v>
      </c>
      <c r="W8" s="121" t="s">
        <v>83</v>
      </c>
      <c r="X8" s="121" t="s">
        <v>84</v>
      </c>
      <c r="Y8" s="122"/>
      <c r="Z8" s="121" t="s">
        <v>82</v>
      </c>
      <c r="AA8" s="121" t="s">
        <v>83</v>
      </c>
      <c r="AB8" s="121" t="s">
        <v>84</v>
      </c>
    </row>
    <row r="9" spans="1:33" s="115" customFormat="1" ht="12.75" customHeight="1" x14ac:dyDescent="0.25">
      <c r="A9" s="123"/>
      <c r="B9" s="124"/>
      <c r="C9" s="124"/>
      <c r="D9" s="124"/>
      <c r="E9" s="125"/>
      <c r="F9" s="124"/>
      <c r="G9" s="124"/>
      <c r="H9" s="124"/>
      <c r="I9" s="125"/>
      <c r="J9" s="124"/>
      <c r="K9" s="124"/>
      <c r="L9" s="124"/>
      <c r="M9" s="125"/>
      <c r="N9" s="124"/>
      <c r="O9" s="124"/>
      <c r="P9" s="124"/>
      <c r="Q9" s="125"/>
      <c r="R9" s="124"/>
      <c r="S9" s="124"/>
      <c r="T9" s="124"/>
      <c r="U9" s="125"/>
      <c r="V9" s="124"/>
      <c r="W9" s="124"/>
      <c r="X9" s="124"/>
      <c r="Y9" s="125"/>
      <c r="Z9" s="124"/>
      <c r="AA9" s="124"/>
      <c r="AB9" s="124"/>
    </row>
    <row r="10" spans="1:33" s="115" customFormat="1" ht="21" customHeight="1" x14ac:dyDescent="0.25">
      <c r="A10" s="298" t="s">
        <v>39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</row>
    <row r="11" spans="1:33" s="129" customFormat="1" ht="12.75" customHeight="1" x14ac:dyDescent="0.2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8"/>
      <c r="AD11" s="128"/>
      <c r="AE11" s="128"/>
      <c r="AF11" s="128"/>
      <c r="AG11" s="128"/>
    </row>
    <row r="12" spans="1:33" s="129" customFormat="1" ht="14.25" x14ac:dyDescent="0.25">
      <c r="A12" s="130" t="s">
        <v>22</v>
      </c>
      <c r="B12" s="131">
        <f t="shared" ref="B12:D15" si="0">+B18+B24</f>
        <v>416021</v>
      </c>
      <c r="C12" s="131">
        <f t="shared" si="0"/>
        <v>211631</v>
      </c>
      <c r="D12" s="131">
        <f t="shared" si="0"/>
        <v>204390</v>
      </c>
      <c r="E12" s="131"/>
      <c r="F12" s="131">
        <f t="shared" ref="F12:H15" si="1">+F18+F24</f>
        <v>72498</v>
      </c>
      <c r="G12" s="131">
        <f t="shared" si="1"/>
        <v>37168</v>
      </c>
      <c r="H12" s="131">
        <f t="shared" si="1"/>
        <v>35330</v>
      </c>
      <c r="I12" s="131"/>
      <c r="J12" s="131">
        <f t="shared" ref="J12:L15" si="2">+J18+J24</f>
        <v>71650</v>
      </c>
      <c r="K12" s="131">
        <f t="shared" si="2"/>
        <v>36613</v>
      </c>
      <c r="L12" s="131">
        <f t="shared" si="2"/>
        <v>35037</v>
      </c>
      <c r="M12" s="131"/>
      <c r="N12" s="131">
        <f t="shared" ref="N12:P15" si="3">+N18+N24</f>
        <v>69606</v>
      </c>
      <c r="O12" s="131">
        <f t="shared" si="3"/>
        <v>35446</v>
      </c>
      <c r="P12" s="131">
        <f t="shared" si="3"/>
        <v>34160</v>
      </c>
      <c r="Q12" s="131"/>
      <c r="R12" s="131">
        <f t="shared" ref="R12:T15" si="4">+R18+R24</f>
        <v>67738</v>
      </c>
      <c r="S12" s="131">
        <f t="shared" si="4"/>
        <v>34392</v>
      </c>
      <c r="T12" s="131">
        <f t="shared" si="4"/>
        <v>33346</v>
      </c>
      <c r="U12" s="131"/>
      <c r="V12" s="131">
        <f t="shared" ref="V12:X15" si="5">+V18+V24</f>
        <v>66733</v>
      </c>
      <c r="W12" s="131">
        <f t="shared" si="5"/>
        <v>33679</v>
      </c>
      <c r="X12" s="131">
        <f t="shared" si="5"/>
        <v>33054</v>
      </c>
      <c r="Y12" s="131"/>
      <c r="Z12" s="131">
        <f t="shared" ref="Z12:AB15" si="6">+Z18+Z24</f>
        <v>67796</v>
      </c>
      <c r="AA12" s="131">
        <f t="shared" si="6"/>
        <v>34333</v>
      </c>
      <c r="AB12" s="131">
        <f t="shared" si="6"/>
        <v>33463</v>
      </c>
      <c r="AC12" s="128"/>
      <c r="AD12" s="128"/>
      <c r="AE12" s="128"/>
      <c r="AF12" s="128"/>
      <c r="AG12" s="128"/>
    </row>
    <row r="13" spans="1:33" s="129" customFormat="1" x14ac:dyDescent="0.25">
      <c r="A13" s="132" t="s">
        <v>85</v>
      </c>
      <c r="B13" s="131">
        <f t="shared" si="0"/>
        <v>369455</v>
      </c>
      <c r="C13" s="131">
        <f t="shared" si="0"/>
        <v>188021</v>
      </c>
      <c r="D13" s="131">
        <f t="shared" si="0"/>
        <v>181434</v>
      </c>
      <c r="E13" s="131"/>
      <c r="F13" s="131">
        <f t="shared" si="1"/>
        <v>64399</v>
      </c>
      <c r="G13" s="131">
        <f t="shared" si="1"/>
        <v>33001</v>
      </c>
      <c r="H13" s="131">
        <f t="shared" si="1"/>
        <v>31398</v>
      </c>
      <c r="I13" s="131"/>
      <c r="J13" s="131">
        <f t="shared" si="2"/>
        <v>63636</v>
      </c>
      <c r="K13" s="131">
        <f t="shared" si="2"/>
        <v>32520</v>
      </c>
      <c r="L13" s="131">
        <f t="shared" si="2"/>
        <v>31116</v>
      </c>
      <c r="M13" s="131"/>
      <c r="N13" s="131">
        <f t="shared" si="3"/>
        <v>61872</v>
      </c>
      <c r="O13" s="131">
        <f t="shared" si="3"/>
        <v>31556</v>
      </c>
      <c r="P13" s="131">
        <f t="shared" si="3"/>
        <v>30316</v>
      </c>
      <c r="Q13" s="131"/>
      <c r="R13" s="131">
        <f t="shared" si="4"/>
        <v>60044</v>
      </c>
      <c r="S13" s="131">
        <f t="shared" si="4"/>
        <v>30519</v>
      </c>
      <c r="T13" s="131">
        <f t="shared" si="4"/>
        <v>29525</v>
      </c>
      <c r="U13" s="131"/>
      <c r="V13" s="131">
        <f t="shared" si="5"/>
        <v>59204</v>
      </c>
      <c r="W13" s="131">
        <f t="shared" si="5"/>
        <v>29918</v>
      </c>
      <c r="X13" s="131">
        <f t="shared" si="5"/>
        <v>29286</v>
      </c>
      <c r="Y13" s="131"/>
      <c r="Z13" s="131">
        <f t="shared" si="6"/>
        <v>60300</v>
      </c>
      <c r="AA13" s="131">
        <f t="shared" si="6"/>
        <v>30507</v>
      </c>
      <c r="AB13" s="131">
        <f t="shared" si="6"/>
        <v>29793</v>
      </c>
      <c r="AC13" s="128"/>
      <c r="AD13" s="128"/>
      <c r="AE13" s="128"/>
      <c r="AF13" s="128"/>
      <c r="AG13" s="128"/>
    </row>
    <row r="14" spans="1:33" s="129" customFormat="1" x14ac:dyDescent="0.25">
      <c r="A14" s="132" t="s">
        <v>86</v>
      </c>
      <c r="B14" s="131">
        <f t="shared" si="0"/>
        <v>42683</v>
      </c>
      <c r="C14" s="131">
        <f t="shared" si="0"/>
        <v>21627</v>
      </c>
      <c r="D14" s="131">
        <f t="shared" si="0"/>
        <v>21056</v>
      </c>
      <c r="E14" s="131"/>
      <c r="F14" s="131">
        <f t="shared" si="1"/>
        <v>7430</v>
      </c>
      <c r="G14" s="131">
        <f t="shared" si="1"/>
        <v>3824</v>
      </c>
      <c r="H14" s="131">
        <f t="shared" si="1"/>
        <v>3606</v>
      </c>
      <c r="I14" s="131"/>
      <c r="J14" s="131">
        <f t="shared" si="2"/>
        <v>7368</v>
      </c>
      <c r="K14" s="131">
        <f t="shared" si="2"/>
        <v>3756</v>
      </c>
      <c r="L14" s="131">
        <f t="shared" si="2"/>
        <v>3612</v>
      </c>
      <c r="M14" s="131"/>
      <c r="N14" s="131">
        <f t="shared" si="3"/>
        <v>7026</v>
      </c>
      <c r="O14" s="131">
        <f t="shared" si="3"/>
        <v>3554</v>
      </c>
      <c r="P14" s="131">
        <f t="shared" si="3"/>
        <v>3472</v>
      </c>
      <c r="Q14" s="131"/>
      <c r="R14" s="131">
        <f t="shared" si="4"/>
        <v>7119</v>
      </c>
      <c r="S14" s="131">
        <f t="shared" si="4"/>
        <v>3572</v>
      </c>
      <c r="T14" s="131">
        <f t="shared" si="4"/>
        <v>3547</v>
      </c>
      <c r="U14" s="131"/>
      <c r="V14" s="131">
        <f t="shared" si="5"/>
        <v>6900</v>
      </c>
      <c r="W14" s="131">
        <f t="shared" si="5"/>
        <v>3422</v>
      </c>
      <c r="X14" s="131">
        <f t="shared" si="5"/>
        <v>3478</v>
      </c>
      <c r="Y14" s="131"/>
      <c r="Z14" s="131">
        <f t="shared" si="6"/>
        <v>6840</v>
      </c>
      <c r="AA14" s="131">
        <f t="shared" si="6"/>
        <v>3499</v>
      </c>
      <c r="AB14" s="131">
        <f t="shared" si="6"/>
        <v>3341</v>
      </c>
      <c r="AC14" s="128"/>
      <c r="AD14" s="128"/>
      <c r="AE14" s="128"/>
      <c r="AF14" s="128"/>
      <c r="AG14" s="128"/>
    </row>
    <row r="15" spans="1:33" s="129" customFormat="1" x14ac:dyDescent="0.25">
      <c r="A15" s="132" t="s">
        <v>87</v>
      </c>
      <c r="B15" s="131">
        <f t="shared" si="0"/>
        <v>3883</v>
      </c>
      <c r="C15" s="131">
        <f t="shared" si="0"/>
        <v>1983</v>
      </c>
      <c r="D15" s="131">
        <f t="shared" si="0"/>
        <v>1900</v>
      </c>
      <c r="E15" s="131"/>
      <c r="F15" s="131">
        <f t="shared" si="1"/>
        <v>669</v>
      </c>
      <c r="G15" s="131">
        <f t="shared" si="1"/>
        <v>343</v>
      </c>
      <c r="H15" s="131">
        <f t="shared" si="1"/>
        <v>326</v>
      </c>
      <c r="I15" s="131"/>
      <c r="J15" s="131">
        <f t="shared" si="2"/>
        <v>646</v>
      </c>
      <c r="K15" s="131">
        <f t="shared" si="2"/>
        <v>337</v>
      </c>
      <c r="L15" s="131">
        <f t="shared" si="2"/>
        <v>309</v>
      </c>
      <c r="M15" s="131"/>
      <c r="N15" s="131">
        <f t="shared" si="3"/>
        <v>708</v>
      </c>
      <c r="O15" s="131">
        <f t="shared" si="3"/>
        <v>336</v>
      </c>
      <c r="P15" s="131">
        <f t="shared" si="3"/>
        <v>372</v>
      </c>
      <c r="Q15" s="131"/>
      <c r="R15" s="131">
        <f t="shared" si="4"/>
        <v>575</v>
      </c>
      <c r="S15" s="131">
        <f t="shared" si="4"/>
        <v>301</v>
      </c>
      <c r="T15" s="131">
        <f t="shared" si="4"/>
        <v>274</v>
      </c>
      <c r="U15" s="131"/>
      <c r="V15" s="131">
        <f t="shared" si="5"/>
        <v>629</v>
      </c>
      <c r="W15" s="131">
        <f t="shared" si="5"/>
        <v>339</v>
      </c>
      <c r="X15" s="131">
        <f t="shared" si="5"/>
        <v>290</v>
      </c>
      <c r="Y15" s="131"/>
      <c r="Z15" s="131">
        <f t="shared" si="6"/>
        <v>656</v>
      </c>
      <c r="AA15" s="131">
        <f t="shared" si="6"/>
        <v>327</v>
      </c>
      <c r="AB15" s="131">
        <f t="shared" si="6"/>
        <v>329</v>
      </c>
      <c r="AC15" s="128"/>
      <c r="AD15" s="128"/>
      <c r="AE15" s="128"/>
      <c r="AF15" s="128"/>
      <c r="AG15" s="128"/>
    </row>
    <row r="16" spans="1:33" s="129" customFormat="1" x14ac:dyDescent="0.25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28"/>
      <c r="AD16" s="128"/>
      <c r="AE16" s="128"/>
      <c r="AF16" s="128"/>
      <c r="AG16" s="128"/>
    </row>
    <row r="17" spans="1:33" s="129" customFormat="1" ht="14.25" x14ac:dyDescent="0.25">
      <c r="A17" s="130" t="s">
        <v>88</v>
      </c>
      <c r="B17" s="134"/>
      <c r="C17" s="134"/>
      <c r="D17" s="134"/>
      <c r="E17" s="135"/>
      <c r="F17" s="134"/>
      <c r="G17" s="134"/>
      <c r="H17" s="134"/>
      <c r="I17" s="135"/>
      <c r="J17" s="134"/>
      <c r="K17" s="134"/>
      <c r="L17" s="134"/>
      <c r="M17" s="135"/>
      <c r="N17" s="134"/>
      <c r="O17" s="134"/>
      <c r="P17" s="134"/>
      <c r="Q17" s="135"/>
      <c r="R17" s="134"/>
      <c r="S17" s="134"/>
      <c r="T17" s="134"/>
      <c r="U17" s="135"/>
      <c r="V17" s="134"/>
      <c r="W17" s="134"/>
      <c r="X17" s="134"/>
      <c r="Y17" s="135"/>
      <c r="Z17" s="134"/>
      <c r="AA17" s="134"/>
      <c r="AB17" s="134"/>
      <c r="AC17" s="128"/>
      <c r="AD17" s="128"/>
      <c r="AE17" s="128"/>
      <c r="AF17" s="128"/>
      <c r="AG17" s="128"/>
    </row>
    <row r="18" spans="1:33" s="129" customFormat="1" x14ac:dyDescent="0.25">
      <c r="A18" s="136" t="s">
        <v>22</v>
      </c>
      <c r="B18" s="137">
        <f>SUM(B19:B21)</f>
        <v>189277</v>
      </c>
      <c r="C18" s="137">
        <f>SUM(C19:C21)</f>
        <v>96001</v>
      </c>
      <c r="D18" s="137">
        <f>SUM(D19:D21)</f>
        <v>93276</v>
      </c>
      <c r="E18" s="137"/>
      <c r="F18" s="137">
        <f>SUM(F19:F21)</f>
        <v>33130</v>
      </c>
      <c r="G18" s="137">
        <f>SUM(G19:G21)</f>
        <v>16943</v>
      </c>
      <c r="H18" s="137">
        <f>SUM(H19:H21)</f>
        <v>16187</v>
      </c>
      <c r="I18" s="138"/>
      <c r="J18" s="137">
        <f>SUM(J19:J21)</f>
        <v>32620</v>
      </c>
      <c r="K18" s="137">
        <f>SUM(K19:K21)</f>
        <v>16575</v>
      </c>
      <c r="L18" s="137">
        <f>SUM(L19:L21)</f>
        <v>16045</v>
      </c>
      <c r="M18" s="138"/>
      <c r="N18" s="137">
        <f>SUM(N19:N21)</f>
        <v>31588</v>
      </c>
      <c r="O18" s="137">
        <f>SUM(O19:O21)</f>
        <v>16037</v>
      </c>
      <c r="P18" s="137">
        <f>SUM(P19:P21)</f>
        <v>15551</v>
      </c>
      <c r="Q18" s="138"/>
      <c r="R18" s="137">
        <f>SUM(R19:R21)</f>
        <v>30790</v>
      </c>
      <c r="S18" s="137">
        <f>SUM(S19:S21)</f>
        <v>15533</v>
      </c>
      <c r="T18" s="137">
        <f>SUM(T19:T21)</f>
        <v>15257</v>
      </c>
      <c r="U18" s="138"/>
      <c r="V18" s="137">
        <f>SUM(V19:V21)</f>
        <v>30309</v>
      </c>
      <c r="W18" s="137">
        <f>SUM(W19:W21)</f>
        <v>15247</v>
      </c>
      <c r="X18" s="137">
        <f>SUM(X19:X21)</f>
        <v>15062</v>
      </c>
      <c r="Y18" s="138"/>
      <c r="Z18" s="137">
        <f>SUM(Z19:Z21)</f>
        <v>30840</v>
      </c>
      <c r="AA18" s="137">
        <f>SUM(AA19:AA21)</f>
        <v>15666</v>
      </c>
      <c r="AB18" s="137">
        <f>SUM(AB19:AB21)</f>
        <v>15174</v>
      </c>
      <c r="AC18" s="128"/>
      <c r="AD18" s="128"/>
      <c r="AE18" s="128"/>
      <c r="AF18" s="128"/>
      <c r="AG18" s="128"/>
    </row>
    <row r="19" spans="1:33" x14ac:dyDescent="0.2">
      <c r="A19" s="132" t="s">
        <v>85</v>
      </c>
      <c r="B19" s="139">
        <v>144216</v>
      </c>
      <c r="C19" s="139">
        <v>73166</v>
      </c>
      <c r="D19" s="139">
        <v>71050</v>
      </c>
      <c r="E19" s="139"/>
      <c r="F19" s="139">
        <v>25283</v>
      </c>
      <c r="G19" s="139">
        <v>12909</v>
      </c>
      <c r="H19" s="139">
        <v>12374</v>
      </c>
      <c r="I19" s="139"/>
      <c r="J19" s="139">
        <v>24874</v>
      </c>
      <c r="K19" s="139">
        <v>12616</v>
      </c>
      <c r="L19" s="139">
        <v>12258</v>
      </c>
      <c r="M19" s="139"/>
      <c r="N19" s="139">
        <v>24106</v>
      </c>
      <c r="O19" s="139">
        <v>12278</v>
      </c>
      <c r="P19" s="139">
        <v>11828</v>
      </c>
      <c r="Q19" s="139"/>
      <c r="R19" s="139">
        <v>23354</v>
      </c>
      <c r="S19" s="139">
        <v>11790</v>
      </c>
      <c r="T19" s="139">
        <v>11564</v>
      </c>
      <c r="U19" s="139"/>
      <c r="V19" s="139">
        <v>23034</v>
      </c>
      <c r="W19" s="139">
        <v>11612</v>
      </c>
      <c r="X19" s="139">
        <v>11422</v>
      </c>
      <c r="Y19" s="139"/>
      <c r="Z19" s="139">
        <v>23565</v>
      </c>
      <c r="AA19" s="139">
        <v>11961</v>
      </c>
      <c r="AB19" s="139">
        <v>11604</v>
      </c>
    </row>
    <row r="20" spans="1:33" x14ac:dyDescent="0.2">
      <c r="A20" s="132" t="s">
        <v>86</v>
      </c>
      <c r="B20" s="139">
        <v>41178</v>
      </c>
      <c r="C20" s="139">
        <v>20852</v>
      </c>
      <c r="D20" s="139">
        <v>20326</v>
      </c>
      <c r="E20" s="139"/>
      <c r="F20" s="139">
        <v>7178</v>
      </c>
      <c r="G20" s="139">
        <v>3691</v>
      </c>
      <c r="H20" s="139">
        <v>3487</v>
      </c>
      <c r="I20" s="139"/>
      <c r="J20" s="139">
        <v>7100</v>
      </c>
      <c r="K20" s="139">
        <v>3622</v>
      </c>
      <c r="L20" s="139">
        <v>3478</v>
      </c>
      <c r="M20" s="139"/>
      <c r="N20" s="139">
        <v>6774</v>
      </c>
      <c r="O20" s="139">
        <v>3423</v>
      </c>
      <c r="P20" s="139">
        <v>3351</v>
      </c>
      <c r="Q20" s="139"/>
      <c r="R20" s="139">
        <v>6861</v>
      </c>
      <c r="S20" s="139">
        <v>3442</v>
      </c>
      <c r="T20" s="139">
        <v>3419</v>
      </c>
      <c r="U20" s="139"/>
      <c r="V20" s="139">
        <v>6646</v>
      </c>
      <c r="W20" s="139">
        <v>3296</v>
      </c>
      <c r="X20" s="139">
        <v>3350</v>
      </c>
      <c r="Y20" s="139"/>
      <c r="Z20" s="139">
        <v>6619</v>
      </c>
      <c r="AA20" s="139">
        <v>3378</v>
      </c>
      <c r="AB20" s="139">
        <v>3241</v>
      </c>
    </row>
    <row r="21" spans="1:33" x14ac:dyDescent="0.2">
      <c r="A21" s="132" t="s">
        <v>87</v>
      </c>
      <c r="B21" s="139">
        <v>3883</v>
      </c>
      <c r="C21" s="139">
        <v>1983</v>
      </c>
      <c r="D21" s="139">
        <v>1900</v>
      </c>
      <c r="E21" s="139"/>
      <c r="F21" s="139">
        <v>669</v>
      </c>
      <c r="G21" s="139">
        <v>343</v>
      </c>
      <c r="H21" s="139">
        <v>326</v>
      </c>
      <c r="I21" s="139"/>
      <c r="J21" s="139">
        <v>646</v>
      </c>
      <c r="K21" s="139">
        <v>337</v>
      </c>
      <c r="L21" s="139">
        <v>309</v>
      </c>
      <c r="M21" s="139"/>
      <c r="N21" s="139">
        <v>708</v>
      </c>
      <c r="O21" s="139">
        <v>336</v>
      </c>
      <c r="P21" s="139">
        <v>372</v>
      </c>
      <c r="Q21" s="139"/>
      <c r="R21" s="139">
        <v>575</v>
      </c>
      <c r="S21" s="139">
        <v>301</v>
      </c>
      <c r="T21" s="139">
        <v>274</v>
      </c>
      <c r="U21" s="139"/>
      <c r="V21" s="139">
        <v>629</v>
      </c>
      <c r="W21" s="139">
        <v>339</v>
      </c>
      <c r="X21" s="139">
        <v>290</v>
      </c>
      <c r="Y21" s="139"/>
      <c r="Z21" s="139">
        <v>656</v>
      </c>
      <c r="AA21" s="139">
        <v>327</v>
      </c>
      <c r="AB21" s="139">
        <v>329</v>
      </c>
    </row>
    <row r="22" spans="1:33" x14ac:dyDescent="0.2">
      <c r="A22" s="132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</row>
    <row r="23" spans="1:33" ht="14.25" x14ac:dyDescent="0.2">
      <c r="A23" s="140" t="s">
        <v>89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</row>
    <row r="24" spans="1:33" x14ac:dyDescent="0.25">
      <c r="A24" s="141" t="s">
        <v>22</v>
      </c>
      <c r="B24" s="137">
        <f>SUM(B25:B27)</f>
        <v>226744</v>
      </c>
      <c r="C24" s="137">
        <f>SUM(C25:C27)</f>
        <v>115630</v>
      </c>
      <c r="D24" s="137">
        <f>SUM(D25:D27)</f>
        <v>111114</v>
      </c>
      <c r="E24" s="137"/>
      <c r="F24" s="137">
        <f>SUM(F25:F27)</f>
        <v>39368</v>
      </c>
      <c r="G24" s="137">
        <f>SUM(G25:G27)</f>
        <v>20225</v>
      </c>
      <c r="H24" s="137">
        <f>SUM(H25:H27)</f>
        <v>19143</v>
      </c>
      <c r="I24" s="138"/>
      <c r="J24" s="137">
        <f>SUM(J25:J27)</f>
        <v>39030</v>
      </c>
      <c r="K24" s="137">
        <f>SUM(K25:K27)</f>
        <v>20038</v>
      </c>
      <c r="L24" s="137">
        <f>SUM(L25:L27)</f>
        <v>18992</v>
      </c>
      <c r="M24" s="138"/>
      <c r="N24" s="137">
        <f>SUM(N25:N27)</f>
        <v>38018</v>
      </c>
      <c r="O24" s="137">
        <f>SUM(O25:O27)</f>
        <v>19409</v>
      </c>
      <c r="P24" s="137">
        <f>SUM(P25:P27)</f>
        <v>18609</v>
      </c>
      <c r="Q24" s="138"/>
      <c r="R24" s="137">
        <f>SUM(R25:R27)</f>
        <v>36948</v>
      </c>
      <c r="S24" s="137">
        <f>SUM(S25:S27)</f>
        <v>18859</v>
      </c>
      <c r="T24" s="137">
        <f>SUM(T25:T27)</f>
        <v>18089</v>
      </c>
      <c r="U24" s="138"/>
      <c r="V24" s="137">
        <f>SUM(V25:V27)</f>
        <v>36424</v>
      </c>
      <c r="W24" s="137">
        <f>SUM(W25:W27)</f>
        <v>18432</v>
      </c>
      <c r="X24" s="137">
        <f>SUM(X25:X27)</f>
        <v>17992</v>
      </c>
      <c r="Y24" s="138"/>
      <c r="Z24" s="137">
        <f>SUM(Z25:Z27)</f>
        <v>36956</v>
      </c>
      <c r="AA24" s="137">
        <f>SUM(AA25:AA27)</f>
        <v>18667</v>
      </c>
      <c r="AB24" s="137">
        <f>SUM(AB25:AB27)</f>
        <v>18289</v>
      </c>
    </row>
    <row r="25" spans="1:33" x14ac:dyDescent="0.2">
      <c r="A25" s="132" t="s">
        <v>85</v>
      </c>
      <c r="B25" s="139">
        <v>225239</v>
      </c>
      <c r="C25" s="139">
        <v>114855</v>
      </c>
      <c r="D25" s="139">
        <v>110384</v>
      </c>
      <c r="E25" s="139"/>
      <c r="F25" s="139">
        <v>39116</v>
      </c>
      <c r="G25" s="139">
        <v>20092</v>
      </c>
      <c r="H25" s="139">
        <v>19024</v>
      </c>
      <c r="I25" s="139"/>
      <c r="J25" s="139">
        <v>38762</v>
      </c>
      <c r="K25" s="139">
        <v>19904</v>
      </c>
      <c r="L25" s="139">
        <v>18858</v>
      </c>
      <c r="M25" s="139"/>
      <c r="N25" s="139">
        <v>37766</v>
      </c>
      <c r="O25" s="139">
        <v>19278</v>
      </c>
      <c r="P25" s="139">
        <v>18488</v>
      </c>
      <c r="Q25" s="139"/>
      <c r="R25" s="139">
        <v>36690</v>
      </c>
      <c r="S25" s="139">
        <v>18729</v>
      </c>
      <c r="T25" s="139">
        <v>17961</v>
      </c>
      <c r="U25" s="139"/>
      <c r="V25" s="139">
        <v>36170</v>
      </c>
      <c r="W25" s="139">
        <v>18306</v>
      </c>
      <c r="X25" s="139">
        <v>17864</v>
      </c>
      <c r="Y25" s="139"/>
      <c r="Z25" s="139">
        <v>36735</v>
      </c>
      <c r="AA25" s="139">
        <v>18546</v>
      </c>
      <c r="AB25" s="139">
        <v>18189</v>
      </c>
    </row>
    <row r="26" spans="1:33" x14ac:dyDescent="0.2">
      <c r="A26" s="132" t="s">
        <v>86</v>
      </c>
      <c r="B26" s="139">
        <v>1505</v>
      </c>
      <c r="C26" s="139">
        <v>775</v>
      </c>
      <c r="D26" s="139">
        <v>730</v>
      </c>
      <c r="E26" s="139"/>
      <c r="F26" s="139">
        <v>252</v>
      </c>
      <c r="G26" s="139">
        <v>133</v>
      </c>
      <c r="H26" s="139">
        <v>119</v>
      </c>
      <c r="I26" s="139"/>
      <c r="J26" s="139">
        <v>268</v>
      </c>
      <c r="K26" s="139">
        <v>134</v>
      </c>
      <c r="L26" s="139">
        <v>134</v>
      </c>
      <c r="M26" s="139"/>
      <c r="N26" s="139">
        <v>252</v>
      </c>
      <c r="O26" s="139">
        <v>131</v>
      </c>
      <c r="P26" s="139">
        <v>121</v>
      </c>
      <c r="Q26" s="139"/>
      <c r="R26" s="139">
        <v>258</v>
      </c>
      <c r="S26" s="139">
        <v>130</v>
      </c>
      <c r="T26" s="139">
        <v>128</v>
      </c>
      <c r="U26" s="139"/>
      <c r="V26" s="139">
        <v>254</v>
      </c>
      <c r="W26" s="139">
        <v>126</v>
      </c>
      <c r="X26" s="139">
        <v>128</v>
      </c>
      <c r="Y26" s="139"/>
      <c r="Z26" s="139">
        <v>221</v>
      </c>
      <c r="AA26" s="139">
        <v>121</v>
      </c>
      <c r="AB26" s="139">
        <v>100</v>
      </c>
    </row>
    <row r="27" spans="1:33" x14ac:dyDescent="0.2">
      <c r="A27" s="132" t="s">
        <v>87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</row>
    <row r="28" spans="1:33" ht="12.75" customHeight="1" x14ac:dyDescent="0.25">
      <c r="A28" s="142"/>
    </row>
    <row r="29" spans="1:33" s="115" customFormat="1" ht="21" customHeight="1" x14ac:dyDescent="0.25">
      <c r="A29" s="298" t="s">
        <v>45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</row>
    <row r="30" spans="1:33" s="129" customFormat="1" ht="12.75" customHeight="1" x14ac:dyDescent="0.2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8"/>
      <c r="AD30" s="128"/>
      <c r="AE30" s="128"/>
      <c r="AF30" s="128"/>
      <c r="AG30" s="128"/>
    </row>
    <row r="31" spans="1:33" s="129" customFormat="1" ht="14.25" x14ac:dyDescent="0.25">
      <c r="A31" s="130" t="s">
        <v>22</v>
      </c>
      <c r="B31" s="143">
        <f t="shared" ref="B31:D34" si="7">+B12/(B12+B62)*100</f>
        <v>94.977843426883311</v>
      </c>
      <c r="C31" s="143">
        <f t="shared" si="7"/>
        <v>94.065747482020782</v>
      </c>
      <c r="D31" s="143">
        <f t="shared" si="7"/>
        <v>95.941080657350597</v>
      </c>
      <c r="E31" s="143"/>
      <c r="F31" s="143">
        <f t="shared" ref="F31:H34" si="8">+F12/(F12+F62)*100</f>
        <v>98.903167717115494</v>
      </c>
      <c r="G31" s="143">
        <f t="shared" si="8"/>
        <v>98.751262022424143</v>
      </c>
      <c r="H31" s="143">
        <f t="shared" si="8"/>
        <v>99.06348138178555</v>
      </c>
      <c r="I31" s="143"/>
      <c r="J31" s="143">
        <f t="shared" ref="J31:L34" si="9">+J12/(J12+J62)*100</f>
        <v>89.896239790221202</v>
      </c>
      <c r="K31" s="143">
        <f t="shared" si="9"/>
        <v>88.245360327789825</v>
      </c>
      <c r="L31" s="143">
        <f t="shared" si="9"/>
        <v>91.688692329835391</v>
      </c>
      <c r="M31" s="143"/>
      <c r="N31" s="143">
        <f t="shared" ref="N31:P34" si="10">+N12/(N12+N62)*100</f>
        <v>94.606790442275795</v>
      </c>
      <c r="O31" s="143">
        <f t="shared" si="10"/>
        <v>93.760084644888238</v>
      </c>
      <c r="P31" s="143">
        <f t="shared" si="10"/>
        <v>95.501691408761786</v>
      </c>
      <c r="Q31" s="143"/>
      <c r="R31" s="143">
        <f t="shared" ref="R31:T34" si="11">+R12/(R12+R62)*100</f>
        <v>93.678518579983134</v>
      </c>
      <c r="S31" s="143">
        <f t="shared" si="11"/>
        <v>92.461555005914619</v>
      </c>
      <c r="T31" s="143">
        <f t="shared" si="11"/>
        <v>94.967675789593599</v>
      </c>
      <c r="U31" s="143"/>
      <c r="V31" s="143">
        <f t="shared" ref="V31:X34" si="12">+V12/(V12+V62)*100</f>
        <v>95.084279668865676</v>
      </c>
      <c r="W31" s="143">
        <f t="shared" si="12"/>
        <v>94.091188467340885</v>
      </c>
      <c r="X31" s="143">
        <f t="shared" si="12"/>
        <v>96.117944691616515</v>
      </c>
      <c r="Y31" s="143"/>
      <c r="Z31" s="143">
        <f t="shared" ref="Z31:AB34" si="13">+Z12/(Z12+Z62)*100</f>
        <v>98.329175610605091</v>
      </c>
      <c r="AA31" s="143">
        <f t="shared" si="13"/>
        <v>97.929205054336975</v>
      </c>
      <c r="AB31" s="143">
        <f t="shared" si="13"/>
        <v>98.742954941131345</v>
      </c>
      <c r="AC31" s="128"/>
      <c r="AD31" s="128"/>
      <c r="AE31" s="128"/>
      <c r="AF31" s="128"/>
      <c r="AG31" s="128"/>
    </row>
    <row r="32" spans="1:33" s="129" customFormat="1" x14ac:dyDescent="0.25">
      <c r="A32" s="132" t="s">
        <v>85</v>
      </c>
      <c r="B32" s="143">
        <f t="shared" si="7"/>
        <v>95.003420025405902</v>
      </c>
      <c r="C32" s="143">
        <f t="shared" si="7"/>
        <v>94.089535209576042</v>
      </c>
      <c r="D32" s="143">
        <f t="shared" si="7"/>
        <v>95.969405566663497</v>
      </c>
      <c r="E32" s="143"/>
      <c r="F32" s="143">
        <f t="shared" si="8"/>
        <v>98.877629356671264</v>
      </c>
      <c r="G32" s="143">
        <f t="shared" si="8"/>
        <v>98.740350667225186</v>
      </c>
      <c r="H32" s="143">
        <f t="shared" si="8"/>
        <v>99.022328749842316</v>
      </c>
      <c r="I32" s="143"/>
      <c r="J32" s="143">
        <f t="shared" si="9"/>
        <v>89.932165065008491</v>
      </c>
      <c r="K32" s="143">
        <f t="shared" si="9"/>
        <v>88.299980993239018</v>
      </c>
      <c r="L32" s="143">
        <f t="shared" si="9"/>
        <v>91.703751731455014</v>
      </c>
      <c r="M32" s="143"/>
      <c r="N32" s="143">
        <f t="shared" si="10"/>
        <v>94.721371708511938</v>
      </c>
      <c r="O32" s="143">
        <f t="shared" si="10"/>
        <v>93.871965730604472</v>
      </c>
      <c r="P32" s="143">
        <f t="shared" si="10"/>
        <v>95.622003532677269</v>
      </c>
      <c r="Q32" s="143"/>
      <c r="R32" s="143">
        <f t="shared" si="11"/>
        <v>93.780651610283329</v>
      </c>
      <c r="S32" s="143">
        <f t="shared" si="11"/>
        <v>92.563161566224863</v>
      </c>
      <c r="T32" s="143">
        <f t="shared" si="11"/>
        <v>95.073257124456617</v>
      </c>
      <c r="U32" s="143"/>
      <c r="V32" s="143">
        <f t="shared" si="12"/>
        <v>95.047279615983555</v>
      </c>
      <c r="W32" s="143">
        <f t="shared" si="12"/>
        <v>94.037403740374032</v>
      </c>
      <c r="X32" s="143">
        <f t="shared" si="12"/>
        <v>96.101594802126399</v>
      </c>
      <c r="Y32" s="143"/>
      <c r="Z32" s="143">
        <f t="shared" si="13"/>
        <v>98.270888675217165</v>
      </c>
      <c r="AA32" s="143">
        <f t="shared" si="13"/>
        <v>97.844703165592222</v>
      </c>
      <c r="AB32" s="143">
        <f t="shared" si="13"/>
        <v>98.711152342455762</v>
      </c>
      <c r="AC32" s="128"/>
      <c r="AD32" s="128"/>
      <c r="AE32" s="128"/>
      <c r="AF32" s="128"/>
      <c r="AG32" s="128"/>
    </row>
    <row r="33" spans="1:33" s="129" customFormat="1" x14ac:dyDescent="0.25">
      <c r="A33" s="132" t="s">
        <v>86</v>
      </c>
      <c r="B33" s="143">
        <f t="shared" si="7"/>
        <v>94.872193820849077</v>
      </c>
      <c r="C33" s="143">
        <f t="shared" si="7"/>
        <v>93.956903293074987</v>
      </c>
      <c r="D33" s="143">
        <f t="shared" si="7"/>
        <v>95.831057709812484</v>
      </c>
      <c r="E33" s="143"/>
      <c r="F33" s="143">
        <f t="shared" si="8"/>
        <v>99.053459538728177</v>
      </c>
      <c r="G33" s="143">
        <f t="shared" si="8"/>
        <v>98.760330578512395</v>
      </c>
      <c r="H33" s="143">
        <f t="shared" si="8"/>
        <v>99.366216588591897</v>
      </c>
      <c r="I33" s="143"/>
      <c r="J33" s="143">
        <f t="shared" si="9"/>
        <v>89.875579409612101</v>
      </c>
      <c r="K33" s="143">
        <f t="shared" si="9"/>
        <v>88.003748828491098</v>
      </c>
      <c r="L33" s="143">
        <f t="shared" si="9"/>
        <v>91.908396946564892</v>
      </c>
      <c r="M33" s="143"/>
      <c r="N33" s="143">
        <f t="shared" si="10"/>
        <v>93.56771873751498</v>
      </c>
      <c r="O33" s="143">
        <f t="shared" si="10"/>
        <v>92.769511876794581</v>
      </c>
      <c r="P33" s="143">
        <f t="shared" si="10"/>
        <v>94.399129961935841</v>
      </c>
      <c r="Q33" s="143"/>
      <c r="R33" s="143">
        <f t="shared" si="11"/>
        <v>93.266081488274594</v>
      </c>
      <c r="S33" s="143">
        <f t="shared" si="11"/>
        <v>92.038134501417161</v>
      </c>
      <c r="T33" s="143">
        <f t="shared" si="11"/>
        <v>94.53624733475479</v>
      </c>
      <c r="U33" s="143"/>
      <c r="V33" s="143">
        <f t="shared" si="12"/>
        <v>95.356550580431175</v>
      </c>
      <c r="W33" s="143">
        <f t="shared" si="12"/>
        <v>94.504280585473623</v>
      </c>
      <c r="X33" s="143">
        <f t="shared" si="12"/>
        <v>96.210235131396956</v>
      </c>
      <c r="Y33" s="143"/>
      <c r="Z33" s="143">
        <f t="shared" si="13"/>
        <v>98.94401851583973</v>
      </c>
      <c r="AA33" s="143">
        <f t="shared" si="13"/>
        <v>98.702397743300423</v>
      </c>
      <c r="AB33" s="143">
        <f t="shared" si="13"/>
        <v>99.198337292161526</v>
      </c>
      <c r="AC33" s="128"/>
      <c r="AD33" s="128"/>
      <c r="AE33" s="128"/>
      <c r="AF33" s="128"/>
      <c r="AG33" s="128"/>
    </row>
    <row r="34" spans="1:33" s="129" customFormat="1" x14ac:dyDescent="0.25">
      <c r="A34" s="132" t="s">
        <v>87</v>
      </c>
      <c r="B34" s="143">
        <f t="shared" si="7"/>
        <v>93.724354332609209</v>
      </c>
      <c r="C34" s="143">
        <f t="shared" si="7"/>
        <v>93.011257035647276</v>
      </c>
      <c r="D34" s="143">
        <f t="shared" si="7"/>
        <v>94.48035803083043</v>
      </c>
      <c r="E34" s="143"/>
      <c r="F34" s="143">
        <f t="shared" si="8"/>
        <v>99.701937406855436</v>
      </c>
      <c r="G34" s="143">
        <f t="shared" si="8"/>
        <v>99.70930232558139</v>
      </c>
      <c r="H34" s="143">
        <f t="shared" si="8"/>
        <v>99.694189602446485</v>
      </c>
      <c r="I34" s="143"/>
      <c r="J34" s="143">
        <f t="shared" si="9"/>
        <v>86.711409395973149</v>
      </c>
      <c r="K34" s="143">
        <f t="shared" si="9"/>
        <v>85.75063613231552</v>
      </c>
      <c r="L34" s="143">
        <f t="shared" si="9"/>
        <v>87.784090909090907</v>
      </c>
      <c r="M34" s="143"/>
      <c r="N34" s="143">
        <f t="shared" si="10"/>
        <v>95.033557046979865</v>
      </c>
      <c r="O34" s="143">
        <f t="shared" si="10"/>
        <v>93.85474860335195</v>
      </c>
      <c r="P34" s="143">
        <f t="shared" si="10"/>
        <v>96.124031007751938</v>
      </c>
      <c r="Q34" s="143"/>
      <c r="R34" s="143">
        <f t="shared" si="11"/>
        <v>88.461538461538453</v>
      </c>
      <c r="S34" s="143">
        <f t="shared" si="11"/>
        <v>87.5</v>
      </c>
      <c r="T34" s="143">
        <f t="shared" si="11"/>
        <v>89.542483660130728</v>
      </c>
      <c r="U34" s="143"/>
      <c r="V34" s="143">
        <f t="shared" si="12"/>
        <v>95.59270516717325</v>
      </c>
      <c r="W34" s="143">
        <f t="shared" si="12"/>
        <v>94.692737430167597</v>
      </c>
      <c r="X34" s="143">
        <f t="shared" si="12"/>
        <v>96.666666666666671</v>
      </c>
      <c r="Y34" s="143"/>
      <c r="Z34" s="143">
        <f t="shared" si="13"/>
        <v>97.329376854599403</v>
      </c>
      <c r="AA34" s="143">
        <f t="shared" si="13"/>
        <v>97.611940298507463</v>
      </c>
      <c r="AB34" s="143">
        <f t="shared" si="13"/>
        <v>97.050147492625371</v>
      </c>
      <c r="AC34" s="128"/>
      <c r="AD34" s="128"/>
      <c r="AE34" s="128"/>
      <c r="AF34" s="128"/>
      <c r="AG34" s="128"/>
    </row>
    <row r="35" spans="1:33" s="129" customFormat="1" x14ac:dyDescent="0.25">
      <c r="A35" s="13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28"/>
      <c r="AD35" s="128"/>
      <c r="AE35" s="128"/>
      <c r="AF35" s="128"/>
      <c r="AG35" s="128"/>
    </row>
    <row r="36" spans="1:33" s="129" customFormat="1" ht="14.25" x14ac:dyDescent="0.25">
      <c r="A36" s="130" t="s">
        <v>88</v>
      </c>
      <c r="B36" s="144"/>
      <c r="C36" s="144"/>
      <c r="D36" s="144"/>
      <c r="E36" s="145"/>
      <c r="F36" s="144"/>
      <c r="G36" s="144"/>
      <c r="H36" s="144"/>
      <c r="I36" s="145"/>
      <c r="J36" s="144"/>
      <c r="K36" s="144"/>
      <c r="L36" s="144"/>
      <c r="M36" s="145"/>
      <c r="N36" s="144"/>
      <c r="O36" s="144"/>
      <c r="P36" s="144"/>
      <c r="Q36" s="145"/>
      <c r="R36" s="144"/>
      <c r="S36" s="144"/>
      <c r="T36" s="144"/>
      <c r="U36" s="145"/>
      <c r="V36" s="144"/>
      <c r="W36" s="144"/>
      <c r="X36" s="144"/>
      <c r="Y36" s="145"/>
      <c r="Z36" s="144"/>
      <c r="AA36" s="144"/>
      <c r="AB36" s="144"/>
      <c r="AC36" s="128"/>
      <c r="AD36" s="128"/>
      <c r="AE36" s="128"/>
      <c r="AF36" s="128"/>
      <c r="AG36" s="128"/>
    </row>
    <row r="37" spans="1:33" s="129" customFormat="1" x14ac:dyDescent="0.25">
      <c r="A37" s="136" t="s">
        <v>22</v>
      </c>
      <c r="B37" s="143">
        <f t="shared" ref="B37:D40" si="14">+B18/(B18+B68)*100</f>
        <v>94.730388476822512</v>
      </c>
      <c r="C37" s="143">
        <f t="shared" si="14"/>
        <v>93.729008826056386</v>
      </c>
      <c r="D37" s="143">
        <f t="shared" si="14"/>
        <v>95.783615041794164</v>
      </c>
      <c r="E37" s="143"/>
      <c r="F37" s="143">
        <f t="shared" ref="F37:H40" si="15">+F18/(F18+F68)*100</f>
        <v>98.863059890782139</v>
      </c>
      <c r="G37" s="143">
        <f t="shared" si="15"/>
        <v>98.597532588454371</v>
      </c>
      <c r="H37" s="143">
        <f t="shared" si="15"/>
        <v>99.142524652416242</v>
      </c>
      <c r="I37" s="143"/>
      <c r="J37" s="143">
        <f t="shared" ref="J37:L40" si="16">+J18/(J18+J68)*100</f>
        <v>89.553877831159923</v>
      </c>
      <c r="K37" s="143">
        <f t="shared" si="16"/>
        <v>87.619601416715113</v>
      </c>
      <c r="L37" s="143">
        <f t="shared" si="16"/>
        <v>91.643819968014611</v>
      </c>
      <c r="M37" s="143"/>
      <c r="N37" s="143">
        <f t="shared" ref="N37:P40" si="17">+N18/(N18+N68)*100</f>
        <v>94.137982416927429</v>
      </c>
      <c r="O37" s="143">
        <f t="shared" si="17"/>
        <v>93.363218256971535</v>
      </c>
      <c r="P37" s="143">
        <f t="shared" si="17"/>
        <v>94.950543411894003</v>
      </c>
      <c r="Q37" s="143"/>
      <c r="R37" s="143">
        <f t="shared" ref="R37:T40" si="18">+R18/(R18+R68)*100</f>
        <v>93.311513167863751</v>
      </c>
      <c r="S37" s="143">
        <f t="shared" si="18"/>
        <v>92.041953069447729</v>
      </c>
      <c r="T37" s="143">
        <f t="shared" si="18"/>
        <v>94.640530984430242</v>
      </c>
      <c r="U37" s="143"/>
      <c r="V37" s="143">
        <f t="shared" ref="V37:X40" si="19">+V18/(V18+V68)*100</f>
        <v>94.804504222708786</v>
      </c>
      <c r="W37" s="143">
        <f t="shared" si="19"/>
        <v>93.649038756833107</v>
      </c>
      <c r="X37" s="143">
        <f t="shared" si="19"/>
        <v>96.003569379820249</v>
      </c>
      <c r="Y37" s="143"/>
      <c r="Z37" s="143">
        <f t="shared" ref="Z37:AB40" si="20">+Z18/(Z18+Z68)*100</f>
        <v>98.379481944621674</v>
      </c>
      <c r="AA37" s="143">
        <f t="shared" si="20"/>
        <v>97.979861154543741</v>
      </c>
      <c r="AB37" s="143">
        <f t="shared" si="20"/>
        <v>98.795494498339735</v>
      </c>
      <c r="AC37" s="128"/>
      <c r="AD37" s="128"/>
      <c r="AE37" s="128"/>
      <c r="AF37" s="128"/>
      <c r="AG37" s="128"/>
    </row>
    <row r="38" spans="1:33" x14ac:dyDescent="0.25">
      <c r="A38" s="132" t="s">
        <v>85</v>
      </c>
      <c r="B38" s="143">
        <f t="shared" si="14"/>
        <v>94.716309494880505</v>
      </c>
      <c r="C38" s="143">
        <f t="shared" si="14"/>
        <v>93.683657921356229</v>
      </c>
      <c r="D38" s="143">
        <f t="shared" si="14"/>
        <v>95.803780912057391</v>
      </c>
      <c r="E38" s="146"/>
      <c r="F38" s="143">
        <f t="shared" si="15"/>
        <v>98.777152680106255</v>
      </c>
      <c r="G38" s="143">
        <f t="shared" si="15"/>
        <v>98.511904761904773</v>
      </c>
      <c r="H38" s="143">
        <f t="shared" si="15"/>
        <v>99.055395453089972</v>
      </c>
      <c r="I38" s="146"/>
      <c r="J38" s="143">
        <f t="shared" si="16"/>
        <v>89.532791015765596</v>
      </c>
      <c r="K38" s="143">
        <f t="shared" si="16"/>
        <v>87.562465297057187</v>
      </c>
      <c r="L38" s="143">
        <f t="shared" si="16"/>
        <v>91.655450874831772</v>
      </c>
      <c r="M38" s="146"/>
      <c r="N38" s="143">
        <f t="shared" si="17"/>
        <v>94.263481015133138</v>
      </c>
      <c r="O38" s="143">
        <f t="shared" si="17"/>
        <v>93.503922016601933</v>
      </c>
      <c r="P38" s="143">
        <f t="shared" si="17"/>
        <v>95.065102073621603</v>
      </c>
      <c r="Q38" s="146"/>
      <c r="R38" s="143">
        <f t="shared" si="18"/>
        <v>93.475824527697725</v>
      </c>
      <c r="S38" s="143">
        <f t="shared" si="18"/>
        <v>92.188599577762147</v>
      </c>
      <c r="T38" s="143">
        <f t="shared" si="18"/>
        <v>94.825748257482573</v>
      </c>
      <c r="U38" s="146"/>
      <c r="V38" s="143">
        <f t="shared" si="19"/>
        <v>94.634346754313896</v>
      </c>
      <c r="W38" s="143">
        <f t="shared" si="19"/>
        <v>93.396605807126193</v>
      </c>
      <c r="X38" s="143">
        <f t="shared" si="19"/>
        <v>95.926765768035608</v>
      </c>
      <c r="Y38" s="146"/>
      <c r="Z38" s="143">
        <f t="shared" si="20"/>
        <v>98.244809472192102</v>
      </c>
      <c r="AA38" s="143">
        <f t="shared" si="20"/>
        <v>97.768513977439923</v>
      </c>
      <c r="AB38" s="143">
        <f t="shared" si="20"/>
        <v>98.740639891082367</v>
      </c>
    </row>
    <row r="39" spans="1:33" x14ac:dyDescent="0.25">
      <c r="A39" s="132" t="s">
        <v>86</v>
      </c>
      <c r="B39" s="143">
        <f t="shared" si="14"/>
        <v>94.87581217455417</v>
      </c>
      <c r="C39" s="143">
        <f t="shared" si="14"/>
        <v>93.95755418375164</v>
      </c>
      <c r="D39" s="143">
        <f t="shared" si="14"/>
        <v>95.836673110471963</v>
      </c>
      <c r="E39" s="146"/>
      <c r="F39" s="143">
        <f t="shared" si="15"/>
        <v>99.088901159580345</v>
      </c>
      <c r="G39" s="143">
        <f t="shared" si="15"/>
        <v>98.795503211991431</v>
      </c>
      <c r="H39" s="143">
        <f t="shared" si="15"/>
        <v>99.401368301026224</v>
      </c>
      <c r="I39" s="146"/>
      <c r="J39" s="143">
        <f t="shared" si="16"/>
        <v>89.896176247151189</v>
      </c>
      <c r="K39" s="143">
        <f t="shared" si="16"/>
        <v>87.998056365403301</v>
      </c>
      <c r="L39" s="143">
        <f t="shared" si="16"/>
        <v>91.961924907456378</v>
      </c>
      <c r="M39" s="146"/>
      <c r="N39" s="143">
        <f t="shared" si="17"/>
        <v>93.602321403896639</v>
      </c>
      <c r="O39" s="143">
        <f t="shared" si="17"/>
        <v>92.814533622559665</v>
      </c>
      <c r="P39" s="143">
        <f t="shared" si="17"/>
        <v>94.420963651732876</v>
      </c>
      <c r="Q39" s="146"/>
      <c r="R39" s="143">
        <f t="shared" si="18"/>
        <v>93.182126850468563</v>
      </c>
      <c r="S39" s="143">
        <f t="shared" si="18"/>
        <v>91.958322201442684</v>
      </c>
      <c r="T39" s="143">
        <f t="shared" si="18"/>
        <v>94.447513812154696</v>
      </c>
      <c r="U39" s="146"/>
      <c r="V39" s="143">
        <f t="shared" si="19"/>
        <v>95.324153757888695</v>
      </c>
      <c r="W39" s="143">
        <f t="shared" si="19"/>
        <v>94.441260744985684</v>
      </c>
      <c r="X39" s="143">
        <f t="shared" si="19"/>
        <v>96.209075244112569</v>
      </c>
      <c r="Y39" s="146"/>
      <c r="Z39" s="143">
        <f t="shared" si="20"/>
        <v>98.968301435406701</v>
      </c>
      <c r="AA39" s="143">
        <f t="shared" si="20"/>
        <v>98.771929824561397</v>
      </c>
      <c r="AB39" s="143">
        <f t="shared" si="20"/>
        <v>99.173806609547128</v>
      </c>
    </row>
    <row r="40" spans="1:33" x14ac:dyDescent="0.25">
      <c r="A40" s="132" t="s">
        <v>87</v>
      </c>
      <c r="B40" s="143">
        <f t="shared" si="14"/>
        <v>93.724354332609209</v>
      </c>
      <c r="C40" s="143">
        <f t="shared" si="14"/>
        <v>93.011257035647276</v>
      </c>
      <c r="D40" s="143">
        <f t="shared" si="14"/>
        <v>94.48035803083043</v>
      </c>
      <c r="E40" s="146"/>
      <c r="F40" s="143">
        <f t="shared" si="15"/>
        <v>99.701937406855436</v>
      </c>
      <c r="G40" s="143">
        <f t="shared" si="15"/>
        <v>99.70930232558139</v>
      </c>
      <c r="H40" s="143">
        <f t="shared" si="15"/>
        <v>99.694189602446485</v>
      </c>
      <c r="I40" s="146"/>
      <c r="J40" s="143">
        <f t="shared" si="16"/>
        <v>86.711409395973149</v>
      </c>
      <c r="K40" s="143">
        <f t="shared" si="16"/>
        <v>85.75063613231552</v>
      </c>
      <c r="L40" s="143">
        <f t="shared" si="16"/>
        <v>87.784090909090907</v>
      </c>
      <c r="M40" s="146"/>
      <c r="N40" s="143">
        <f t="shared" si="17"/>
        <v>95.033557046979865</v>
      </c>
      <c r="O40" s="143">
        <f t="shared" si="17"/>
        <v>93.85474860335195</v>
      </c>
      <c r="P40" s="143">
        <f t="shared" si="17"/>
        <v>96.124031007751938</v>
      </c>
      <c r="Q40" s="146"/>
      <c r="R40" s="143">
        <f t="shared" si="18"/>
        <v>88.461538461538453</v>
      </c>
      <c r="S40" s="143">
        <f t="shared" si="18"/>
        <v>87.5</v>
      </c>
      <c r="T40" s="143">
        <f t="shared" si="18"/>
        <v>89.542483660130728</v>
      </c>
      <c r="U40" s="146"/>
      <c r="V40" s="143">
        <f t="shared" si="19"/>
        <v>95.59270516717325</v>
      </c>
      <c r="W40" s="143">
        <f t="shared" si="19"/>
        <v>94.692737430167597</v>
      </c>
      <c r="X40" s="143">
        <f t="shared" si="19"/>
        <v>96.666666666666671</v>
      </c>
      <c r="Y40" s="146"/>
      <c r="Z40" s="143">
        <f t="shared" si="20"/>
        <v>97.329376854599403</v>
      </c>
      <c r="AA40" s="143">
        <f t="shared" si="20"/>
        <v>97.611940298507463</v>
      </c>
      <c r="AB40" s="143">
        <f t="shared" si="20"/>
        <v>97.050147492625371</v>
      </c>
    </row>
    <row r="41" spans="1:33" x14ac:dyDescent="0.25">
      <c r="A41" s="132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</row>
    <row r="42" spans="1:33" ht="14.25" x14ac:dyDescent="0.25">
      <c r="A42" s="140" t="s">
        <v>89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</row>
    <row r="43" spans="1:33" x14ac:dyDescent="0.25">
      <c r="A43" s="141" t="s">
        <v>22</v>
      </c>
      <c r="B43" s="143">
        <f t="shared" ref="B43:D45" si="21">+B24/(B24+B74)*100</f>
        <v>95.185401300516773</v>
      </c>
      <c r="C43" s="143">
        <f t="shared" si="21"/>
        <v>94.347166239657952</v>
      </c>
      <c r="D43" s="143">
        <f t="shared" si="21"/>
        <v>96.073667372789757</v>
      </c>
      <c r="E43" s="143"/>
      <c r="F43" s="143">
        <f t="shared" ref="F43:H45" si="22">+F24/(F24+F74)*100</f>
        <v>98.936945540448846</v>
      </c>
      <c r="G43" s="143">
        <f t="shared" si="22"/>
        <v>98.880414588833474</v>
      </c>
      <c r="H43" s="143">
        <f t="shared" si="22"/>
        <v>98.996741997207423</v>
      </c>
      <c r="I43" s="143"/>
      <c r="J43" s="143">
        <f t="shared" ref="J43:L45" si="23">+J24/(J24+J74)*100</f>
        <v>90.184389297102456</v>
      </c>
      <c r="K43" s="143">
        <f t="shared" si="23"/>
        <v>88.769769193284006</v>
      </c>
      <c r="L43" s="143">
        <f t="shared" si="23"/>
        <v>91.726636078241981</v>
      </c>
      <c r="M43" s="143"/>
      <c r="N43" s="143">
        <f t="shared" ref="N43:P45" si="24">+N24/(N24+N74)*100</f>
        <v>94.999875059346806</v>
      </c>
      <c r="O43" s="143">
        <f t="shared" si="24"/>
        <v>94.090556525111495</v>
      </c>
      <c r="P43" s="143">
        <f t="shared" si="24"/>
        <v>95.967201278943833</v>
      </c>
      <c r="Q43" s="143"/>
      <c r="R43" s="143">
        <f t="shared" ref="R43:T45" si="25">+R24/(R24+R74)*100</f>
        <v>93.986568986568983</v>
      </c>
      <c r="S43" s="143">
        <f t="shared" si="25"/>
        <v>92.810039370078741</v>
      </c>
      <c r="T43" s="143">
        <f t="shared" si="25"/>
        <v>95.245366470092677</v>
      </c>
      <c r="U43" s="143"/>
      <c r="V43" s="143">
        <f t="shared" ref="V43:X45" si="26">+V24/(V24+V74)*100</f>
        <v>95.318347159343674</v>
      </c>
      <c r="W43" s="143">
        <f t="shared" si="26"/>
        <v>94.46010352072976</v>
      </c>
      <c r="X43" s="143">
        <f t="shared" si="26"/>
        <v>96.213903743315512</v>
      </c>
      <c r="Y43" s="143"/>
      <c r="Z43" s="148">
        <f t="shared" ref="Z43:AB45" si="27">+Z24/(Z24+Z74)*100</f>
        <v>98.287234042553195</v>
      </c>
      <c r="AA43" s="148">
        <f t="shared" si="27"/>
        <v>97.886733088620872</v>
      </c>
      <c r="AB43" s="148">
        <f t="shared" si="27"/>
        <v>98.699406368051811</v>
      </c>
    </row>
    <row r="44" spans="1:33" x14ac:dyDescent="0.25">
      <c r="A44" s="132" t="s">
        <v>85</v>
      </c>
      <c r="B44" s="143">
        <f t="shared" si="21"/>
        <v>95.188166930797678</v>
      </c>
      <c r="C44" s="143">
        <f t="shared" si="21"/>
        <v>94.349929764320279</v>
      </c>
      <c r="D44" s="143">
        <f t="shared" si="21"/>
        <v>96.07631514813913</v>
      </c>
      <c r="E44" s="146"/>
      <c r="F44" s="143">
        <f t="shared" si="22"/>
        <v>98.942682248191431</v>
      </c>
      <c r="G44" s="143">
        <f t="shared" si="22"/>
        <v>98.887685795846053</v>
      </c>
      <c r="H44" s="143">
        <f t="shared" si="22"/>
        <v>99.000832639467106</v>
      </c>
      <c r="I44" s="146"/>
      <c r="J44" s="143">
        <f t="shared" si="23"/>
        <v>90.190329936246457</v>
      </c>
      <c r="K44" s="143">
        <f t="shared" si="23"/>
        <v>88.773917309665052</v>
      </c>
      <c r="L44" s="143">
        <f t="shared" si="23"/>
        <v>91.735175366055358</v>
      </c>
      <c r="M44" s="146"/>
      <c r="N44" s="143">
        <f t="shared" si="24"/>
        <v>95.015976048506801</v>
      </c>
      <c r="O44" s="143">
        <f t="shared" si="24"/>
        <v>94.107883817427378</v>
      </c>
      <c r="P44" s="143">
        <f t="shared" si="24"/>
        <v>95.981725677499739</v>
      </c>
      <c r="Q44" s="146"/>
      <c r="R44" s="143">
        <f t="shared" si="25"/>
        <v>93.975718457046256</v>
      </c>
      <c r="S44" s="143">
        <f t="shared" si="25"/>
        <v>92.800515310672878</v>
      </c>
      <c r="T44" s="143">
        <f t="shared" si="25"/>
        <v>95.233297985153769</v>
      </c>
      <c r="U44" s="146"/>
      <c r="V44" s="143">
        <f t="shared" si="26"/>
        <v>95.312129436875807</v>
      </c>
      <c r="W44" s="143">
        <f t="shared" si="26"/>
        <v>94.448457331544731</v>
      </c>
      <c r="X44" s="143">
        <f t="shared" si="26"/>
        <v>96.213712500673239</v>
      </c>
      <c r="Y44" s="146"/>
      <c r="Z44" s="143">
        <f t="shared" si="27"/>
        <v>98.287625418060202</v>
      </c>
      <c r="AA44" s="143">
        <f t="shared" si="27"/>
        <v>97.893903404592237</v>
      </c>
      <c r="AB44" s="143">
        <f t="shared" si="27"/>
        <v>98.692349430276721</v>
      </c>
    </row>
    <row r="45" spans="1:33" x14ac:dyDescent="0.25">
      <c r="A45" s="132" t="s">
        <v>86</v>
      </c>
      <c r="B45" s="143">
        <f t="shared" si="21"/>
        <v>94.77329974811083</v>
      </c>
      <c r="C45" s="143">
        <f t="shared" si="21"/>
        <v>93.939393939393938</v>
      </c>
      <c r="D45" s="143">
        <f t="shared" si="21"/>
        <v>95.67496723460026</v>
      </c>
      <c r="E45" s="146"/>
      <c r="F45" s="143">
        <f t="shared" si="22"/>
        <v>98.054474708171199</v>
      </c>
      <c r="G45" s="143">
        <f t="shared" si="22"/>
        <v>97.794117647058826</v>
      </c>
      <c r="H45" s="143">
        <f t="shared" si="22"/>
        <v>98.347107438016536</v>
      </c>
      <c r="I45" s="146"/>
      <c r="J45" s="143">
        <f t="shared" si="23"/>
        <v>89.333333333333329</v>
      </c>
      <c r="K45" s="143">
        <f t="shared" si="23"/>
        <v>88.157894736842096</v>
      </c>
      <c r="L45" s="143">
        <f t="shared" si="23"/>
        <v>90.540540540540533</v>
      </c>
      <c r="M45" s="146"/>
      <c r="N45" s="143">
        <f t="shared" si="24"/>
        <v>92.64705882352942</v>
      </c>
      <c r="O45" s="143">
        <f t="shared" si="24"/>
        <v>91.608391608391599</v>
      </c>
      <c r="P45" s="143">
        <f t="shared" si="24"/>
        <v>93.798449612403104</v>
      </c>
      <c r="Q45" s="146"/>
      <c r="R45" s="143">
        <f t="shared" si="25"/>
        <v>95.555555555555557</v>
      </c>
      <c r="S45" s="143">
        <f t="shared" si="25"/>
        <v>94.20289855072464</v>
      </c>
      <c r="T45" s="143">
        <f t="shared" si="25"/>
        <v>96.969696969696969</v>
      </c>
      <c r="U45" s="146"/>
      <c r="V45" s="143">
        <f t="shared" si="26"/>
        <v>96.212121212121218</v>
      </c>
      <c r="W45" s="143">
        <f t="shared" si="26"/>
        <v>96.18320610687023</v>
      </c>
      <c r="X45" s="143">
        <f t="shared" si="26"/>
        <v>96.240601503759393</v>
      </c>
      <c r="Y45" s="146"/>
      <c r="Z45" s="143">
        <f t="shared" si="27"/>
        <v>98.222222222222229</v>
      </c>
      <c r="AA45" s="143">
        <f t="shared" si="27"/>
        <v>96.8</v>
      </c>
      <c r="AB45" s="143">
        <f t="shared" si="27"/>
        <v>100</v>
      </c>
    </row>
    <row r="46" spans="1:33" ht="13.5" thickBot="1" x14ac:dyDescent="0.3">
      <c r="A46" s="132" t="s">
        <v>87</v>
      </c>
      <c r="B46" s="149" t="s">
        <v>56</v>
      </c>
      <c r="C46" s="149" t="s">
        <v>56</v>
      </c>
      <c r="D46" s="149" t="s">
        <v>56</v>
      </c>
      <c r="E46" s="149"/>
      <c r="F46" s="149" t="s">
        <v>56</v>
      </c>
      <c r="G46" s="149" t="s">
        <v>56</v>
      </c>
      <c r="H46" s="149" t="s">
        <v>56</v>
      </c>
      <c r="I46" s="149"/>
      <c r="J46" s="149" t="s">
        <v>56</v>
      </c>
      <c r="K46" s="149" t="s">
        <v>56</v>
      </c>
      <c r="L46" s="149" t="s">
        <v>56</v>
      </c>
      <c r="M46" s="149"/>
      <c r="N46" s="149" t="s">
        <v>56</v>
      </c>
      <c r="O46" s="149" t="s">
        <v>56</v>
      </c>
      <c r="P46" s="149" t="s">
        <v>56</v>
      </c>
      <c r="Q46" s="149"/>
      <c r="R46" s="149" t="s">
        <v>56</v>
      </c>
      <c r="S46" s="149" t="s">
        <v>56</v>
      </c>
      <c r="T46" s="149" t="s">
        <v>56</v>
      </c>
      <c r="U46" s="149"/>
      <c r="V46" s="149" t="s">
        <v>56</v>
      </c>
      <c r="W46" s="149" t="s">
        <v>56</v>
      </c>
      <c r="X46" s="149" t="s">
        <v>56</v>
      </c>
      <c r="Y46" s="149"/>
      <c r="Z46" s="149" t="s">
        <v>56</v>
      </c>
      <c r="AA46" s="149" t="s">
        <v>56</v>
      </c>
      <c r="AB46" s="149" t="s">
        <v>56</v>
      </c>
    </row>
    <row r="47" spans="1:33" x14ac:dyDescent="0.25">
      <c r="A47" s="292" t="s">
        <v>90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</row>
    <row r="48" spans="1:33" x14ac:dyDescent="0.25">
      <c r="A48" s="293" t="s">
        <v>14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</row>
    <row r="49" spans="1:33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1" spans="1:33" s="115" customFormat="1" ht="15" x14ac:dyDescent="0.25">
      <c r="A51" s="294" t="s">
        <v>91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9"/>
      <c r="AD51" s="278" t="s">
        <v>249</v>
      </c>
      <c r="AE51" s="278"/>
      <c r="AF51" s="9"/>
    </row>
    <row r="52" spans="1:33" s="115" customFormat="1" ht="15" x14ac:dyDescent="0.25">
      <c r="A52" s="295" t="s">
        <v>92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9"/>
      <c r="AD52" s="278"/>
      <c r="AE52" s="278"/>
      <c r="AF52"/>
    </row>
    <row r="53" spans="1:33" s="115" customFormat="1" ht="15" x14ac:dyDescent="0.25">
      <c r="A53" s="294" t="s">
        <v>78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</row>
    <row r="54" spans="1:33" s="115" customFormat="1" ht="15" x14ac:dyDescent="0.25">
      <c r="A54" s="295" t="s">
        <v>79</v>
      </c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</row>
    <row r="55" spans="1:33" s="115" customFormat="1" ht="15" x14ac:dyDescent="0.25">
      <c r="A55" s="295" t="s">
        <v>80</v>
      </c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</row>
    <row r="56" spans="1:33" s="115" customFormat="1" ht="15.75" thickBot="1" x14ac:dyDescent="0.3">
      <c r="A56" s="116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</row>
    <row r="57" spans="1:33" s="115" customFormat="1" ht="15" customHeight="1" x14ac:dyDescent="0.25">
      <c r="A57" s="296" t="s">
        <v>81</v>
      </c>
      <c r="B57" s="119" t="s">
        <v>22</v>
      </c>
      <c r="C57" s="119"/>
      <c r="D57" s="119"/>
      <c r="E57" s="120"/>
      <c r="F57" s="119" t="s">
        <v>24</v>
      </c>
      <c r="G57" s="119"/>
      <c r="H57" s="119"/>
      <c r="I57" s="120"/>
      <c r="J57" s="119" t="s">
        <v>25</v>
      </c>
      <c r="K57" s="119"/>
      <c r="L57" s="119"/>
      <c r="M57" s="120"/>
      <c r="N57" s="119" t="s">
        <v>26</v>
      </c>
      <c r="O57" s="119"/>
      <c r="P57" s="119"/>
      <c r="Q57" s="120"/>
      <c r="R57" s="119" t="s">
        <v>28</v>
      </c>
      <c r="S57" s="119"/>
      <c r="T57" s="119"/>
      <c r="U57" s="120"/>
      <c r="V57" s="119" t="s">
        <v>29</v>
      </c>
      <c r="W57" s="119"/>
      <c r="X57" s="119"/>
      <c r="Y57" s="120"/>
      <c r="Z57" s="119" t="s">
        <v>30</v>
      </c>
      <c r="AA57" s="119"/>
      <c r="AB57" s="119"/>
    </row>
    <row r="58" spans="1:33" s="115" customFormat="1" ht="15.75" thickBot="1" x14ac:dyDescent="0.3">
      <c r="A58" s="297"/>
      <c r="B58" s="121" t="s">
        <v>82</v>
      </c>
      <c r="C58" s="121" t="s">
        <v>83</v>
      </c>
      <c r="D58" s="121" t="s">
        <v>84</v>
      </c>
      <c r="E58" s="122"/>
      <c r="F58" s="121" t="s">
        <v>82</v>
      </c>
      <c r="G58" s="121" t="s">
        <v>83</v>
      </c>
      <c r="H58" s="121" t="s">
        <v>84</v>
      </c>
      <c r="I58" s="122"/>
      <c r="J58" s="121" t="s">
        <v>82</v>
      </c>
      <c r="K58" s="121" t="s">
        <v>83</v>
      </c>
      <c r="L58" s="121" t="s">
        <v>84</v>
      </c>
      <c r="M58" s="122"/>
      <c r="N58" s="121" t="s">
        <v>82</v>
      </c>
      <c r="O58" s="121" t="s">
        <v>83</v>
      </c>
      <c r="P58" s="121" t="s">
        <v>84</v>
      </c>
      <c r="Q58" s="122"/>
      <c r="R58" s="121" t="s">
        <v>82</v>
      </c>
      <c r="S58" s="121" t="s">
        <v>83</v>
      </c>
      <c r="T58" s="121" t="s">
        <v>84</v>
      </c>
      <c r="U58" s="122"/>
      <c r="V58" s="121" t="s">
        <v>82</v>
      </c>
      <c r="W58" s="121" t="s">
        <v>83</v>
      </c>
      <c r="X58" s="121" t="s">
        <v>84</v>
      </c>
      <c r="Y58" s="122"/>
      <c r="Z58" s="121" t="s">
        <v>82</v>
      </c>
      <c r="AA58" s="121" t="s">
        <v>83</v>
      </c>
      <c r="AB58" s="121" t="s">
        <v>84</v>
      </c>
    </row>
    <row r="59" spans="1:33" s="115" customFormat="1" ht="12.75" customHeight="1" x14ac:dyDescent="0.25">
      <c r="A59" s="123"/>
      <c r="B59" s="124"/>
      <c r="C59" s="124"/>
      <c r="D59" s="124"/>
      <c r="E59" s="125"/>
      <c r="F59" s="124"/>
      <c r="G59" s="124"/>
      <c r="H59" s="124"/>
      <c r="I59" s="125"/>
      <c r="J59" s="124"/>
      <c r="K59" s="124"/>
      <c r="L59" s="124"/>
      <c r="M59" s="125"/>
      <c r="N59" s="124"/>
      <c r="O59" s="124"/>
      <c r="P59" s="124"/>
      <c r="Q59" s="125"/>
      <c r="R59" s="124"/>
      <c r="S59" s="124"/>
      <c r="T59" s="124"/>
      <c r="U59" s="125"/>
      <c r="V59" s="124"/>
      <c r="W59" s="124"/>
      <c r="X59" s="124"/>
      <c r="Y59" s="125"/>
      <c r="Z59" s="124"/>
      <c r="AA59" s="124"/>
      <c r="AB59" s="124"/>
    </row>
    <row r="60" spans="1:33" s="115" customFormat="1" ht="21" customHeight="1" x14ac:dyDescent="0.25">
      <c r="A60" s="298" t="s">
        <v>39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</row>
    <row r="61" spans="1:33" s="129" customFormat="1" ht="12.75" customHeight="1" x14ac:dyDescent="0.25">
      <c r="A61" s="126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8"/>
      <c r="AD61" s="128"/>
      <c r="AE61" s="128"/>
      <c r="AF61" s="128"/>
      <c r="AG61" s="128"/>
    </row>
    <row r="62" spans="1:33" s="129" customFormat="1" ht="14.25" x14ac:dyDescent="0.25">
      <c r="A62" s="130" t="s">
        <v>22</v>
      </c>
      <c r="B62" s="131">
        <f t="shared" ref="B62:D65" si="28">+B68+B74</f>
        <v>21998</v>
      </c>
      <c r="C62" s="131">
        <f t="shared" si="28"/>
        <v>13351</v>
      </c>
      <c r="D62" s="131">
        <f t="shared" si="28"/>
        <v>8647</v>
      </c>
      <c r="E62" s="131"/>
      <c r="F62" s="131">
        <f t="shared" ref="F62:H65" si="29">+F68+F74</f>
        <v>804</v>
      </c>
      <c r="G62" s="131">
        <f t="shared" si="29"/>
        <v>470</v>
      </c>
      <c r="H62" s="131">
        <f t="shared" si="29"/>
        <v>334</v>
      </c>
      <c r="I62" s="131"/>
      <c r="J62" s="131">
        <f t="shared" ref="J62:L65" si="30">+J68+J74</f>
        <v>8053</v>
      </c>
      <c r="K62" s="131">
        <f t="shared" si="30"/>
        <v>4877</v>
      </c>
      <c r="L62" s="131">
        <f t="shared" si="30"/>
        <v>3176</v>
      </c>
      <c r="M62" s="131"/>
      <c r="N62" s="131">
        <f t="shared" ref="N62:P65" si="31">+N68+N74</f>
        <v>3968</v>
      </c>
      <c r="O62" s="131">
        <f t="shared" si="31"/>
        <v>2359</v>
      </c>
      <c r="P62" s="131">
        <f t="shared" si="31"/>
        <v>1609</v>
      </c>
      <c r="Q62" s="131"/>
      <c r="R62" s="131">
        <f t="shared" ref="R62:T65" si="32">+R68+R74</f>
        <v>4571</v>
      </c>
      <c r="S62" s="131">
        <f t="shared" si="32"/>
        <v>2804</v>
      </c>
      <c r="T62" s="131">
        <f t="shared" si="32"/>
        <v>1767</v>
      </c>
      <c r="U62" s="131"/>
      <c r="V62" s="131">
        <f t="shared" ref="V62:X65" si="33">+V68+V74</f>
        <v>3450</v>
      </c>
      <c r="W62" s="131">
        <f t="shared" si="33"/>
        <v>2115</v>
      </c>
      <c r="X62" s="131">
        <f t="shared" si="33"/>
        <v>1335</v>
      </c>
      <c r="Y62" s="131"/>
      <c r="Z62" s="131">
        <f t="shared" ref="Z62:AB65" si="34">+Z68+Z74</f>
        <v>1152</v>
      </c>
      <c r="AA62" s="131">
        <f t="shared" si="34"/>
        <v>726</v>
      </c>
      <c r="AB62" s="131">
        <f t="shared" si="34"/>
        <v>426</v>
      </c>
      <c r="AC62" s="128"/>
      <c r="AD62" s="128"/>
      <c r="AE62" s="128"/>
      <c r="AF62" s="128"/>
      <c r="AG62" s="128"/>
    </row>
    <row r="63" spans="1:33" s="129" customFormat="1" x14ac:dyDescent="0.25">
      <c r="A63" s="132" t="s">
        <v>85</v>
      </c>
      <c r="B63" s="131">
        <f t="shared" si="28"/>
        <v>19431</v>
      </c>
      <c r="C63" s="131">
        <f t="shared" si="28"/>
        <v>11811</v>
      </c>
      <c r="D63" s="131">
        <f t="shared" si="28"/>
        <v>7620</v>
      </c>
      <c r="E63" s="131"/>
      <c r="F63" s="131">
        <f t="shared" si="29"/>
        <v>731</v>
      </c>
      <c r="G63" s="131">
        <f t="shared" si="29"/>
        <v>421</v>
      </c>
      <c r="H63" s="131">
        <f t="shared" si="29"/>
        <v>310</v>
      </c>
      <c r="I63" s="131"/>
      <c r="J63" s="131">
        <f t="shared" si="30"/>
        <v>7124</v>
      </c>
      <c r="K63" s="131">
        <f t="shared" si="30"/>
        <v>4309</v>
      </c>
      <c r="L63" s="131">
        <f t="shared" si="30"/>
        <v>2815</v>
      </c>
      <c r="M63" s="131"/>
      <c r="N63" s="131">
        <f t="shared" si="31"/>
        <v>3448</v>
      </c>
      <c r="O63" s="131">
        <f t="shared" si="31"/>
        <v>2060</v>
      </c>
      <c r="P63" s="131">
        <f t="shared" si="31"/>
        <v>1388</v>
      </c>
      <c r="Q63" s="131"/>
      <c r="R63" s="131">
        <f t="shared" si="32"/>
        <v>3982</v>
      </c>
      <c r="S63" s="131">
        <f t="shared" si="32"/>
        <v>2452</v>
      </c>
      <c r="T63" s="131">
        <f t="shared" si="32"/>
        <v>1530</v>
      </c>
      <c r="U63" s="131"/>
      <c r="V63" s="131">
        <f t="shared" si="33"/>
        <v>3085</v>
      </c>
      <c r="W63" s="131">
        <f t="shared" si="33"/>
        <v>1897</v>
      </c>
      <c r="X63" s="131">
        <f t="shared" si="33"/>
        <v>1188</v>
      </c>
      <c r="Y63" s="131"/>
      <c r="Z63" s="131">
        <f t="shared" si="34"/>
        <v>1061</v>
      </c>
      <c r="AA63" s="131">
        <f t="shared" si="34"/>
        <v>672</v>
      </c>
      <c r="AB63" s="131">
        <f t="shared" si="34"/>
        <v>389</v>
      </c>
      <c r="AC63" s="128"/>
      <c r="AD63" s="128"/>
      <c r="AE63" s="128"/>
      <c r="AF63" s="128"/>
      <c r="AG63" s="128"/>
    </row>
    <row r="64" spans="1:33" s="129" customFormat="1" x14ac:dyDescent="0.25">
      <c r="A64" s="132" t="s">
        <v>86</v>
      </c>
      <c r="B64" s="131">
        <f t="shared" si="28"/>
        <v>2307</v>
      </c>
      <c r="C64" s="131">
        <f t="shared" si="28"/>
        <v>1391</v>
      </c>
      <c r="D64" s="131">
        <f t="shared" si="28"/>
        <v>916</v>
      </c>
      <c r="E64" s="131"/>
      <c r="F64" s="131">
        <f t="shared" si="29"/>
        <v>71</v>
      </c>
      <c r="G64" s="131">
        <f t="shared" si="29"/>
        <v>48</v>
      </c>
      <c r="H64" s="131">
        <f t="shared" si="29"/>
        <v>23</v>
      </c>
      <c r="I64" s="131"/>
      <c r="J64" s="131">
        <f t="shared" si="30"/>
        <v>830</v>
      </c>
      <c r="K64" s="131">
        <f t="shared" si="30"/>
        <v>512</v>
      </c>
      <c r="L64" s="131">
        <f t="shared" si="30"/>
        <v>318</v>
      </c>
      <c r="M64" s="131"/>
      <c r="N64" s="131">
        <f t="shared" si="31"/>
        <v>483</v>
      </c>
      <c r="O64" s="131">
        <f t="shared" si="31"/>
        <v>277</v>
      </c>
      <c r="P64" s="131">
        <f t="shared" si="31"/>
        <v>206</v>
      </c>
      <c r="Q64" s="131"/>
      <c r="R64" s="131">
        <f t="shared" si="32"/>
        <v>514</v>
      </c>
      <c r="S64" s="131">
        <f t="shared" si="32"/>
        <v>309</v>
      </c>
      <c r="T64" s="131">
        <f t="shared" si="32"/>
        <v>205</v>
      </c>
      <c r="U64" s="131"/>
      <c r="V64" s="131">
        <f t="shared" si="33"/>
        <v>336</v>
      </c>
      <c r="W64" s="131">
        <f t="shared" si="33"/>
        <v>199</v>
      </c>
      <c r="X64" s="131">
        <f t="shared" si="33"/>
        <v>137</v>
      </c>
      <c r="Y64" s="131"/>
      <c r="Z64" s="131">
        <f t="shared" si="34"/>
        <v>73</v>
      </c>
      <c r="AA64" s="131">
        <f t="shared" si="34"/>
        <v>46</v>
      </c>
      <c r="AB64" s="131">
        <f t="shared" si="34"/>
        <v>27</v>
      </c>
      <c r="AC64" s="128"/>
      <c r="AD64" s="128"/>
      <c r="AE64" s="128"/>
      <c r="AF64" s="128"/>
      <c r="AG64" s="128"/>
    </row>
    <row r="65" spans="1:33" s="129" customFormat="1" x14ac:dyDescent="0.25">
      <c r="A65" s="132" t="s">
        <v>87</v>
      </c>
      <c r="B65" s="131">
        <f t="shared" si="28"/>
        <v>260</v>
      </c>
      <c r="C65" s="131">
        <f t="shared" si="28"/>
        <v>149</v>
      </c>
      <c r="D65" s="131">
        <f t="shared" si="28"/>
        <v>111</v>
      </c>
      <c r="E65" s="131"/>
      <c r="F65" s="131">
        <f t="shared" si="29"/>
        <v>2</v>
      </c>
      <c r="G65" s="131">
        <f t="shared" si="29"/>
        <v>1</v>
      </c>
      <c r="H65" s="131">
        <f t="shared" si="29"/>
        <v>1</v>
      </c>
      <c r="I65" s="131"/>
      <c r="J65" s="131">
        <f t="shared" si="30"/>
        <v>99</v>
      </c>
      <c r="K65" s="131">
        <f t="shared" si="30"/>
        <v>56</v>
      </c>
      <c r="L65" s="131">
        <f t="shared" si="30"/>
        <v>43</v>
      </c>
      <c r="M65" s="131"/>
      <c r="N65" s="131">
        <f t="shared" si="31"/>
        <v>37</v>
      </c>
      <c r="O65" s="131">
        <f t="shared" si="31"/>
        <v>22</v>
      </c>
      <c r="P65" s="131">
        <f t="shared" si="31"/>
        <v>15</v>
      </c>
      <c r="Q65" s="131"/>
      <c r="R65" s="131">
        <f t="shared" si="32"/>
        <v>75</v>
      </c>
      <c r="S65" s="131">
        <f t="shared" si="32"/>
        <v>43</v>
      </c>
      <c r="T65" s="131">
        <f t="shared" si="32"/>
        <v>32</v>
      </c>
      <c r="U65" s="131"/>
      <c r="V65" s="131">
        <f t="shared" si="33"/>
        <v>29</v>
      </c>
      <c r="W65" s="131">
        <f t="shared" si="33"/>
        <v>19</v>
      </c>
      <c r="X65" s="131">
        <f t="shared" si="33"/>
        <v>10</v>
      </c>
      <c r="Y65" s="131"/>
      <c r="Z65" s="131">
        <f t="shared" si="34"/>
        <v>18</v>
      </c>
      <c r="AA65" s="131">
        <f t="shared" si="34"/>
        <v>8</v>
      </c>
      <c r="AB65" s="131">
        <f t="shared" si="34"/>
        <v>10</v>
      </c>
      <c r="AC65" s="128"/>
      <c r="AD65" s="128"/>
      <c r="AE65" s="128"/>
      <c r="AF65" s="128"/>
      <c r="AG65" s="128"/>
    </row>
    <row r="66" spans="1:33" s="129" customFormat="1" x14ac:dyDescent="0.25">
      <c r="A66" s="133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28"/>
      <c r="AD66" s="128"/>
      <c r="AE66" s="128"/>
      <c r="AF66" s="128"/>
      <c r="AG66" s="128"/>
    </row>
    <row r="67" spans="1:33" s="129" customFormat="1" ht="14.25" x14ac:dyDescent="0.25">
      <c r="A67" s="130" t="s">
        <v>88</v>
      </c>
      <c r="B67" s="134"/>
      <c r="C67" s="134"/>
      <c r="D67" s="134"/>
      <c r="E67" s="135"/>
      <c r="F67" s="134"/>
      <c r="G67" s="134"/>
      <c r="H67" s="134"/>
      <c r="I67" s="135"/>
      <c r="J67" s="134"/>
      <c r="K67" s="134"/>
      <c r="L67" s="134"/>
      <c r="M67" s="135"/>
      <c r="N67" s="134"/>
      <c r="O67" s="134"/>
      <c r="P67" s="134"/>
      <c r="Q67" s="135"/>
      <c r="R67" s="134"/>
      <c r="S67" s="134"/>
      <c r="T67" s="134"/>
      <c r="U67" s="135"/>
      <c r="V67" s="134"/>
      <c r="W67" s="134"/>
      <c r="X67" s="134"/>
      <c r="Y67" s="135"/>
      <c r="Z67" s="134"/>
      <c r="AA67" s="134"/>
      <c r="AB67" s="134"/>
      <c r="AC67" s="128"/>
      <c r="AD67" s="128"/>
      <c r="AE67" s="128"/>
      <c r="AF67" s="128"/>
      <c r="AG67" s="128"/>
    </row>
    <row r="68" spans="1:33" s="129" customFormat="1" x14ac:dyDescent="0.25">
      <c r="A68" s="136" t="s">
        <v>22</v>
      </c>
      <c r="B68" s="137">
        <f>SUM(B69:B71)</f>
        <v>10529</v>
      </c>
      <c r="C68" s="137">
        <f>SUM(C69:C71)</f>
        <v>6423</v>
      </c>
      <c r="D68" s="137">
        <f>SUM(D69:D71)</f>
        <v>4106</v>
      </c>
      <c r="E68" s="137"/>
      <c r="F68" s="137">
        <f>SUM(F69:F71)</f>
        <v>381</v>
      </c>
      <c r="G68" s="137">
        <f>SUM(G69:G71)</f>
        <v>241</v>
      </c>
      <c r="H68" s="137">
        <f>SUM(H69:H71)</f>
        <v>140</v>
      </c>
      <c r="I68" s="138"/>
      <c r="J68" s="137">
        <f>SUM(J69:J71)</f>
        <v>3805</v>
      </c>
      <c r="K68" s="137">
        <f>SUM(K69:K71)</f>
        <v>2342</v>
      </c>
      <c r="L68" s="137">
        <f>SUM(L69:L71)</f>
        <v>1463</v>
      </c>
      <c r="M68" s="138"/>
      <c r="N68" s="137">
        <f>SUM(N69:N71)</f>
        <v>1967</v>
      </c>
      <c r="O68" s="137">
        <f>SUM(O69:O71)</f>
        <v>1140</v>
      </c>
      <c r="P68" s="137">
        <f>SUM(P69:P71)</f>
        <v>827</v>
      </c>
      <c r="Q68" s="138"/>
      <c r="R68" s="137">
        <f>SUM(R69:R71)</f>
        <v>2207</v>
      </c>
      <c r="S68" s="137">
        <f>SUM(S69:S71)</f>
        <v>1343</v>
      </c>
      <c r="T68" s="137">
        <f>SUM(T69:T71)</f>
        <v>864</v>
      </c>
      <c r="U68" s="138"/>
      <c r="V68" s="137">
        <f>SUM(V69:V71)</f>
        <v>1661</v>
      </c>
      <c r="W68" s="137">
        <f>SUM(W69:W71)</f>
        <v>1034</v>
      </c>
      <c r="X68" s="137">
        <f>SUM(X69:X71)</f>
        <v>627</v>
      </c>
      <c r="Y68" s="138"/>
      <c r="Z68" s="137">
        <f>SUM(Z69:Z71)</f>
        <v>508</v>
      </c>
      <c r="AA68" s="137">
        <f>SUM(AA69:AA71)</f>
        <v>323</v>
      </c>
      <c r="AB68" s="137">
        <f>SUM(AB69:AB71)</f>
        <v>185</v>
      </c>
      <c r="AC68" s="128"/>
      <c r="AD68" s="128"/>
      <c r="AE68" s="128"/>
      <c r="AF68" s="128"/>
      <c r="AG68" s="128"/>
    </row>
    <row r="69" spans="1:33" x14ac:dyDescent="0.2">
      <c r="A69" s="132" t="s">
        <v>85</v>
      </c>
      <c r="B69" s="139">
        <v>8045</v>
      </c>
      <c r="C69" s="139">
        <v>4933</v>
      </c>
      <c r="D69" s="139">
        <v>3112</v>
      </c>
      <c r="E69" s="139"/>
      <c r="F69" s="139">
        <v>313</v>
      </c>
      <c r="G69" s="139">
        <v>195</v>
      </c>
      <c r="H69" s="139">
        <v>118</v>
      </c>
      <c r="I69" s="139"/>
      <c r="J69" s="139">
        <v>2908</v>
      </c>
      <c r="K69" s="139">
        <v>1792</v>
      </c>
      <c r="L69" s="139">
        <v>1116</v>
      </c>
      <c r="M69" s="139"/>
      <c r="N69" s="139">
        <v>1467</v>
      </c>
      <c r="O69" s="139">
        <v>853</v>
      </c>
      <c r="P69" s="139">
        <v>614</v>
      </c>
      <c r="Q69" s="139"/>
      <c r="R69" s="139">
        <v>1630</v>
      </c>
      <c r="S69" s="139">
        <v>999</v>
      </c>
      <c r="T69" s="139">
        <v>631</v>
      </c>
      <c r="U69" s="139"/>
      <c r="V69" s="139">
        <v>1306</v>
      </c>
      <c r="W69" s="139">
        <v>821</v>
      </c>
      <c r="X69" s="139">
        <v>485</v>
      </c>
      <c r="Y69" s="139"/>
      <c r="Z69" s="139">
        <v>421</v>
      </c>
      <c r="AA69" s="139">
        <v>273</v>
      </c>
      <c r="AB69" s="139">
        <v>148</v>
      </c>
    </row>
    <row r="70" spans="1:33" x14ac:dyDescent="0.2">
      <c r="A70" s="132" t="s">
        <v>86</v>
      </c>
      <c r="B70" s="139">
        <v>2224</v>
      </c>
      <c r="C70" s="139">
        <v>1341</v>
      </c>
      <c r="D70" s="139">
        <v>883</v>
      </c>
      <c r="E70" s="139"/>
      <c r="F70" s="139">
        <v>66</v>
      </c>
      <c r="G70" s="139">
        <v>45</v>
      </c>
      <c r="H70" s="139">
        <v>21</v>
      </c>
      <c r="I70" s="139"/>
      <c r="J70" s="139">
        <v>798</v>
      </c>
      <c r="K70" s="139">
        <v>494</v>
      </c>
      <c r="L70" s="139">
        <v>304</v>
      </c>
      <c r="M70" s="139"/>
      <c r="N70" s="139">
        <v>463</v>
      </c>
      <c r="O70" s="139">
        <v>265</v>
      </c>
      <c r="P70" s="139">
        <v>198</v>
      </c>
      <c r="Q70" s="139"/>
      <c r="R70" s="139">
        <v>502</v>
      </c>
      <c r="S70" s="139">
        <v>301</v>
      </c>
      <c r="T70" s="139">
        <v>201</v>
      </c>
      <c r="U70" s="139"/>
      <c r="V70" s="139">
        <v>326</v>
      </c>
      <c r="W70" s="139">
        <v>194</v>
      </c>
      <c r="X70" s="139">
        <v>132</v>
      </c>
      <c r="Y70" s="139"/>
      <c r="Z70" s="139">
        <v>69</v>
      </c>
      <c r="AA70" s="139">
        <v>42</v>
      </c>
      <c r="AB70" s="139">
        <v>27</v>
      </c>
    </row>
    <row r="71" spans="1:33" x14ac:dyDescent="0.2">
      <c r="A71" s="132" t="s">
        <v>87</v>
      </c>
      <c r="B71" s="139">
        <v>260</v>
      </c>
      <c r="C71" s="139">
        <v>149</v>
      </c>
      <c r="D71" s="139">
        <v>111</v>
      </c>
      <c r="E71" s="139"/>
      <c r="F71" s="139">
        <v>2</v>
      </c>
      <c r="G71" s="139">
        <v>1</v>
      </c>
      <c r="H71" s="139">
        <v>1</v>
      </c>
      <c r="I71" s="139"/>
      <c r="J71" s="139">
        <v>99</v>
      </c>
      <c r="K71" s="139">
        <v>56</v>
      </c>
      <c r="L71" s="139">
        <v>43</v>
      </c>
      <c r="M71" s="139"/>
      <c r="N71" s="139">
        <v>37</v>
      </c>
      <c r="O71" s="139">
        <v>22</v>
      </c>
      <c r="P71" s="139">
        <v>15</v>
      </c>
      <c r="Q71" s="139"/>
      <c r="R71" s="139">
        <v>75</v>
      </c>
      <c r="S71" s="139">
        <v>43</v>
      </c>
      <c r="T71" s="139">
        <v>32</v>
      </c>
      <c r="U71" s="139"/>
      <c r="V71" s="139">
        <v>29</v>
      </c>
      <c r="W71" s="139">
        <v>19</v>
      </c>
      <c r="X71" s="139">
        <v>10</v>
      </c>
      <c r="Y71" s="139"/>
      <c r="Z71" s="139">
        <v>18</v>
      </c>
      <c r="AA71" s="139">
        <v>8</v>
      </c>
      <c r="AB71" s="139">
        <v>10</v>
      </c>
    </row>
    <row r="72" spans="1:33" x14ac:dyDescent="0.2">
      <c r="A72" s="132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</row>
    <row r="73" spans="1:33" ht="14.25" x14ac:dyDescent="0.2">
      <c r="A73" s="140" t="s">
        <v>89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</row>
    <row r="74" spans="1:33" x14ac:dyDescent="0.25">
      <c r="A74" s="141" t="s">
        <v>22</v>
      </c>
      <c r="B74" s="137">
        <f>SUM(B75:B77)</f>
        <v>11469</v>
      </c>
      <c r="C74" s="137">
        <f>SUM(C75:C77)</f>
        <v>6928</v>
      </c>
      <c r="D74" s="137">
        <f>SUM(D75:D77)</f>
        <v>4541</v>
      </c>
      <c r="E74" s="137"/>
      <c r="F74" s="137">
        <f>SUM(F75:F77)</f>
        <v>423</v>
      </c>
      <c r="G74" s="137">
        <f>SUM(G75:G77)</f>
        <v>229</v>
      </c>
      <c r="H74" s="137">
        <f>SUM(H75:H77)</f>
        <v>194</v>
      </c>
      <c r="I74" s="138"/>
      <c r="J74" s="137">
        <f>SUM(J75:J77)</f>
        <v>4248</v>
      </c>
      <c r="K74" s="137">
        <f>SUM(K75:K77)</f>
        <v>2535</v>
      </c>
      <c r="L74" s="137">
        <f>SUM(L75:L77)</f>
        <v>1713</v>
      </c>
      <c r="M74" s="138"/>
      <c r="N74" s="137">
        <f>SUM(N75:N77)</f>
        <v>2001</v>
      </c>
      <c r="O74" s="137">
        <f>SUM(O75:O77)</f>
        <v>1219</v>
      </c>
      <c r="P74" s="137">
        <f>SUM(P75:P77)</f>
        <v>782</v>
      </c>
      <c r="Q74" s="138"/>
      <c r="R74" s="137">
        <f>SUM(R75:R77)</f>
        <v>2364</v>
      </c>
      <c r="S74" s="137">
        <f>SUM(S75:S77)</f>
        <v>1461</v>
      </c>
      <c r="T74" s="137">
        <f>SUM(T75:T77)</f>
        <v>903</v>
      </c>
      <c r="U74" s="138"/>
      <c r="V74" s="137">
        <f>SUM(V75:V77)</f>
        <v>1789</v>
      </c>
      <c r="W74" s="137">
        <f>SUM(W75:W77)</f>
        <v>1081</v>
      </c>
      <c r="X74" s="137">
        <f>SUM(X75:X77)</f>
        <v>708</v>
      </c>
      <c r="Y74" s="138"/>
      <c r="Z74" s="137">
        <f>SUM(Z75:Z77)</f>
        <v>644</v>
      </c>
      <c r="AA74" s="137">
        <f>SUM(AA75:AA77)</f>
        <v>403</v>
      </c>
      <c r="AB74" s="137">
        <f>SUM(AB75:AB77)</f>
        <v>241</v>
      </c>
    </row>
    <row r="75" spans="1:33" x14ac:dyDescent="0.2">
      <c r="A75" s="132" t="s">
        <v>85</v>
      </c>
      <c r="B75" s="139">
        <v>11386</v>
      </c>
      <c r="C75" s="139">
        <v>6878</v>
      </c>
      <c r="D75" s="139">
        <v>4508</v>
      </c>
      <c r="E75" s="139"/>
      <c r="F75" s="139">
        <v>418</v>
      </c>
      <c r="G75" s="139">
        <v>226</v>
      </c>
      <c r="H75" s="139">
        <v>192</v>
      </c>
      <c r="I75" s="139"/>
      <c r="J75" s="139">
        <v>4216</v>
      </c>
      <c r="K75" s="139">
        <v>2517</v>
      </c>
      <c r="L75" s="139">
        <v>1699</v>
      </c>
      <c r="M75" s="139"/>
      <c r="N75" s="139">
        <v>1981</v>
      </c>
      <c r="O75" s="139">
        <v>1207</v>
      </c>
      <c r="P75" s="139">
        <v>774</v>
      </c>
      <c r="Q75" s="139"/>
      <c r="R75" s="139">
        <v>2352</v>
      </c>
      <c r="S75" s="139">
        <v>1453</v>
      </c>
      <c r="T75" s="139">
        <v>899</v>
      </c>
      <c r="U75" s="139"/>
      <c r="V75" s="139">
        <v>1779</v>
      </c>
      <c r="W75" s="139">
        <v>1076</v>
      </c>
      <c r="X75" s="139">
        <v>703</v>
      </c>
      <c r="Y75" s="139"/>
      <c r="Z75" s="139">
        <v>640</v>
      </c>
      <c r="AA75" s="139">
        <v>399</v>
      </c>
      <c r="AB75" s="139">
        <v>241</v>
      </c>
    </row>
    <row r="76" spans="1:33" x14ac:dyDescent="0.2">
      <c r="A76" s="132" t="s">
        <v>86</v>
      </c>
      <c r="B76" s="139">
        <v>83</v>
      </c>
      <c r="C76" s="139">
        <v>50</v>
      </c>
      <c r="D76" s="139">
        <v>33</v>
      </c>
      <c r="E76" s="139"/>
      <c r="F76" s="139">
        <v>5</v>
      </c>
      <c r="G76" s="139">
        <v>3</v>
      </c>
      <c r="H76" s="139">
        <v>2</v>
      </c>
      <c r="I76" s="139"/>
      <c r="J76" s="139">
        <v>32</v>
      </c>
      <c r="K76" s="139">
        <v>18</v>
      </c>
      <c r="L76" s="139">
        <v>14</v>
      </c>
      <c r="M76" s="139"/>
      <c r="N76" s="139">
        <v>20</v>
      </c>
      <c r="O76" s="139">
        <v>12</v>
      </c>
      <c r="P76" s="139">
        <v>8</v>
      </c>
      <c r="Q76" s="139"/>
      <c r="R76" s="139">
        <v>12</v>
      </c>
      <c r="S76" s="139">
        <v>8</v>
      </c>
      <c r="T76" s="139">
        <v>4</v>
      </c>
      <c r="U76" s="139"/>
      <c r="V76" s="139">
        <v>10</v>
      </c>
      <c r="W76" s="139">
        <v>5</v>
      </c>
      <c r="X76" s="139">
        <v>5</v>
      </c>
      <c r="Y76" s="139"/>
      <c r="Z76" s="139">
        <v>4</v>
      </c>
      <c r="AA76" s="139">
        <v>4</v>
      </c>
      <c r="AB76" s="139">
        <v>0</v>
      </c>
    </row>
    <row r="77" spans="1:33" ht="13.5" x14ac:dyDescent="0.25">
      <c r="A77" s="132" t="s">
        <v>87</v>
      </c>
      <c r="B77" s="150">
        <v>0</v>
      </c>
      <c r="C77" s="150">
        <v>0</v>
      </c>
      <c r="D77" s="150">
        <v>0</v>
      </c>
      <c r="E77" s="151"/>
      <c r="F77" s="150">
        <v>0</v>
      </c>
      <c r="G77" s="150">
        <v>0</v>
      </c>
      <c r="H77" s="150">
        <v>0</v>
      </c>
      <c r="I77" s="138"/>
      <c r="J77" s="150">
        <v>0</v>
      </c>
      <c r="K77" s="150">
        <v>0</v>
      </c>
      <c r="L77" s="150">
        <v>0</v>
      </c>
      <c r="M77" s="138"/>
      <c r="N77" s="150">
        <v>0</v>
      </c>
      <c r="O77" s="150">
        <v>0</v>
      </c>
      <c r="P77" s="150">
        <v>0</v>
      </c>
      <c r="Q77" s="138"/>
      <c r="R77" s="150">
        <v>0</v>
      </c>
      <c r="S77" s="150">
        <v>0</v>
      </c>
      <c r="T77" s="150">
        <v>0</v>
      </c>
      <c r="U77" s="138"/>
      <c r="V77" s="150">
        <v>0</v>
      </c>
      <c r="W77" s="150">
        <v>0</v>
      </c>
      <c r="X77" s="150">
        <v>0</v>
      </c>
      <c r="Y77" s="138"/>
      <c r="Z77" s="150">
        <v>0</v>
      </c>
      <c r="AA77" s="150">
        <v>0</v>
      </c>
      <c r="AB77" s="150">
        <v>0</v>
      </c>
    </row>
    <row r="78" spans="1:33" ht="12.75" customHeight="1" x14ac:dyDescent="0.25">
      <c r="A78" s="142"/>
    </row>
    <row r="79" spans="1:33" s="115" customFormat="1" ht="21" customHeight="1" x14ac:dyDescent="0.25">
      <c r="A79" s="298" t="s">
        <v>45</v>
      </c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</row>
    <row r="80" spans="1:33" s="129" customFormat="1" ht="12.75" customHeight="1" x14ac:dyDescent="0.25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8"/>
      <c r="AD80" s="128"/>
      <c r="AE80" s="128"/>
      <c r="AF80" s="128"/>
      <c r="AG80" s="128"/>
    </row>
    <row r="81" spans="1:41" s="129" customFormat="1" ht="14.25" x14ac:dyDescent="0.25">
      <c r="A81" s="130" t="s">
        <v>22</v>
      </c>
      <c r="B81" s="143">
        <f t="shared" ref="B81:D84" si="35">+B62/(B62+B12)*100</f>
        <v>5.0221565731166917</v>
      </c>
      <c r="C81" s="143">
        <f t="shared" si="35"/>
        <v>5.9342525179792158</v>
      </c>
      <c r="D81" s="143">
        <f t="shared" si="35"/>
        <v>4.058919342649399</v>
      </c>
      <c r="E81" s="143"/>
      <c r="F81" s="143">
        <f t="shared" ref="F81:H84" si="36">+F62/(F62+F12)*100</f>
        <v>1.0968322828845052</v>
      </c>
      <c r="G81" s="143">
        <f t="shared" si="36"/>
        <v>1.2487379775758543</v>
      </c>
      <c r="H81" s="143">
        <f t="shared" si="36"/>
        <v>0.93651861821444582</v>
      </c>
      <c r="I81" s="143"/>
      <c r="J81" s="143">
        <f t="shared" ref="J81:L84" si="37">+J62/(J62+J12)*100</f>
        <v>10.103760209778804</v>
      </c>
      <c r="K81" s="143">
        <f t="shared" si="37"/>
        <v>11.754639672210171</v>
      </c>
      <c r="L81" s="143">
        <f t="shared" si="37"/>
        <v>8.311307670164604</v>
      </c>
      <c r="M81" s="143"/>
      <c r="N81" s="143">
        <f t="shared" ref="N81:P84" si="38">+N62/(N62+N12)*100</f>
        <v>5.3932095577241963</v>
      </c>
      <c r="O81" s="143">
        <f t="shared" si="38"/>
        <v>6.2399153551117577</v>
      </c>
      <c r="P81" s="143">
        <f t="shared" si="38"/>
        <v>4.4983085912382235</v>
      </c>
      <c r="Q81" s="143"/>
      <c r="R81" s="143">
        <f t="shared" ref="R81:T84" si="39">+R62/(R62+R12)*100</f>
        <v>6.3214814200168723</v>
      </c>
      <c r="S81" s="143">
        <f t="shared" si="39"/>
        <v>7.5384449940853857</v>
      </c>
      <c r="T81" s="143">
        <f t="shared" si="39"/>
        <v>5.0323242104064017</v>
      </c>
      <c r="U81" s="143"/>
      <c r="V81" s="143">
        <f t="shared" ref="V81:X84" si="40">+V62/(V62+V12)*100</f>
        <v>4.9157203311343203</v>
      </c>
      <c r="W81" s="143">
        <f t="shared" si="40"/>
        <v>5.9088115326591053</v>
      </c>
      <c r="X81" s="143">
        <f t="shared" si="40"/>
        <v>3.8820553083834946</v>
      </c>
      <c r="Y81" s="143"/>
      <c r="Z81" s="143">
        <f t="shared" ref="Z81:AB84" si="41">+Z62/(Z62+Z12)*100</f>
        <v>1.6708243893949062</v>
      </c>
      <c r="AA81" s="143">
        <f t="shared" si="41"/>
        <v>2.070794945663025</v>
      </c>
      <c r="AB81" s="143">
        <f t="shared" si="41"/>
        <v>1.2570450588686595</v>
      </c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</row>
    <row r="82" spans="1:41" s="129" customFormat="1" x14ac:dyDescent="0.25">
      <c r="A82" s="132" t="s">
        <v>85</v>
      </c>
      <c r="B82" s="143">
        <f t="shared" si="35"/>
        <v>4.9965799745940966</v>
      </c>
      <c r="C82" s="143">
        <f t="shared" si="35"/>
        <v>5.9104647904239558</v>
      </c>
      <c r="D82" s="143">
        <f t="shared" si="35"/>
        <v>4.0305944333365069</v>
      </c>
      <c r="E82" s="143"/>
      <c r="F82" s="143">
        <f t="shared" si="36"/>
        <v>1.1223706433287273</v>
      </c>
      <c r="G82" s="143">
        <f t="shared" si="36"/>
        <v>1.2596493327748191</v>
      </c>
      <c r="H82" s="143">
        <f t="shared" si="36"/>
        <v>0.97767125015768896</v>
      </c>
      <c r="I82" s="143"/>
      <c r="J82" s="143">
        <f t="shared" si="37"/>
        <v>10.06783493499152</v>
      </c>
      <c r="K82" s="143">
        <f t="shared" si="37"/>
        <v>11.700019006760977</v>
      </c>
      <c r="L82" s="143">
        <f t="shared" si="37"/>
        <v>8.2962482685449874</v>
      </c>
      <c r="M82" s="143"/>
      <c r="N82" s="143">
        <f t="shared" si="38"/>
        <v>5.2786282914880589</v>
      </c>
      <c r="O82" s="143">
        <f t="shared" si="38"/>
        <v>6.1280342693955259</v>
      </c>
      <c r="P82" s="143">
        <f t="shared" si="38"/>
        <v>4.3779964673227356</v>
      </c>
      <c r="Q82" s="143"/>
      <c r="R82" s="143">
        <f t="shared" si="39"/>
        <v>6.2193483897166777</v>
      </c>
      <c r="S82" s="143">
        <f t="shared" si="39"/>
        <v>7.4368384337751348</v>
      </c>
      <c r="T82" s="143">
        <f t="shared" si="39"/>
        <v>4.9267428755433906</v>
      </c>
      <c r="U82" s="143"/>
      <c r="V82" s="143">
        <f t="shared" si="40"/>
        <v>4.9527203840164393</v>
      </c>
      <c r="W82" s="143">
        <f t="shared" si="40"/>
        <v>5.9625962596259621</v>
      </c>
      <c r="X82" s="143">
        <f t="shared" si="40"/>
        <v>3.8984051978735974</v>
      </c>
      <c r="Y82" s="143"/>
      <c r="Z82" s="143">
        <f t="shared" si="41"/>
        <v>1.7291113247828425</v>
      </c>
      <c r="AA82" s="143">
        <f t="shared" si="41"/>
        <v>2.1552968344077743</v>
      </c>
      <c r="AB82" s="143">
        <f t="shared" si="41"/>
        <v>1.2888476575442316</v>
      </c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</row>
    <row r="83" spans="1:41" s="129" customFormat="1" x14ac:dyDescent="0.25">
      <c r="A83" s="132" t="s">
        <v>86</v>
      </c>
      <c r="B83" s="143">
        <f t="shared" si="35"/>
        <v>5.1278061791509222</v>
      </c>
      <c r="C83" s="143">
        <f t="shared" si="35"/>
        <v>6.0430967069250148</v>
      </c>
      <c r="D83" s="143">
        <f t="shared" si="35"/>
        <v>4.1689422901875117</v>
      </c>
      <c r="E83" s="143"/>
      <c r="F83" s="143">
        <f t="shared" si="36"/>
        <v>0.94654046127183056</v>
      </c>
      <c r="G83" s="143">
        <f t="shared" si="36"/>
        <v>1.2396694214876034</v>
      </c>
      <c r="H83" s="143">
        <f t="shared" si="36"/>
        <v>0.63378341140810146</v>
      </c>
      <c r="I83" s="143"/>
      <c r="J83" s="143">
        <f t="shared" si="37"/>
        <v>10.124420590387899</v>
      </c>
      <c r="K83" s="143">
        <f t="shared" si="37"/>
        <v>11.996251171508904</v>
      </c>
      <c r="L83" s="143">
        <f t="shared" si="37"/>
        <v>8.0916030534351151</v>
      </c>
      <c r="M83" s="143"/>
      <c r="N83" s="143">
        <f t="shared" si="38"/>
        <v>6.4322812624850183</v>
      </c>
      <c r="O83" s="143">
        <f t="shared" si="38"/>
        <v>7.2304881232054292</v>
      </c>
      <c r="P83" s="143">
        <f t="shared" si="38"/>
        <v>5.6008700380641656</v>
      </c>
      <c r="Q83" s="143"/>
      <c r="R83" s="143">
        <f t="shared" si="39"/>
        <v>6.7339185117254026</v>
      </c>
      <c r="S83" s="143">
        <f t="shared" si="39"/>
        <v>7.9618654985828385</v>
      </c>
      <c r="T83" s="143">
        <f t="shared" si="39"/>
        <v>5.4637526652452024</v>
      </c>
      <c r="U83" s="143"/>
      <c r="V83" s="143">
        <f t="shared" si="40"/>
        <v>4.6434494195688218</v>
      </c>
      <c r="W83" s="143">
        <f t="shared" si="40"/>
        <v>5.4957194145263744</v>
      </c>
      <c r="X83" s="143">
        <f t="shared" si="40"/>
        <v>3.7897648686030427</v>
      </c>
      <c r="Y83" s="143"/>
      <c r="Z83" s="143">
        <f t="shared" si="41"/>
        <v>1.0559814841602777</v>
      </c>
      <c r="AA83" s="143">
        <f t="shared" si="41"/>
        <v>1.2976022566995769</v>
      </c>
      <c r="AB83" s="143">
        <f t="shared" si="41"/>
        <v>0.80166270783847993</v>
      </c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</row>
    <row r="84" spans="1:41" s="129" customFormat="1" x14ac:dyDescent="0.25">
      <c r="A84" s="132" t="s">
        <v>87</v>
      </c>
      <c r="B84" s="143">
        <f t="shared" si="35"/>
        <v>6.275645667390779</v>
      </c>
      <c r="C84" s="143">
        <f t="shared" si="35"/>
        <v>6.9887429643527206</v>
      </c>
      <c r="D84" s="143">
        <f t="shared" si="35"/>
        <v>5.5196419691695677</v>
      </c>
      <c r="E84" s="143"/>
      <c r="F84" s="143">
        <f t="shared" si="36"/>
        <v>0.29806259314456035</v>
      </c>
      <c r="G84" s="143">
        <f t="shared" si="36"/>
        <v>0.29069767441860467</v>
      </c>
      <c r="H84" s="143">
        <f t="shared" si="36"/>
        <v>0.3058103975535168</v>
      </c>
      <c r="I84" s="143"/>
      <c r="J84" s="143">
        <f t="shared" si="37"/>
        <v>13.288590604026846</v>
      </c>
      <c r="K84" s="143">
        <f t="shared" si="37"/>
        <v>14.249363867684478</v>
      </c>
      <c r="L84" s="143">
        <f t="shared" si="37"/>
        <v>12.215909090909092</v>
      </c>
      <c r="M84" s="143"/>
      <c r="N84" s="143">
        <f t="shared" si="38"/>
        <v>4.9664429530201346</v>
      </c>
      <c r="O84" s="143">
        <f t="shared" si="38"/>
        <v>6.1452513966480442</v>
      </c>
      <c r="P84" s="143">
        <f t="shared" si="38"/>
        <v>3.8759689922480618</v>
      </c>
      <c r="Q84" s="143"/>
      <c r="R84" s="143">
        <f t="shared" si="39"/>
        <v>11.538461538461538</v>
      </c>
      <c r="S84" s="143">
        <f t="shared" si="39"/>
        <v>12.5</v>
      </c>
      <c r="T84" s="143">
        <f t="shared" si="39"/>
        <v>10.457516339869281</v>
      </c>
      <c r="U84" s="143"/>
      <c r="V84" s="143">
        <f t="shared" si="40"/>
        <v>4.4072948328267474</v>
      </c>
      <c r="W84" s="143">
        <f t="shared" si="40"/>
        <v>5.3072625698324023</v>
      </c>
      <c r="X84" s="143">
        <f t="shared" si="40"/>
        <v>3.3333333333333335</v>
      </c>
      <c r="Y84" s="143"/>
      <c r="Z84" s="143">
        <f t="shared" si="41"/>
        <v>2.6706231454005933</v>
      </c>
      <c r="AA84" s="143">
        <f t="shared" si="41"/>
        <v>2.3880597014925375</v>
      </c>
      <c r="AB84" s="143">
        <f t="shared" si="41"/>
        <v>2.9498525073746311</v>
      </c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</row>
    <row r="85" spans="1:41" s="129" customFormat="1" x14ac:dyDescent="0.25">
      <c r="A85" s="133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</row>
    <row r="86" spans="1:41" s="129" customFormat="1" ht="14.25" x14ac:dyDescent="0.25">
      <c r="A86" s="130" t="s">
        <v>88</v>
      </c>
      <c r="B86" s="144"/>
      <c r="C86" s="144"/>
      <c r="D86" s="144"/>
      <c r="E86" s="145"/>
      <c r="F86" s="144"/>
      <c r="G86" s="144"/>
      <c r="H86" s="144"/>
      <c r="I86" s="145"/>
      <c r="J86" s="144"/>
      <c r="K86" s="144"/>
      <c r="L86" s="144"/>
      <c r="M86" s="145"/>
      <c r="N86" s="144"/>
      <c r="O86" s="144"/>
      <c r="P86" s="144"/>
      <c r="Q86" s="145"/>
      <c r="R86" s="144"/>
      <c r="S86" s="144"/>
      <c r="T86" s="144"/>
      <c r="U86" s="145"/>
      <c r="V86" s="144"/>
      <c r="W86" s="144"/>
      <c r="X86" s="144"/>
      <c r="Y86" s="145"/>
      <c r="Z86" s="144"/>
      <c r="AA86" s="144"/>
      <c r="AB86" s="144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</row>
    <row r="87" spans="1:41" s="129" customFormat="1" x14ac:dyDescent="0.25">
      <c r="A87" s="136" t="s">
        <v>22</v>
      </c>
      <c r="B87" s="143">
        <f t="shared" ref="B87:D90" si="42">+B68/(B68+B18)*100</f>
        <v>5.269611523177482</v>
      </c>
      <c r="C87" s="143">
        <f t="shared" si="42"/>
        <v>6.2709911739436075</v>
      </c>
      <c r="D87" s="143">
        <f t="shared" si="42"/>
        <v>4.216384958205829</v>
      </c>
      <c r="E87" s="143"/>
      <c r="F87" s="143">
        <f t="shared" ref="F87:H90" si="43">+F68/(F68+F18)*100</f>
        <v>1.1369401092178688</v>
      </c>
      <c r="G87" s="143">
        <f t="shared" si="43"/>
        <v>1.4024674115456239</v>
      </c>
      <c r="H87" s="143">
        <f t="shared" si="43"/>
        <v>0.85747534758375699</v>
      </c>
      <c r="I87" s="143"/>
      <c r="J87" s="143">
        <f t="shared" ref="J87:L90" si="44">+J68/(J68+J18)*100</f>
        <v>10.446122168840082</v>
      </c>
      <c r="K87" s="143">
        <f t="shared" si="44"/>
        <v>12.380398583284876</v>
      </c>
      <c r="L87" s="143">
        <f t="shared" si="44"/>
        <v>8.3561800319853781</v>
      </c>
      <c r="M87" s="143"/>
      <c r="N87" s="143">
        <f t="shared" ref="N87:P90" si="45">+N68/(N68+N18)*100</f>
        <v>5.8620175830725669</v>
      </c>
      <c r="O87" s="143">
        <f t="shared" si="45"/>
        <v>6.6367817430284681</v>
      </c>
      <c r="P87" s="143">
        <f t="shared" si="45"/>
        <v>5.0494565881059961</v>
      </c>
      <c r="Q87" s="143"/>
      <c r="R87" s="143">
        <f t="shared" ref="R87:T90" si="46">+R68/(R68+R18)*100</f>
        <v>6.6884868321362552</v>
      </c>
      <c r="S87" s="143">
        <f t="shared" si="46"/>
        <v>7.9580469305522632</v>
      </c>
      <c r="T87" s="143">
        <f t="shared" si="46"/>
        <v>5.3594690155697542</v>
      </c>
      <c r="U87" s="143"/>
      <c r="V87" s="143">
        <f t="shared" ref="V87:X90" si="47">+V68/(V68+V18)*100</f>
        <v>5.1954957772912103</v>
      </c>
      <c r="W87" s="143">
        <f t="shared" si="47"/>
        <v>6.350961243166882</v>
      </c>
      <c r="X87" s="143">
        <f t="shared" si="47"/>
        <v>3.9964306201797437</v>
      </c>
      <c r="Y87" s="143"/>
      <c r="Z87" s="143">
        <f t="shared" ref="Z87:AB90" si="48">+Z68/(Z68+Z18)*100</f>
        <v>1.6205180553783334</v>
      </c>
      <c r="AA87" s="143">
        <f t="shared" si="48"/>
        <v>2.0201388454562514</v>
      </c>
      <c r="AB87" s="143">
        <f t="shared" si="48"/>
        <v>1.2045055016602644</v>
      </c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</row>
    <row r="88" spans="1:41" x14ac:dyDescent="0.25">
      <c r="A88" s="132" t="s">
        <v>85</v>
      </c>
      <c r="B88" s="143">
        <f t="shared" si="42"/>
        <v>5.2836905051194991</v>
      </c>
      <c r="C88" s="143">
        <f t="shared" si="42"/>
        <v>6.316342078643773</v>
      </c>
      <c r="D88" s="143">
        <f t="shared" si="42"/>
        <v>4.1962190879426116</v>
      </c>
      <c r="E88" s="146"/>
      <c r="F88" s="143">
        <f t="shared" si="43"/>
        <v>1.2228473198937333</v>
      </c>
      <c r="G88" s="143">
        <f t="shared" si="43"/>
        <v>1.4880952380952379</v>
      </c>
      <c r="H88" s="143">
        <f t="shared" si="43"/>
        <v>0.94460454691002238</v>
      </c>
      <c r="I88" s="146"/>
      <c r="J88" s="143">
        <f t="shared" si="44"/>
        <v>10.467208984234396</v>
      </c>
      <c r="K88" s="143">
        <f t="shared" si="44"/>
        <v>12.437534702942809</v>
      </c>
      <c r="L88" s="143">
        <f t="shared" si="44"/>
        <v>8.3445491251682373</v>
      </c>
      <c r="M88" s="146"/>
      <c r="N88" s="143">
        <f t="shared" si="45"/>
        <v>5.7365189848668514</v>
      </c>
      <c r="O88" s="143">
        <f t="shared" si="45"/>
        <v>6.4960779833980657</v>
      </c>
      <c r="P88" s="143">
        <f t="shared" si="45"/>
        <v>4.9348979263783956</v>
      </c>
      <c r="Q88" s="146"/>
      <c r="R88" s="143">
        <f t="shared" si="46"/>
        <v>6.5241754723022733</v>
      </c>
      <c r="S88" s="143">
        <f t="shared" si="46"/>
        <v>7.8114004222378606</v>
      </c>
      <c r="T88" s="143">
        <f t="shared" si="46"/>
        <v>5.1742517425174253</v>
      </c>
      <c r="U88" s="146"/>
      <c r="V88" s="143">
        <f t="shared" si="47"/>
        <v>5.3656532456861132</v>
      </c>
      <c r="W88" s="143">
        <f t="shared" si="47"/>
        <v>6.6033941928738029</v>
      </c>
      <c r="X88" s="143">
        <f t="shared" si="47"/>
        <v>4.073234231964391</v>
      </c>
      <c r="Y88" s="146"/>
      <c r="Z88" s="143">
        <f t="shared" si="48"/>
        <v>1.7551905278078879</v>
      </c>
      <c r="AA88" s="143">
        <f t="shared" si="48"/>
        <v>2.2314860225600786</v>
      </c>
      <c r="AB88" s="143">
        <f t="shared" si="48"/>
        <v>1.2593601089176309</v>
      </c>
    </row>
    <row r="89" spans="1:41" x14ac:dyDescent="0.25">
      <c r="A89" s="132" t="s">
        <v>86</v>
      </c>
      <c r="B89" s="143">
        <f t="shared" si="42"/>
        <v>5.1241878254458317</v>
      </c>
      <c r="C89" s="143">
        <f t="shared" si="42"/>
        <v>6.0424458162483665</v>
      </c>
      <c r="D89" s="143">
        <f t="shared" si="42"/>
        <v>4.1633268895280304</v>
      </c>
      <c r="E89" s="146"/>
      <c r="F89" s="143">
        <f t="shared" si="43"/>
        <v>0.91109884041965761</v>
      </c>
      <c r="G89" s="143">
        <f t="shared" si="43"/>
        <v>1.2044967880085653</v>
      </c>
      <c r="H89" s="143">
        <f t="shared" si="43"/>
        <v>0.59863169897377422</v>
      </c>
      <c r="I89" s="146"/>
      <c r="J89" s="143">
        <f t="shared" si="44"/>
        <v>10.103823752848824</v>
      </c>
      <c r="K89" s="143">
        <f t="shared" si="44"/>
        <v>12.001943634596696</v>
      </c>
      <c r="L89" s="143">
        <f t="shared" si="44"/>
        <v>8.0380750925436288</v>
      </c>
      <c r="M89" s="146"/>
      <c r="N89" s="143">
        <f t="shared" si="45"/>
        <v>6.3976785961033578</v>
      </c>
      <c r="O89" s="143">
        <f t="shared" si="45"/>
        <v>7.1854663774403473</v>
      </c>
      <c r="P89" s="143">
        <f t="shared" si="45"/>
        <v>5.5790363482671177</v>
      </c>
      <c r="Q89" s="146"/>
      <c r="R89" s="143">
        <f t="shared" si="46"/>
        <v>6.8178731495314411</v>
      </c>
      <c r="S89" s="143">
        <f t="shared" si="46"/>
        <v>8.0416777985573074</v>
      </c>
      <c r="T89" s="143">
        <f t="shared" si="46"/>
        <v>5.5524861878453038</v>
      </c>
      <c r="U89" s="146"/>
      <c r="V89" s="143">
        <f t="shared" si="47"/>
        <v>4.6758462421113016</v>
      </c>
      <c r="W89" s="143">
        <f t="shared" si="47"/>
        <v>5.5587392550143262</v>
      </c>
      <c r="X89" s="143">
        <f t="shared" si="47"/>
        <v>3.7909247558874211</v>
      </c>
      <c r="Y89" s="146"/>
      <c r="Z89" s="143">
        <f t="shared" si="48"/>
        <v>1.0316985645933014</v>
      </c>
      <c r="AA89" s="143">
        <f t="shared" si="48"/>
        <v>1.2280701754385965</v>
      </c>
      <c r="AB89" s="143">
        <f t="shared" si="48"/>
        <v>0.82619339045287632</v>
      </c>
    </row>
    <row r="90" spans="1:41" x14ac:dyDescent="0.25">
      <c r="A90" s="132" t="s">
        <v>87</v>
      </c>
      <c r="B90" s="143">
        <f t="shared" si="42"/>
        <v>6.275645667390779</v>
      </c>
      <c r="C90" s="143">
        <f t="shared" si="42"/>
        <v>6.9887429643527206</v>
      </c>
      <c r="D90" s="143">
        <f t="shared" si="42"/>
        <v>5.5196419691695677</v>
      </c>
      <c r="E90" s="146"/>
      <c r="F90" s="143">
        <f t="shared" si="43"/>
        <v>0.29806259314456035</v>
      </c>
      <c r="G90" s="143">
        <f t="shared" si="43"/>
        <v>0.29069767441860467</v>
      </c>
      <c r="H90" s="143">
        <f t="shared" si="43"/>
        <v>0.3058103975535168</v>
      </c>
      <c r="I90" s="146"/>
      <c r="J90" s="143">
        <f t="shared" si="44"/>
        <v>13.288590604026846</v>
      </c>
      <c r="K90" s="143">
        <f t="shared" si="44"/>
        <v>14.249363867684478</v>
      </c>
      <c r="L90" s="143">
        <f t="shared" si="44"/>
        <v>12.215909090909092</v>
      </c>
      <c r="M90" s="146"/>
      <c r="N90" s="143">
        <f t="shared" si="45"/>
        <v>4.9664429530201346</v>
      </c>
      <c r="O90" s="143">
        <f t="shared" si="45"/>
        <v>6.1452513966480442</v>
      </c>
      <c r="P90" s="143">
        <f t="shared" si="45"/>
        <v>3.8759689922480618</v>
      </c>
      <c r="Q90" s="146"/>
      <c r="R90" s="143">
        <f t="shared" si="46"/>
        <v>11.538461538461538</v>
      </c>
      <c r="S90" s="143">
        <f t="shared" si="46"/>
        <v>12.5</v>
      </c>
      <c r="T90" s="143">
        <f t="shared" si="46"/>
        <v>10.457516339869281</v>
      </c>
      <c r="U90" s="146"/>
      <c r="V90" s="143">
        <f t="shared" si="47"/>
        <v>4.4072948328267474</v>
      </c>
      <c r="W90" s="143">
        <f t="shared" si="47"/>
        <v>5.3072625698324023</v>
      </c>
      <c r="X90" s="143">
        <f t="shared" si="47"/>
        <v>3.3333333333333335</v>
      </c>
      <c r="Y90" s="146"/>
      <c r="Z90" s="143">
        <f t="shared" si="48"/>
        <v>2.6706231454005933</v>
      </c>
      <c r="AA90" s="143">
        <f t="shared" si="48"/>
        <v>2.3880597014925375</v>
      </c>
      <c r="AB90" s="143">
        <f t="shared" si="48"/>
        <v>2.9498525073746311</v>
      </c>
    </row>
    <row r="91" spans="1:41" x14ac:dyDescent="0.25">
      <c r="A91" s="132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</row>
    <row r="92" spans="1:41" ht="14.25" x14ac:dyDescent="0.25">
      <c r="A92" s="140" t="s">
        <v>89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</row>
    <row r="93" spans="1:41" x14ac:dyDescent="0.25">
      <c r="A93" s="141" t="s">
        <v>22</v>
      </c>
      <c r="B93" s="143">
        <f t="shared" ref="B93:D95" si="49">+B74/(B74+B24)*100</f>
        <v>4.8145986994832359</v>
      </c>
      <c r="C93" s="143">
        <f t="shared" si="49"/>
        <v>5.652833760342042</v>
      </c>
      <c r="D93" s="143">
        <f t="shared" si="49"/>
        <v>3.9263326272102375</v>
      </c>
      <c r="E93" s="143"/>
      <c r="F93" s="143">
        <f t="shared" ref="F93:H95" si="50">+F74/(F74+F24)*100</f>
        <v>1.0630544595511549</v>
      </c>
      <c r="G93" s="143">
        <f t="shared" si="50"/>
        <v>1.11958541116652</v>
      </c>
      <c r="H93" s="143">
        <f t="shared" si="50"/>
        <v>1.0032580027925737</v>
      </c>
      <c r="I93" s="143"/>
      <c r="J93" s="143">
        <f t="shared" ref="J93:L95" si="51">+J74/(J74+J24)*100</f>
        <v>9.8156107028975459</v>
      </c>
      <c r="K93" s="143">
        <f t="shared" si="51"/>
        <v>11.230230806715987</v>
      </c>
      <c r="L93" s="143">
        <f t="shared" si="51"/>
        <v>8.2733639217580297</v>
      </c>
      <c r="M93" s="143"/>
      <c r="N93" s="143">
        <f t="shared" ref="N93:P95" si="52">+N74/(N74+N24)*100</f>
        <v>5.0001249406531896</v>
      </c>
      <c r="O93" s="143">
        <f t="shared" si="52"/>
        <v>5.9094434748885014</v>
      </c>
      <c r="P93" s="143">
        <f t="shared" si="52"/>
        <v>4.0327987210561602</v>
      </c>
      <c r="Q93" s="143"/>
      <c r="R93" s="143">
        <f t="shared" ref="R93:T95" si="53">+R74/(R74+R24)*100</f>
        <v>6.0134310134310134</v>
      </c>
      <c r="S93" s="143">
        <f t="shared" si="53"/>
        <v>7.1899606299212602</v>
      </c>
      <c r="T93" s="143">
        <f t="shared" si="53"/>
        <v>4.7546335299073297</v>
      </c>
      <c r="U93" s="143"/>
      <c r="V93" s="143">
        <f t="shared" ref="V93:X95" si="54">+V74/(V74+V24)*100</f>
        <v>4.6816528406563211</v>
      </c>
      <c r="W93" s="143">
        <f t="shared" si="54"/>
        <v>5.5398964792702303</v>
      </c>
      <c r="X93" s="143">
        <f t="shared" si="54"/>
        <v>3.7860962566844925</v>
      </c>
      <c r="Y93" s="143"/>
      <c r="Z93" s="143">
        <f t="shared" ref="Z93:AB95" si="55">+Z74/(Z74+Z24)*100</f>
        <v>1.7127659574468084</v>
      </c>
      <c r="AA93" s="143">
        <f t="shared" si="55"/>
        <v>2.1132669113791294</v>
      </c>
      <c r="AB93" s="143">
        <f t="shared" si="55"/>
        <v>1.3005936319481921</v>
      </c>
    </row>
    <row r="94" spans="1:41" x14ac:dyDescent="0.25">
      <c r="A94" s="132" t="s">
        <v>85</v>
      </c>
      <c r="B94" s="143">
        <f t="shared" si="49"/>
        <v>4.8118330692023248</v>
      </c>
      <c r="C94" s="143">
        <f t="shared" si="49"/>
        <v>5.650070235679725</v>
      </c>
      <c r="D94" s="143">
        <f t="shared" si="49"/>
        <v>3.923684851860878</v>
      </c>
      <c r="E94" s="146"/>
      <c r="F94" s="143">
        <f t="shared" si="50"/>
        <v>1.0573177518085699</v>
      </c>
      <c r="G94" s="143">
        <f t="shared" si="50"/>
        <v>1.112314204153952</v>
      </c>
      <c r="H94" s="143">
        <f t="shared" si="50"/>
        <v>0.99916736053288924</v>
      </c>
      <c r="I94" s="146"/>
      <c r="J94" s="143">
        <f t="shared" si="51"/>
        <v>9.809670063753547</v>
      </c>
      <c r="K94" s="143">
        <f t="shared" si="51"/>
        <v>11.226082690334954</v>
      </c>
      <c r="L94" s="143">
        <f t="shared" si="51"/>
        <v>8.2648246339446416</v>
      </c>
      <c r="M94" s="146"/>
      <c r="N94" s="143">
        <f t="shared" si="52"/>
        <v>4.984023951493195</v>
      </c>
      <c r="O94" s="143">
        <f t="shared" si="52"/>
        <v>5.8921161825726136</v>
      </c>
      <c r="P94" s="143">
        <f t="shared" si="52"/>
        <v>4.0182743225002593</v>
      </c>
      <c r="Q94" s="146"/>
      <c r="R94" s="143">
        <f t="shared" si="53"/>
        <v>6.0242815429537426</v>
      </c>
      <c r="S94" s="143">
        <f t="shared" si="53"/>
        <v>7.1994846893271234</v>
      </c>
      <c r="T94" s="143">
        <f t="shared" si="53"/>
        <v>4.7667020148462349</v>
      </c>
      <c r="U94" s="146"/>
      <c r="V94" s="143">
        <f t="shared" si="54"/>
        <v>4.6878705631241937</v>
      </c>
      <c r="W94" s="143">
        <f t="shared" si="54"/>
        <v>5.5515426684552676</v>
      </c>
      <c r="X94" s="143">
        <f t="shared" si="54"/>
        <v>3.7862874993267628</v>
      </c>
      <c r="Y94" s="146"/>
      <c r="Z94" s="143">
        <f t="shared" si="55"/>
        <v>1.7123745819397993</v>
      </c>
      <c r="AA94" s="143">
        <f t="shared" si="55"/>
        <v>2.1060965954077591</v>
      </c>
      <c r="AB94" s="143">
        <f t="shared" si="55"/>
        <v>1.3076505697232772</v>
      </c>
    </row>
    <row r="95" spans="1:41" x14ac:dyDescent="0.25">
      <c r="A95" s="132" t="s">
        <v>86</v>
      </c>
      <c r="B95" s="143">
        <f t="shared" si="49"/>
        <v>5.2267002518891683</v>
      </c>
      <c r="C95" s="143">
        <f t="shared" si="49"/>
        <v>6.0606060606060606</v>
      </c>
      <c r="D95" s="143">
        <f t="shared" si="49"/>
        <v>4.3250327653997385</v>
      </c>
      <c r="E95" s="146"/>
      <c r="F95" s="143">
        <f t="shared" si="50"/>
        <v>1.9455252918287937</v>
      </c>
      <c r="G95" s="143">
        <f t="shared" si="50"/>
        <v>2.2058823529411766</v>
      </c>
      <c r="H95" s="143">
        <f t="shared" si="50"/>
        <v>1.6528925619834711</v>
      </c>
      <c r="I95" s="146"/>
      <c r="J95" s="143">
        <f t="shared" si="51"/>
        <v>10.666666666666668</v>
      </c>
      <c r="K95" s="143">
        <f t="shared" si="51"/>
        <v>11.842105263157894</v>
      </c>
      <c r="L95" s="143">
        <f t="shared" si="51"/>
        <v>9.4594594594594597</v>
      </c>
      <c r="M95" s="146"/>
      <c r="N95" s="143">
        <f t="shared" si="52"/>
        <v>7.3529411764705888</v>
      </c>
      <c r="O95" s="143">
        <f t="shared" si="52"/>
        <v>8.3916083916083917</v>
      </c>
      <c r="P95" s="143">
        <f t="shared" si="52"/>
        <v>6.2015503875968996</v>
      </c>
      <c r="Q95" s="146"/>
      <c r="R95" s="143">
        <f t="shared" si="53"/>
        <v>4.4444444444444446</v>
      </c>
      <c r="S95" s="143">
        <f t="shared" si="53"/>
        <v>5.7971014492753623</v>
      </c>
      <c r="T95" s="143">
        <f t="shared" si="53"/>
        <v>3.0303030303030303</v>
      </c>
      <c r="U95" s="146"/>
      <c r="V95" s="143">
        <f t="shared" si="54"/>
        <v>3.7878787878787881</v>
      </c>
      <c r="W95" s="143">
        <f t="shared" si="54"/>
        <v>3.8167938931297711</v>
      </c>
      <c r="X95" s="143">
        <f t="shared" si="54"/>
        <v>3.7593984962406015</v>
      </c>
      <c r="Y95" s="146"/>
      <c r="Z95" s="143">
        <f t="shared" si="55"/>
        <v>1.7777777777777777</v>
      </c>
      <c r="AA95" s="143">
        <f t="shared" si="55"/>
        <v>3.2</v>
      </c>
      <c r="AB95" s="143">
        <f t="shared" si="55"/>
        <v>0</v>
      </c>
    </row>
    <row r="96" spans="1:41" ht="13.5" thickBot="1" x14ac:dyDescent="0.3">
      <c r="A96" s="132" t="s">
        <v>87</v>
      </c>
      <c r="B96" s="149" t="s">
        <v>56</v>
      </c>
      <c r="C96" s="149" t="s">
        <v>56</v>
      </c>
      <c r="D96" s="149" t="s">
        <v>56</v>
      </c>
      <c r="E96" s="152"/>
      <c r="F96" s="149" t="s">
        <v>56</v>
      </c>
      <c r="G96" s="149" t="s">
        <v>56</v>
      </c>
      <c r="H96" s="149" t="s">
        <v>56</v>
      </c>
      <c r="I96" s="152"/>
      <c r="J96" s="149" t="s">
        <v>56</v>
      </c>
      <c r="K96" s="149" t="s">
        <v>56</v>
      </c>
      <c r="L96" s="149" t="s">
        <v>56</v>
      </c>
      <c r="M96" s="152"/>
      <c r="N96" s="149" t="s">
        <v>56</v>
      </c>
      <c r="O96" s="149" t="s">
        <v>56</v>
      </c>
      <c r="P96" s="149" t="s">
        <v>56</v>
      </c>
      <c r="Q96" s="152"/>
      <c r="R96" s="149" t="s">
        <v>56</v>
      </c>
      <c r="S96" s="149" t="s">
        <v>56</v>
      </c>
      <c r="T96" s="149" t="s">
        <v>56</v>
      </c>
      <c r="U96" s="152"/>
      <c r="V96" s="149" t="s">
        <v>56</v>
      </c>
      <c r="W96" s="149" t="s">
        <v>56</v>
      </c>
      <c r="X96" s="149" t="s">
        <v>56</v>
      </c>
      <c r="Y96" s="152"/>
      <c r="Z96" s="149" t="s">
        <v>56</v>
      </c>
      <c r="AA96" s="149" t="s">
        <v>56</v>
      </c>
      <c r="AB96" s="149" t="s">
        <v>56</v>
      </c>
    </row>
    <row r="97" spans="1:28" x14ac:dyDescent="0.25">
      <c r="A97" s="292" t="s">
        <v>90</v>
      </c>
      <c r="B97" s="292"/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</row>
    <row r="98" spans="1:28" x14ac:dyDescent="0.25">
      <c r="A98" s="293" t="s">
        <v>14</v>
      </c>
      <c r="B98" s="293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</row>
  </sheetData>
  <mergeCells count="22">
    <mergeCell ref="AD51:AE52"/>
    <mergeCell ref="AD1:AE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51" r:id="rId1" location="INDICE!A1"/>
    <hyperlink ref="AD51:AE52" location="INDICE!A1" display="INDICE"/>
    <hyperlink ref="AD1" r:id="rId2" location="INDICE!A1"/>
    <hyperlink ref="AD1:AE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2"/>
  <sheetViews>
    <sheetView zoomScaleNormal="100" zoomScaleSheetLayoutView="100" workbookViewId="0">
      <selection activeCell="AC1" sqref="AC1:AF2"/>
    </sheetView>
  </sheetViews>
  <sheetFormatPr baseColWidth="10" defaultRowHeight="12.75" x14ac:dyDescent="0.25"/>
  <cols>
    <col min="1" max="1" width="14.5703125" style="128" customWidth="1"/>
    <col min="2" max="4" width="6.7109375" style="129" customWidth="1"/>
    <col min="5" max="5" width="1.42578125" style="129" customWidth="1"/>
    <col min="6" max="8" width="6" style="129" customWidth="1"/>
    <col min="9" max="9" width="1.42578125" style="129" customWidth="1"/>
    <col min="10" max="12" width="6" style="129" customWidth="1"/>
    <col min="13" max="13" width="1.42578125" style="129" customWidth="1"/>
    <col min="14" max="16" width="6" style="129" customWidth="1"/>
    <col min="17" max="17" width="1.42578125" style="129" customWidth="1"/>
    <col min="18" max="20" width="6" style="129" customWidth="1"/>
    <col min="21" max="21" width="1.42578125" style="129" customWidth="1"/>
    <col min="22" max="24" width="6" style="129" customWidth="1"/>
    <col min="25" max="25" width="1.42578125" style="129" customWidth="1"/>
    <col min="26" max="28" width="6" style="129" customWidth="1"/>
    <col min="29" max="29" width="11.42578125" style="129"/>
    <col min="30" max="30" width="13.28515625" style="129" customWidth="1"/>
    <col min="31" max="33" width="6.140625" style="129" customWidth="1"/>
    <col min="34" max="34" width="1.42578125" style="129" customWidth="1"/>
    <col min="35" max="37" width="5.140625" style="129" customWidth="1"/>
    <col min="38" max="38" width="1.42578125" style="129" customWidth="1"/>
    <col min="39" max="41" width="5.140625" style="129" customWidth="1"/>
    <col min="42" max="42" width="1.42578125" style="129" customWidth="1"/>
    <col min="43" max="45" width="5.140625" style="129" customWidth="1"/>
    <col min="46" max="46" width="1.42578125" style="129" customWidth="1"/>
    <col min="47" max="49" width="5.140625" style="129" customWidth="1"/>
    <col min="50" max="50" width="1.42578125" style="129" customWidth="1"/>
    <col min="51" max="53" width="5.140625" style="129" customWidth="1"/>
    <col min="54" max="54" width="1.42578125" style="129" customWidth="1"/>
    <col min="55" max="57" width="5.140625" style="129" customWidth="1"/>
    <col min="58" max="62" width="11.42578125" style="128"/>
    <col min="63" max="256" width="11.42578125" style="129"/>
    <col min="257" max="257" width="15.42578125" style="129" customWidth="1"/>
    <col min="258" max="258" width="8" style="129" customWidth="1"/>
    <col min="259" max="259" width="7.7109375" style="129" customWidth="1"/>
    <col min="260" max="260" width="7.28515625" style="129" customWidth="1"/>
    <col min="261" max="261" width="1.42578125" style="129" customWidth="1"/>
    <col min="262" max="264" width="5.7109375" style="129" bestFit="1" customWidth="1"/>
    <col min="265" max="265" width="1.42578125" style="129" customWidth="1"/>
    <col min="266" max="268" width="5.7109375" style="129" bestFit="1" customWidth="1"/>
    <col min="269" max="269" width="1.42578125" style="129" customWidth="1"/>
    <col min="270" max="272" width="5.7109375" style="129" bestFit="1" customWidth="1"/>
    <col min="273" max="273" width="1.42578125" style="129" customWidth="1"/>
    <col min="274" max="276" width="5.7109375" style="129" bestFit="1" customWidth="1"/>
    <col min="277" max="277" width="1.42578125" style="129" customWidth="1"/>
    <col min="278" max="280" width="5.7109375" style="129" bestFit="1" customWidth="1"/>
    <col min="281" max="281" width="1.42578125" style="129" customWidth="1"/>
    <col min="282" max="284" width="5.7109375" style="129" bestFit="1" customWidth="1"/>
    <col min="285" max="285" width="11.42578125" style="129"/>
    <col min="286" max="286" width="13.28515625" style="129" customWidth="1"/>
    <col min="287" max="289" width="6.140625" style="129" customWidth="1"/>
    <col min="290" max="290" width="1.42578125" style="129" customWidth="1"/>
    <col min="291" max="293" width="5.140625" style="129" customWidth="1"/>
    <col min="294" max="294" width="1.42578125" style="129" customWidth="1"/>
    <col min="295" max="297" width="5.140625" style="129" customWidth="1"/>
    <col min="298" max="298" width="1.42578125" style="129" customWidth="1"/>
    <col min="299" max="301" width="5.140625" style="129" customWidth="1"/>
    <col min="302" max="302" width="1.42578125" style="129" customWidth="1"/>
    <col min="303" max="305" width="5.140625" style="129" customWidth="1"/>
    <col min="306" max="306" width="1.42578125" style="129" customWidth="1"/>
    <col min="307" max="309" width="5.140625" style="129" customWidth="1"/>
    <col min="310" max="310" width="1.42578125" style="129" customWidth="1"/>
    <col min="311" max="313" width="5.140625" style="129" customWidth="1"/>
    <col min="314" max="512" width="11.42578125" style="129"/>
    <col min="513" max="513" width="15.42578125" style="129" customWidth="1"/>
    <col min="514" max="514" width="8" style="129" customWidth="1"/>
    <col min="515" max="515" width="7.7109375" style="129" customWidth="1"/>
    <col min="516" max="516" width="7.28515625" style="129" customWidth="1"/>
    <col min="517" max="517" width="1.42578125" style="129" customWidth="1"/>
    <col min="518" max="520" width="5.7109375" style="129" bestFit="1" customWidth="1"/>
    <col min="521" max="521" width="1.42578125" style="129" customWidth="1"/>
    <col min="522" max="524" width="5.7109375" style="129" bestFit="1" customWidth="1"/>
    <col min="525" max="525" width="1.42578125" style="129" customWidth="1"/>
    <col min="526" max="528" width="5.7109375" style="129" bestFit="1" customWidth="1"/>
    <col min="529" max="529" width="1.42578125" style="129" customWidth="1"/>
    <col min="530" max="532" width="5.7109375" style="129" bestFit="1" customWidth="1"/>
    <col min="533" max="533" width="1.42578125" style="129" customWidth="1"/>
    <col min="534" max="536" width="5.7109375" style="129" bestFit="1" customWidth="1"/>
    <col min="537" max="537" width="1.42578125" style="129" customWidth="1"/>
    <col min="538" max="540" width="5.7109375" style="129" bestFit="1" customWidth="1"/>
    <col min="541" max="541" width="11.42578125" style="129"/>
    <col min="542" max="542" width="13.28515625" style="129" customWidth="1"/>
    <col min="543" max="545" width="6.140625" style="129" customWidth="1"/>
    <col min="546" max="546" width="1.42578125" style="129" customWidth="1"/>
    <col min="547" max="549" width="5.140625" style="129" customWidth="1"/>
    <col min="550" max="550" width="1.42578125" style="129" customWidth="1"/>
    <col min="551" max="553" width="5.140625" style="129" customWidth="1"/>
    <col min="554" max="554" width="1.42578125" style="129" customWidth="1"/>
    <col min="555" max="557" width="5.140625" style="129" customWidth="1"/>
    <col min="558" max="558" width="1.42578125" style="129" customWidth="1"/>
    <col min="559" max="561" width="5.140625" style="129" customWidth="1"/>
    <col min="562" max="562" width="1.42578125" style="129" customWidth="1"/>
    <col min="563" max="565" width="5.140625" style="129" customWidth="1"/>
    <col min="566" max="566" width="1.42578125" style="129" customWidth="1"/>
    <col min="567" max="569" width="5.140625" style="129" customWidth="1"/>
    <col min="570" max="768" width="11.42578125" style="129"/>
    <col min="769" max="769" width="15.42578125" style="129" customWidth="1"/>
    <col min="770" max="770" width="8" style="129" customWidth="1"/>
    <col min="771" max="771" width="7.7109375" style="129" customWidth="1"/>
    <col min="772" max="772" width="7.28515625" style="129" customWidth="1"/>
    <col min="773" max="773" width="1.42578125" style="129" customWidth="1"/>
    <col min="774" max="776" width="5.7109375" style="129" bestFit="1" customWidth="1"/>
    <col min="777" max="777" width="1.42578125" style="129" customWidth="1"/>
    <col min="778" max="780" width="5.7109375" style="129" bestFit="1" customWidth="1"/>
    <col min="781" max="781" width="1.42578125" style="129" customWidth="1"/>
    <col min="782" max="784" width="5.7109375" style="129" bestFit="1" customWidth="1"/>
    <col min="785" max="785" width="1.42578125" style="129" customWidth="1"/>
    <col min="786" max="788" width="5.7109375" style="129" bestFit="1" customWidth="1"/>
    <col min="789" max="789" width="1.42578125" style="129" customWidth="1"/>
    <col min="790" max="792" width="5.7109375" style="129" bestFit="1" customWidth="1"/>
    <col min="793" max="793" width="1.42578125" style="129" customWidth="1"/>
    <col min="794" max="796" width="5.7109375" style="129" bestFit="1" customWidth="1"/>
    <col min="797" max="797" width="11.42578125" style="129"/>
    <col min="798" max="798" width="13.28515625" style="129" customWidth="1"/>
    <col min="799" max="801" width="6.140625" style="129" customWidth="1"/>
    <col min="802" max="802" width="1.42578125" style="129" customWidth="1"/>
    <col min="803" max="805" width="5.140625" style="129" customWidth="1"/>
    <col min="806" max="806" width="1.42578125" style="129" customWidth="1"/>
    <col min="807" max="809" width="5.140625" style="129" customWidth="1"/>
    <col min="810" max="810" width="1.42578125" style="129" customWidth="1"/>
    <col min="811" max="813" width="5.140625" style="129" customWidth="1"/>
    <col min="814" max="814" width="1.42578125" style="129" customWidth="1"/>
    <col min="815" max="817" width="5.140625" style="129" customWidth="1"/>
    <col min="818" max="818" width="1.42578125" style="129" customWidth="1"/>
    <col min="819" max="821" width="5.140625" style="129" customWidth="1"/>
    <col min="822" max="822" width="1.42578125" style="129" customWidth="1"/>
    <col min="823" max="825" width="5.140625" style="129" customWidth="1"/>
    <col min="826" max="1024" width="11.42578125" style="129"/>
    <col min="1025" max="1025" width="15.42578125" style="129" customWidth="1"/>
    <col min="1026" max="1026" width="8" style="129" customWidth="1"/>
    <col min="1027" max="1027" width="7.7109375" style="129" customWidth="1"/>
    <col min="1028" max="1028" width="7.28515625" style="129" customWidth="1"/>
    <col min="1029" max="1029" width="1.42578125" style="129" customWidth="1"/>
    <col min="1030" max="1032" width="5.7109375" style="129" bestFit="1" customWidth="1"/>
    <col min="1033" max="1033" width="1.42578125" style="129" customWidth="1"/>
    <col min="1034" max="1036" width="5.7109375" style="129" bestFit="1" customWidth="1"/>
    <col min="1037" max="1037" width="1.42578125" style="129" customWidth="1"/>
    <col min="1038" max="1040" width="5.7109375" style="129" bestFit="1" customWidth="1"/>
    <col min="1041" max="1041" width="1.42578125" style="129" customWidth="1"/>
    <col min="1042" max="1044" width="5.7109375" style="129" bestFit="1" customWidth="1"/>
    <col min="1045" max="1045" width="1.42578125" style="129" customWidth="1"/>
    <col min="1046" max="1048" width="5.7109375" style="129" bestFit="1" customWidth="1"/>
    <col min="1049" max="1049" width="1.42578125" style="129" customWidth="1"/>
    <col min="1050" max="1052" width="5.7109375" style="129" bestFit="1" customWidth="1"/>
    <col min="1053" max="1053" width="11.42578125" style="129"/>
    <col min="1054" max="1054" width="13.28515625" style="129" customWidth="1"/>
    <col min="1055" max="1057" width="6.140625" style="129" customWidth="1"/>
    <col min="1058" max="1058" width="1.42578125" style="129" customWidth="1"/>
    <col min="1059" max="1061" width="5.140625" style="129" customWidth="1"/>
    <col min="1062" max="1062" width="1.42578125" style="129" customWidth="1"/>
    <col min="1063" max="1065" width="5.140625" style="129" customWidth="1"/>
    <col min="1066" max="1066" width="1.42578125" style="129" customWidth="1"/>
    <col min="1067" max="1069" width="5.140625" style="129" customWidth="1"/>
    <col min="1070" max="1070" width="1.42578125" style="129" customWidth="1"/>
    <col min="1071" max="1073" width="5.140625" style="129" customWidth="1"/>
    <col min="1074" max="1074" width="1.42578125" style="129" customWidth="1"/>
    <col min="1075" max="1077" width="5.140625" style="129" customWidth="1"/>
    <col min="1078" max="1078" width="1.42578125" style="129" customWidth="1"/>
    <col min="1079" max="1081" width="5.140625" style="129" customWidth="1"/>
    <col min="1082" max="1280" width="11.42578125" style="129"/>
    <col min="1281" max="1281" width="15.42578125" style="129" customWidth="1"/>
    <col min="1282" max="1282" width="8" style="129" customWidth="1"/>
    <col min="1283" max="1283" width="7.7109375" style="129" customWidth="1"/>
    <col min="1284" max="1284" width="7.28515625" style="129" customWidth="1"/>
    <col min="1285" max="1285" width="1.42578125" style="129" customWidth="1"/>
    <col min="1286" max="1288" width="5.7109375" style="129" bestFit="1" customWidth="1"/>
    <col min="1289" max="1289" width="1.42578125" style="129" customWidth="1"/>
    <col min="1290" max="1292" width="5.7109375" style="129" bestFit="1" customWidth="1"/>
    <col min="1293" max="1293" width="1.42578125" style="129" customWidth="1"/>
    <col min="1294" max="1296" width="5.7109375" style="129" bestFit="1" customWidth="1"/>
    <col min="1297" max="1297" width="1.42578125" style="129" customWidth="1"/>
    <col min="1298" max="1300" width="5.7109375" style="129" bestFit="1" customWidth="1"/>
    <col min="1301" max="1301" width="1.42578125" style="129" customWidth="1"/>
    <col min="1302" max="1304" width="5.7109375" style="129" bestFit="1" customWidth="1"/>
    <col min="1305" max="1305" width="1.42578125" style="129" customWidth="1"/>
    <col min="1306" max="1308" width="5.7109375" style="129" bestFit="1" customWidth="1"/>
    <col min="1309" max="1309" width="11.42578125" style="129"/>
    <col min="1310" max="1310" width="13.28515625" style="129" customWidth="1"/>
    <col min="1311" max="1313" width="6.140625" style="129" customWidth="1"/>
    <col min="1314" max="1314" width="1.42578125" style="129" customWidth="1"/>
    <col min="1315" max="1317" width="5.140625" style="129" customWidth="1"/>
    <col min="1318" max="1318" width="1.42578125" style="129" customWidth="1"/>
    <col min="1319" max="1321" width="5.140625" style="129" customWidth="1"/>
    <col min="1322" max="1322" width="1.42578125" style="129" customWidth="1"/>
    <col min="1323" max="1325" width="5.140625" style="129" customWidth="1"/>
    <col min="1326" max="1326" width="1.42578125" style="129" customWidth="1"/>
    <col min="1327" max="1329" width="5.140625" style="129" customWidth="1"/>
    <col min="1330" max="1330" width="1.42578125" style="129" customWidth="1"/>
    <col min="1331" max="1333" width="5.140625" style="129" customWidth="1"/>
    <col min="1334" max="1334" width="1.42578125" style="129" customWidth="1"/>
    <col min="1335" max="1337" width="5.140625" style="129" customWidth="1"/>
    <col min="1338" max="1536" width="11.42578125" style="129"/>
    <col min="1537" max="1537" width="15.42578125" style="129" customWidth="1"/>
    <col min="1538" max="1538" width="8" style="129" customWidth="1"/>
    <col min="1539" max="1539" width="7.7109375" style="129" customWidth="1"/>
    <col min="1540" max="1540" width="7.28515625" style="129" customWidth="1"/>
    <col min="1541" max="1541" width="1.42578125" style="129" customWidth="1"/>
    <col min="1542" max="1544" width="5.7109375" style="129" bestFit="1" customWidth="1"/>
    <col min="1545" max="1545" width="1.42578125" style="129" customWidth="1"/>
    <col min="1546" max="1548" width="5.7109375" style="129" bestFit="1" customWidth="1"/>
    <col min="1549" max="1549" width="1.42578125" style="129" customWidth="1"/>
    <col min="1550" max="1552" width="5.7109375" style="129" bestFit="1" customWidth="1"/>
    <col min="1553" max="1553" width="1.42578125" style="129" customWidth="1"/>
    <col min="1554" max="1556" width="5.7109375" style="129" bestFit="1" customWidth="1"/>
    <col min="1557" max="1557" width="1.42578125" style="129" customWidth="1"/>
    <col min="1558" max="1560" width="5.7109375" style="129" bestFit="1" customWidth="1"/>
    <col min="1561" max="1561" width="1.42578125" style="129" customWidth="1"/>
    <col min="1562" max="1564" width="5.7109375" style="129" bestFit="1" customWidth="1"/>
    <col min="1565" max="1565" width="11.42578125" style="129"/>
    <col min="1566" max="1566" width="13.28515625" style="129" customWidth="1"/>
    <col min="1567" max="1569" width="6.140625" style="129" customWidth="1"/>
    <col min="1570" max="1570" width="1.42578125" style="129" customWidth="1"/>
    <col min="1571" max="1573" width="5.140625" style="129" customWidth="1"/>
    <col min="1574" max="1574" width="1.42578125" style="129" customWidth="1"/>
    <col min="1575" max="1577" width="5.140625" style="129" customWidth="1"/>
    <col min="1578" max="1578" width="1.42578125" style="129" customWidth="1"/>
    <col min="1579" max="1581" width="5.140625" style="129" customWidth="1"/>
    <col min="1582" max="1582" width="1.42578125" style="129" customWidth="1"/>
    <col min="1583" max="1585" width="5.140625" style="129" customWidth="1"/>
    <col min="1586" max="1586" width="1.42578125" style="129" customWidth="1"/>
    <col min="1587" max="1589" width="5.140625" style="129" customWidth="1"/>
    <col min="1590" max="1590" width="1.42578125" style="129" customWidth="1"/>
    <col min="1591" max="1593" width="5.140625" style="129" customWidth="1"/>
    <col min="1594" max="1792" width="11.42578125" style="129"/>
    <col min="1793" max="1793" width="15.42578125" style="129" customWidth="1"/>
    <col min="1794" max="1794" width="8" style="129" customWidth="1"/>
    <col min="1795" max="1795" width="7.7109375" style="129" customWidth="1"/>
    <col min="1796" max="1796" width="7.28515625" style="129" customWidth="1"/>
    <col min="1797" max="1797" width="1.42578125" style="129" customWidth="1"/>
    <col min="1798" max="1800" width="5.7109375" style="129" bestFit="1" customWidth="1"/>
    <col min="1801" max="1801" width="1.42578125" style="129" customWidth="1"/>
    <col min="1802" max="1804" width="5.7109375" style="129" bestFit="1" customWidth="1"/>
    <col min="1805" max="1805" width="1.42578125" style="129" customWidth="1"/>
    <col min="1806" max="1808" width="5.7109375" style="129" bestFit="1" customWidth="1"/>
    <col min="1809" max="1809" width="1.42578125" style="129" customWidth="1"/>
    <col min="1810" max="1812" width="5.7109375" style="129" bestFit="1" customWidth="1"/>
    <col min="1813" max="1813" width="1.42578125" style="129" customWidth="1"/>
    <col min="1814" max="1816" width="5.7109375" style="129" bestFit="1" customWidth="1"/>
    <col min="1817" max="1817" width="1.42578125" style="129" customWidth="1"/>
    <col min="1818" max="1820" width="5.7109375" style="129" bestFit="1" customWidth="1"/>
    <col min="1821" max="1821" width="11.42578125" style="129"/>
    <col min="1822" max="1822" width="13.28515625" style="129" customWidth="1"/>
    <col min="1823" max="1825" width="6.140625" style="129" customWidth="1"/>
    <col min="1826" max="1826" width="1.42578125" style="129" customWidth="1"/>
    <col min="1827" max="1829" width="5.140625" style="129" customWidth="1"/>
    <col min="1830" max="1830" width="1.42578125" style="129" customWidth="1"/>
    <col min="1831" max="1833" width="5.140625" style="129" customWidth="1"/>
    <col min="1834" max="1834" width="1.42578125" style="129" customWidth="1"/>
    <col min="1835" max="1837" width="5.140625" style="129" customWidth="1"/>
    <col min="1838" max="1838" width="1.42578125" style="129" customWidth="1"/>
    <col min="1839" max="1841" width="5.140625" style="129" customWidth="1"/>
    <col min="1842" max="1842" width="1.42578125" style="129" customWidth="1"/>
    <col min="1843" max="1845" width="5.140625" style="129" customWidth="1"/>
    <col min="1846" max="1846" width="1.42578125" style="129" customWidth="1"/>
    <col min="1847" max="1849" width="5.140625" style="129" customWidth="1"/>
    <col min="1850" max="2048" width="11.42578125" style="129"/>
    <col min="2049" max="2049" width="15.42578125" style="129" customWidth="1"/>
    <col min="2050" max="2050" width="8" style="129" customWidth="1"/>
    <col min="2051" max="2051" width="7.7109375" style="129" customWidth="1"/>
    <col min="2052" max="2052" width="7.28515625" style="129" customWidth="1"/>
    <col min="2053" max="2053" width="1.42578125" style="129" customWidth="1"/>
    <col min="2054" max="2056" width="5.7109375" style="129" bestFit="1" customWidth="1"/>
    <col min="2057" max="2057" width="1.42578125" style="129" customWidth="1"/>
    <col min="2058" max="2060" width="5.7109375" style="129" bestFit="1" customWidth="1"/>
    <col min="2061" max="2061" width="1.42578125" style="129" customWidth="1"/>
    <col min="2062" max="2064" width="5.7109375" style="129" bestFit="1" customWidth="1"/>
    <col min="2065" max="2065" width="1.42578125" style="129" customWidth="1"/>
    <col min="2066" max="2068" width="5.7109375" style="129" bestFit="1" customWidth="1"/>
    <col min="2069" max="2069" width="1.42578125" style="129" customWidth="1"/>
    <col min="2070" max="2072" width="5.7109375" style="129" bestFit="1" customWidth="1"/>
    <col min="2073" max="2073" width="1.42578125" style="129" customWidth="1"/>
    <col min="2074" max="2076" width="5.7109375" style="129" bestFit="1" customWidth="1"/>
    <col min="2077" max="2077" width="11.42578125" style="129"/>
    <col min="2078" max="2078" width="13.28515625" style="129" customWidth="1"/>
    <col min="2079" max="2081" width="6.140625" style="129" customWidth="1"/>
    <col min="2082" max="2082" width="1.42578125" style="129" customWidth="1"/>
    <col min="2083" max="2085" width="5.140625" style="129" customWidth="1"/>
    <col min="2086" max="2086" width="1.42578125" style="129" customWidth="1"/>
    <col min="2087" max="2089" width="5.140625" style="129" customWidth="1"/>
    <col min="2090" max="2090" width="1.42578125" style="129" customWidth="1"/>
    <col min="2091" max="2093" width="5.140625" style="129" customWidth="1"/>
    <col min="2094" max="2094" width="1.42578125" style="129" customWidth="1"/>
    <col min="2095" max="2097" width="5.140625" style="129" customWidth="1"/>
    <col min="2098" max="2098" width="1.42578125" style="129" customWidth="1"/>
    <col min="2099" max="2101" width="5.140625" style="129" customWidth="1"/>
    <col min="2102" max="2102" width="1.42578125" style="129" customWidth="1"/>
    <col min="2103" max="2105" width="5.140625" style="129" customWidth="1"/>
    <col min="2106" max="2304" width="11.42578125" style="129"/>
    <col min="2305" max="2305" width="15.42578125" style="129" customWidth="1"/>
    <col min="2306" max="2306" width="8" style="129" customWidth="1"/>
    <col min="2307" max="2307" width="7.7109375" style="129" customWidth="1"/>
    <col min="2308" max="2308" width="7.28515625" style="129" customWidth="1"/>
    <col min="2309" max="2309" width="1.42578125" style="129" customWidth="1"/>
    <col min="2310" max="2312" width="5.7109375" style="129" bestFit="1" customWidth="1"/>
    <col min="2313" max="2313" width="1.42578125" style="129" customWidth="1"/>
    <col min="2314" max="2316" width="5.7109375" style="129" bestFit="1" customWidth="1"/>
    <col min="2317" max="2317" width="1.42578125" style="129" customWidth="1"/>
    <col min="2318" max="2320" width="5.7109375" style="129" bestFit="1" customWidth="1"/>
    <col min="2321" max="2321" width="1.42578125" style="129" customWidth="1"/>
    <col min="2322" max="2324" width="5.7109375" style="129" bestFit="1" customWidth="1"/>
    <col min="2325" max="2325" width="1.42578125" style="129" customWidth="1"/>
    <col min="2326" max="2328" width="5.7109375" style="129" bestFit="1" customWidth="1"/>
    <col min="2329" max="2329" width="1.42578125" style="129" customWidth="1"/>
    <col min="2330" max="2332" width="5.7109375" style="129" bestFit="1" customWidth="1"/>
    <col min="2333" max="2333" width="11.42578125" style="129"/>
    <col min="2334" max="2334" width="13.28515625" style="129" customWidth="1"/>
    <col min="2335" max="2337" width="6.140625" style="129" customWidth="1"/>
    <col min="2338" max="2338" width="1.42578125" style="129" customWidth="1"/>
    <col min="2339" max="2341" width="5.140625" style="129" customWidth="1"/>
    <col min="2342" max="2342" width="1.42578125" style="129" customWidth="1"/>
    <col min="2343" max="2345" width="5.140625" style="129" customWidth="1"/>
    <col min="2346" max="2346" width="1.42578125" style="129" customWidth="1"/>
    <col min="2347" max="2349" width="5.140625" style="129" customWidth="1"/>
    <col min="2350" max="2350" width="1.42578125" style="129" customWidth="1"/>
    <col min="2351" max="2353" width="5.140625" style="129" customWidth="1"/>
    <col min="2354" max="2354" width="1.42578125" style="129" customWidth="1"/>
    <col min="2355" max="2357" width="5.140625" style="129" customWidth="1"/>
    <col min="2358" max="2358" width="1.42578125" style="129" customWidth="1"/>
    <col min="2359" max="2361" width="5.140625" style="129" customWidth="1"/>
    <col min="2362" max="2560" width="11.42578125" style="129"/>
    <col min="2561" max="2561" width="15.42578125" style="129" customWidth="1"/>
    <col min="2562" max="2562" width="8" style="129" customWidth="1"/>
    <col min="2563" max="2563" width="7.7109375" style="129" customWidth="1"/>
    <col min="2564" max="2564" width="7.28515625" style="129" customWidth="1"/>
    <col min="2565" max="2565" width="1.42578125" style="129" customWidth="1"/>
    <col min="2566" max="2568" width="5.7109375" style="129" bestFit="1" customWidth="1"/>
    <col min="2569" max="2569" width="1.42578125" style="129" customWidth="1"/>
    <col min="2570" max="2572" width="5.7109375" style="129" bestFit="1" customWidth="1"/>
    <col min="2573" max="2573" width="1.42578125" style="129" customWidth="1"/>
    <col min="2574" max="2576" width="5.7109375" style="129" bestFit="1" customWidth="1"/>
    <col min="2577" max="2577" width="1.42578125" style="129" customWidth="1"/>
    <col min="2578" max="2580" width="5.7109375" style="129" bestFit="1" customWidth="1"/>
    <col min="2581" max="2581" width="1.42578125" style="129" customWidth="1"/>
    <col min="2582" max="2584" width="5.7109375" style="129" bestFit="1" customWidth="1"/>
    <col min="2585" max="2585" width="1.42578125" style="129" customWidth="1"/>
    <col min="2586" max="2588" width="5.7109375" style="129" bestFit="1" customWidth="1"/>
    <col min="2589" max="2589" width="11.42578125" style="129"/>
    <col min="2590" max="2590" width="13.28515625" style="129" customWidth="1"/>
    <col min="2591" max="2593" width="6.140625" style="129" customWidth="1"/>
    <col min="2594" max="2594" width="1.42578125" style="129" customWidth="1"/>
    <col min="2595" max="2597" width="5.140625" style="129" customWidth="1"/>
    <col min="2598" max="2598" width="1.42578125" style="129" customWidth="1"/>
    <col min="2599" max="2601" width="5.140625" style="129" customWidth="1"/>
    <col min="2602" max="2602" width="1.42578125" style="129" customWidth="1"/>
    <col min="2603" max="2605" width="5.140625" style="129" customWidth="1"/>
    <col min="2606" max="2606" width="1.42578125" style="129" customWidth="1"/>
    <col min="2607" max="2609" width="5.140625" style="129" customWidth="1"/>
    <col min="2610" max="2610" width="1.42578125" style="129" customWidth="1"/>
    <col min="2611" max="2613" width="5.140625" style="129" customWidth="1"/>
    <col min="2614" max="2614" width="1.42578125" style="129" customWidth="1"/>
    <col min="2615" max="2617" width="5.140625" style="129" customWidth="1"/>
    <col min="2618" max="2816" width="11.42578125" style="129"/>
    <col min="2817" max="2817" width="15.42578125" style="129" customWidth="1"/>
    <col min="2818" max="2818" width="8" style="129" customWidth="1"/>
    <col min="2819" max="2819" width="7.7109375" style="129" customWidth="1"/>
    <col min="2820" max="2820" width="7.28515625" style="129" customWidth="1"/>
    <col min="2821" max="2821" width="1.42578125" style="129" customWidth="1"/>
    <col min="2822" max="2824" width="5.7109375" style="129" bestFit="1" customWidth="1"/>
    <col min="2825" max="2825" width="1.42578125" style="129" customWidth="1"/>
    <col min="2826" max="2828" width="5.7109375" style="129" bestFit="1" customWidth="1"/>
    <col min="2829" max="2829" width="1.42578125" style="129" customWidth="1"/>
    <col min="2830" max="2832" width="5.7109375" style="129" bestFit="1" customWidth="1"/>
    <col min="2833" max="2833" width="1.42578125" style="129" customWidth="1"/>
    <col min="2834" max="2836" width="5.7109375" style="129" bestFit="1" customWidth="1"/>
    <col min="2837" max="2837" width="1.42578125" style="129" customWidth="1"/>
    <col min="2838" max="2840" width="5.7109375" style="129" bestFit="1" customWidth="1"/>
    <col min="2841" max="2841" width="1.42578125" style="129" customWidth="1"/>
    <col min="2842" max="2844" width="5.7109375" style="129" bestFit="1" customWidth="1"/>
    <col min="2845" max="2845" width="11.42578125" style="129"/>
    <col min="2846" max="2846" width="13.28515625" style="129" customWidth="1"/>
    <col min="2847" max="2849" width="6.140625" style="129" customWidth="1"/>
    <col min="2850" max="2850" width="1.42578125" style="129" customWidth="1"/>
    <col min="2851" max="2853" width="5.140625" style="129" customWidth="1"/>
    <col min="2854" max="2854" width="1.42578125" style="129" customWidth="1"/>
    <col min="2855" max="2857" width="5.140625" style="129" customWidth="1"/>
    <col min="2858" max="2858" width="1.42578125" style="129" customWidth="1"/>
    <col min="2859" max="2861" width="5.140625" style="129" customWidth="1"/>
    <col min="2862" max="2862" width="1.42578125" style="129" customWidth="1"/>
    <col min="2863" max="2865" width="5.140625" style="129" customWidth="1"/>
    <col min="2866" max="2866" width="1.42578125" style="129" customWidth="1"/>
    <col min="2867" max="2869" width="5.140625" style="129" customWidth="1"/>
    <col min="2870" max="2870" width="1.42578125" style="129" customWidth="1"/>
    <col min="2871" max="2873" width="5.140625" style="129" customWidth="1"/>
    <col min="2874" max="3072" width="11.42578125" style="129"/>
    <col min="3073" max="3073" width="15.42578125" style="129" customWidth="1"/>
    <col min="3074" max="3074" width="8" style="129" customWidth="1"/>
    <col min="3075" max="3075" width="7.7109375" style="129" customWidth="1"/>
    <col min="3076" max="3076" width="7.28515625" style="129" customWidth="1"/>
    <col min="3077" max="3077" width="1.42578125" style="129" customWidth="1"/>
    <col min="3078" max="3080" width="5.7109375" style="129" bestFit="1" customWidth="1"/>
    <col min="3081" max="3081" width="1.42578125" style="129" customWidth="1"/>
    <col min="3082" max="3084" width="5.7109375" style="129" bestFit="1" customWidth="1"/>
    <col min="3085" max="3085" width="1.42578125" style="129" customWidth="1"/>
    <col min="3086" max="3088" width="5.7109375" style="129" bestFit="1" customWidth="1"/>
    <col min="3089" max="3089" width="1.42578125" style="129" customWidth="1"/>
    <col min="3090" max="3092" width="5.7109375" style="129" bestFit="1" customWidth="1"/>
    <col min="3093" max="3093" width="1.42578125" style="129" customWidth="1"/>
    <col min="3094" max="3096" width="5.7109375" style="129" bestFit="1" customWidth="1"/>
    <col min="3097" max="3097" width="1.42578125" style="129" customWidth="1"/>
    <col min="3098" max="3100" width="5.7109375" style="129" bestFit="1" customWidth="1"/>
    <col min="3101" max="3101" width="11.42578125" style="129"/>
    <col min="3102" max="3102" width="13.28515625" style="129" customWidth="1"/>
    <col min="3103" max="3105" width="6.140625" style="129" customWidth="1"/>
    <col min="3106" max="3106" width="1.42578125" style="129" customWidth="1"/>
    <col min="3107" max="3109" width="5.140625" style="129" customWidth="1"/>
    <col min="3110" max="3110" width="1.42578125" style="129" customWidth="1"/>
    <col min="3111" max="3113" width="5.140625" style="129" customWidth="1"/>
    <col min="3114" max="3114" width="1.42578125" style="129" customWidth="1"/>
    <col min="3115" max="3117" width="5.140625" style="129" customWidth="1"/>
    <col min="3118" max="3118" width="1.42578125" style="129" customWidth="1"/>
    <col min="3119" max="3121" width="5.140625" style="129" customWidth="1"/>
    <col min="3122" max="3122" width="1.42578125" style="129" customWidth="1"/>
    <col min="3123" max="3125" width="5.140625" style="129" customWidth="1"/>
    <col min="3126" max="3126" width="1.42578125" style="129" customWidth="1"/>
    <col min="3127" max="3129" width="5.140625" style="129" customWidth="1"/>
    <col min="3130" max="3328" width="11.42578125" style="129"/>
    <col min="3329" max="3329" width="15.42578125" style="129" customWidth="1"/>
    <col min="3330" max="3330" width="8" style="129" customWidth="1"/>
    <col min="3331" max="3331" width="7.7109375" style="129" customWidth="1"/>
    <col min="3332" max="3332" width="7.28515625" style="129" customWidth="1"/>
    <col min="3333" max="3333" width="1.42578125" style="129" customWidth="1"/>
    <col min="3334" max="3336" width="5.7109375" style="129" bestFit="1" customWidth="1"/>
    <col min="3337" max="3337" width="1.42578125" style="129" customWidth="1"/>
    <col min="3338" max="3340" width="5.7109375" style="129" bestFit="1" customWidth="1"/>
    <col min="3341" max="3341" width="1.42578125" style="129" customWidth="1"/>
    <col min="3342" max="3344" width="5.7109375" style="129" bestFit="1" customWidth="1"/>
    <col min="3345" max="3345" width="1.42578125" style="129" customWidth="1"/>
    <col min="3346" max="3348" width="5.7109375" style="129" bestFit="1" customWidth="1"/>
    <col min="3349" max="3349" width="1.42578125" style="129" customWidth="1"/>
    <col min="3350" max="3352" width="5.7109375" style="129" bestFit="1" customWidth="1"/>
    <col min="3353" max="3353" width="1.42578125" style="129" customWidth="1"/>
    <col min="3354" max="3356" width="5.7109375" style="129" bestFit="1" customWidth="1"/>
    <col min="3357" max="3357" width="11.42578125" style="129"/>
    <col min="3358" max="3358" width="13.28515625" style="129" customWidth="1"/>
    <col min="3359" max="3361" width="6.140625" style="129" customWidth="1"/>
    <col min="3362" max="3362" width="1.42578125" style="129" customWidth="1"/>
    <col min="3363" max="3365" width="5.140625" style="129" customWidth="1"/>
    <col min="3366" max="3366" width="1.42578125" style="129" customWidth="1"/>
    <col min="3367" max="3369" width="5.140625" style="129" customWidth="1"/>
    <col min="3370" max="3370" width="1.42578125" style="129" customWidth="1"/>
    <col min="3371" max="3373" width="5.140625" style="129" customWidth="1"/>
    <col min="3374" max="3374" width="1.42578125" style="129" customWidth="1"/>
    <col min="3375" max="3377" width="5.140625" style="129" customWidth="1"/>
    <col min="3378" max="3378" width="1.42578125" style="129" customWidth="1"/>
    <col min="3379" max="3381" width="5.140625" style="129" customWidth="1"/>
    <col min="3382" max="3382" width="1.42578125" style="129" customWidth="1"/>
    <col min="3383" max="3385" width="5.140625" style="129" customWidth="1"/>
    <col min="3386" max="3584" width="11.42578125" style="129"/>
    <col min="3585" max="3585" width="15.42578125" style="129" customWidth="1"/>
    <col min="3586" max="3586" width="8" style="129" customWidth="1"/>
    <col min="3587" max="3587" width="7.7109375" style="129" customWidth="1"/>
    <col min="3588" max="3588" width="7.28515625" style="129" customWidth="1"/>
    <col min="3589" max="3589" width="1.42578125" style="129" customWidth="1"/>
    <col min="3590" max="3592" width="5.7109375" style="129" bestFit="1" customWidth="1"/>
    <col min="3593" max="3593" width="1.42578125" style="129" customWidth="1"/>
    <col min="3594" max="3596" width="5.7109375" style="129" bestFit="1" customWidth="1"/>
    <col min="3597" max="3597" width="1.42578125" style="129" customWidth="1"/>
    <col min="3598" max="3600" width="5.7109375" style="129" bestFit="1" customWidth="1"/>
    <col min="3601" max="3601" width="1.42578125" style="129" customWidth="1"/>
    <col min="3602" max="3604" width="5.7109375" style="129" bestFit="1" customWidth="1"/>
    <col min="3605" max="3605" width="1.42578125" style="129" customWidth="1"/>
    <col min="3606" max="3608" width="5.7109375" style="129" bestFit="1" customWidth="1"/>
    <col min="3609" max="3609" width="1.42578125" style="129" customWidth="1"/>
    <col min="3610" max="3612" width="5.7109375" style="129" bestFit="1" customWidth="1"/>
    <col min="3613" max="3613" width="11.42578125" style="129"/>
    <col min="3614" max="3614" width="13.28515625" style="129" customWidth="1"/>
    <col min="3615" max="3617" width="6.140625" style="129" customWidth="1"/>
    <col min="3618" max="3618" width="1.42578125" style="129" customWidth="1"/>
    <col min="3619" max="3621" width="5.140625" style="129" customWidth="1"/>
    <col min="3622" max="3622" width="1.42578125" style="129" customWidth="1"/>
    <col min="3623" max="3625" width="5.140625" style="129" customWidth="1"/>
    <col min="3626" max="3626" width="1.42578125" style="129" customWidth="1"/>
    <col min="3627" max="3629" width="5.140625" style="129" customWidth="1"/>
    <col min="3630" max="3630" width="1.42578125" style="129" customWidth="1"/>
    <col min="3631" max="3633" width="5.140625" style="129" customWidth="1"/>
    <col min="3634" max="3634" width="1.42578125" style="129" customWidth="1"/>
    <col min="3635" max="3637" width="5.140625" style="129" customWidth="1"/>
    <col min="3638" max="3638" width="1.42578125" style="129" customWidth="1"/>
    <col min="3639" max="3641" width="5.140625" style="129" customWidth="1"/>
    <col min="3642" max="3840" width="11.42578125" style="129"/>
    <col min="3841" max="3841" width="15.42578125" style="129" customWidth="1"/>
    <col min="3842" max="3842" width="8" style="129" customWidth="1"/>
    <col min="3843" max="3843" width="7.7109375" style="129" customWidth="1"/>
    <col min="3844" max="3844" width="7.28515625" style="129" customWidth="1"/>
    <col min="3845" max="3845" width="1.42578125" style="129" customWidth="1"/>
    <col min="3846" max="3848" width="5.7109375" style="129" bestFit="1" customWidth="1"/>
    <col min="3849" max="3849" width="1.42578125" style="129" customWidth="1"/>
    <col min="3850" max="3852" width="5.7109375" style="129" bestFit="1" customWidth="1"/>
    <col min="3853" max="3853" width="1.42578125" style="129" customWidth="1"/>
    <col min="3854" max="3856" width="5.7109375" style="129" bestFit="1" customWidth="1"/>
    <col min="3857" max="3857" width="1.42578125" style="129" customWidth="1"/>
    <col min="3858" max="3860" width="5.7109375" style="129" bestFit="1" customWidth="1"/>
    <col min="3861" max="3861" width="1.42578125" style="129" customWidth="1"/>
    <col min="3862" max="3864" width="5.7109375" style="129" bestFit="1" customWidth="1"/>
    <col min="3865" max="3865" width="1.42578125" style="129" customWidth="1"/>
    <col min="3866" max="3868" width="5.7109375" style="129" bestFit="1" customWidth="1"/>
    <col min="3869" max="3869" width="11.42578125" style="129"/>
    <col min="3870" max="3870" width="13.28515625" style="129" customWidth="1"/>
    <col min="3871" max="3873" width="6.140625" style="129" customWidth="1"/>
    <col min="3874" max="3874" width="1.42578125" style="129" customWidth="1"/>
    <col min="3875" max="3877" width="5.140625" style="129" customWidth="1"/>
    <col min="3878" max="3878" width="1.42578125" style="129" customWidth="1"/>
    <col min="3879" max="3881" width="5.140625" style="129" customWidth="1"/>
    <col min="3882" max="3882" width="1.42578125" style="129" customWidth="1"/>
    <col min="3883" max="3885" width="5.140625" style="129" customWidth="1"/>
    <col min="3886" max="3886" width="1.42578125" style="129" customWidth="1"/>
    <col min="3887" max="3889" width="5.140625" style="129" customWidth="1"/>
    <col min="3890" max="3890" width="1.42578125" style="129" customWidth="1"/>
    <col min="3891" max="3893" width="5.140625" style="129" customWidth="1"/>
    <col min="3894" max="3894" width="1.42578125" style="129" customWidth="1"/>
    <col min="3895" max="3897" width="5.140625" style="129" customWidth="1"/>
    <col min="3898" max="4096" width="11.42578125" style="129"/>
    <col min="4097" max="4097" width="15.42578125" style="129" customWidth="1"/>
    <col min="4098" max="4098" width="8" style="129" customWidth="1"/>
    <col min="4099" max="4099" width="7.7109375" style="129" customWidth="1"/>
    <col min="4100" max="4100" width="7.28515625" style="129" customWidth="1"/>
    <col min="4101" max="4101" width="1.42578125" style="129" customWidth="1"/>
    <col min="4102" max="4104" width="5.7109375" style="129" bestFit="1" customWidth="1"/>
    <col min="4105" max="4105" width="1.42578125" style="129" customWidth="1"/>
    <col min="4106" max="4108" width="5.7109375" style="129" bestFit="1" customWidth="1"/>
    <col min="4109" max="4109" width="1.42578125" style="129" customWidth="1"/>
    <col min="4110" max="4112" width="5.7109375" style="129" bestFit="1" customWidth="1"/>
    <col min="4113" max="4113" width="1.42578125" style="129" customWidth="1"/>
    <col min="4114" max="4116" width="5.7109375" style="129" bestFit="1" customWidth="1"/>
    <col min="4117" max="4117" width="1.42578125" style="129" customWidth="1"/>
    <col min="4118" max="4120" width="5.7109375" style="129" bestFit="1" customWidth="1"/>
    <col min="4121" max="4121" width="1.42578125" style="129" customWidth="1"/>
    <col min="4122" max="4124" width="5.7109375" style="129" bestFit="1" customWidth="1"/>
    <col min="4125" max="4125" width="11.42578125" style="129"/>
    <col min="4126" max="4126" width="13.28515625" style="129" customWidth="1"/>
    <col min="4127" max="4129" width="6.140625" style="129" customWidth="1"/>
    <col min="4130" max="4130" width="1.42578125" style="129" customWidth="1"/>
    <col min="4131" max="4133" width="5.140625" style="129" customWidth="1"/>
    <col min="4134" max="4134" width="1.42578125" style="129" customWidth="1"/>
    <col min="4135" max="4137" width="5.140625" style="129" customWidth="1"/>
    <col min="4138" max="4138" width="1.42578125" style="129" customWidth="1"/>
    <col min="4139" max="4141" width="5.140625" style="129" customWidth="1"/>
    <col min="4142" max="4142" width="1.42578125" style="129" customWidth="1"/>
    <col min="4143" max="4145" width="5.140625" style="129" customWidth="1"/>
    <col min="4146" max="4146" width="1.42578125" style="129" customWidth="1"/>
    <col min="4147" max="4149" width="5.140625" style="129" customWidth="1"/>
    <col min="4150" max="4150" width="1.42578125" style="129" customWidth="1"/>
    <col min="4151" max="4153" width="5.140625" style="129" customWidth="1"/>
    <col min="4154" max="4352" width="11.42578125" style="129"/>
    <col min="4353" max="4353" width="15.42578125" style="129" customWidth="1"/>
    <col min="4354" max="4354" width="8" style="129" customWidth="1"/>
    <col min="4355" max="4355" width="7.7109375" style="129" customWidth="1"/>
    <col min="4356" max="4356" width="7.28515625" style="129" customWidth="1"/>
    <col min="4357" max="4357" width="1.42578125" style="129" customWidth="1"/>
    <col min="4358" max="4360" width="5.7109375" style="129" bestFit="1" customWidth="1"/>
    <col min="4361" max="4361" width="1.42578125" style="129" customWidth="1"/>
    <col min="4362" max="4364" width="5.7109375" style="129" bestFit="1" customWidth="1"/>
    <col min="4365" max="4365" width="1.42578125" style="129" customWidth="1"/>
    <col min="4366" max="4368" width="5.7109375" style="129" bestFit="1" customWidth="1"/>
    <col min="4369" max="4369" width="1.42578125" style="129" customWidth="1"/>
    <col min="4370" max="4372" width="5.7109375" style="129" bestFit="1" customWidth="1"/>
    <col min="4373" max="4373" width="1.42578125" style="129" customWidth="1"/>
    <col min="4374" max="4376" width="5.7109375" style="129" bestFit="1" customWidth="1"/>
    <col min="4377" max="4377" width="1.42578125" style="129" customWidth="1"/>
    <col min="4378" max="4380" width="5.7109375" style="129" bestFit="1" customWidth="1"/>
    <col min="4381" max="4381" width="11.42578125" style="129"/>
    <col min="4382" max="4382" width="13.28515625" style="129" customWidth="1"/>
    <col min="4383" max="4385" width="6.140625" style="129" customWidth="1"/>
    <col min="4386" max="4386" width="1.42578125" style="129" customWidth="1"/>
    <col min="4387" max="4389" width="5.140625" style="129" customWidth="1"/>
    <col min="4390" max="4390" width="1.42578125" style="129" customWidth="1"/>
    <col min="4391" max="4393" width="5.140625" style="129" customWidth="1"/>
    <col min="4394" max="4394" width="1.42578125" style="129" customWidth="1"/>
    <col min="4395" max="4397" width="5.140625" style="129" customWidth="1"/>
    <col min="4398" max="4398" width="1.42578125" style="129" customWidth="1"/>
    <col min="4399" max="4401" width="5.140625" style="129" customWidth="1"/>
    <col min="4402" max="4402" width="1.42578125" style="129" customWidth="1"/>
    <col min="4403" max="4405" width="5.140625" style="129" customWidth="1"/>
    <col min="4406" max="4406" width="1.42578125" style="129" customWidth="1"/>
    <col min="4407" max="4409" width="5.140625" style="129" customWidth="1"/>
    <col min="4410" max="4608" width="11.42578125" style="129"/>
    <col min="4609" max="4609" width="15.42578125" style="129" customWidth="1"/>
    <col min="4610" max="4610" width="8" style="129" customWidth="1"/>
    <col min="4611" max="4611" width="7.7109375" style="129" customWidth="1"/>
    <col min="4612" max="4612" width="7.28515625" style="129" customWidth="1"/>
    <col min="4613" max="4613" width="1.42578125" style="129" customWidth="1"/>
    <col min="4614" max="4616" width="5.7109375" style="129" bestFit="1" customWidth="1"/>
    <col min="4617" max="4617" width="1.42578125" style="129" customWidth="1"/>
    <col min="4618" max="4620" width="5.7109375" style="129" bestFit="1" customWidth="1"/>
    <col min="4621" max="4621" width="1.42578125" style="129" customWidth="1"/>
    <col min="4622" max="4624" width="5.7109375" style="129" bestFit="1" customWidth="1"/>
    <col min="4625" max="4625" width="1.42578125" style="129" customWidth="1"/>
    <col min="4626" max="4628" width="5.7109375" style="129" bestFit="1" customWidth="1"/>
    <col min="4629" max="4629" width="1.42578125" style="129" customWidth="1"/>
    <col min="4630" max="4632" width="5.7109375" style="129" bestFit="1" customWidth="1"/>
    <col min="4633" max="4633" width="1.42578125" style="129" customWidth="1"/>
    <col min="4634" max="4636" width="5.7109375" style="129" bestFit="1" customWidth="1"/>
    <col min="4637" max="4637" width="11.42578125" style="129"/>
    <col min="4638" max="4638" width="13.28515625" style="129" customWidth="1"/>
    <col min="4639" max="4641" width="6.140625" style="129" customWidth="1"/>
    <col min="4642" max="4642" width="1.42578125" style="129" customWidth="1"/>
    <col min="4643" max="4645" width="5.140625" style="129" customWidth="1"/>
    <col min="4646" max="4646" width="1.42578125" style="129" customWidth="1"/>
    <col min="4647" max="4649" width="5.140625" style="129" customWidth="1"/>
    <col min="4650" max="4650" width="1.42578125" style="129" customWidth="1"/>
    <col min="4651" max="4653" width="5.140625" style="129" customWidth="1"/>
    <col min="4654" max="4654" width="1.42578125" style="129" customWidth="1"/>
    <col min="4655" max="4657" width="5.140625" style="129" customWidth="1"/>
    <col min="4658" max="4658" width="1.42578125" style="129" customWidth="1"/>
    <col min="4659" max="4661" width="5.140625" style="129" customWidth="1"/>
    <col min="4662" max="4662" width="1.42578125" style="129" customWidth="1"/>
    <col min="4663" max="4665" width="5.140625" style="129" customWidth="1"/>
    <col min="4666" max="4864" width="11.42578125" style="129"/>
    <col min="4865" max="4865" width="15.42578125" style="129" customWidth="1"/>
    <col min="4866" max="4866" width="8" style="129" customWidth="1"/>
    <col min="4867" max="4867" width="7.7109375" style="129" customWidth="1"/>
    <col min="4868" max="4868" width="7.28515625" style="129" customWidth="1"/>
    <col min="4869" max="4869" width="1.42578125" style="129" customWidth="1"/>
    <col min="4870" max="4872" width="5.7109375" style="129" bestFit="1" customWidth="1"/>
    <col min="4873" max="4873" width="1.42578125" style="129" customWidth="1"/>
    <col min="4874" max="4876" width="5.7109375" style="129" bestFit="1" customWidth="1"/>
    <col min="4877" max="4877" width="1.42578125" style="129" customWidth="1"/>
    <col min="4878" max="4880" width="5.7109375" style="129" bestFit="1" customWidth="1"/>
    <col min="4881" max="4881" width="1.42578125" style="129" customWidth="1"/>
    <col min="4882" max="4884" width="5.7109375" style="129" bestFit="1" customWidth="1"/>
    <col min="4885" max="4885" width="1.42578125" style="129" customWidth="1"/>
    <col min="4886" max="4888" width="5.7109375" style="129" bestFit="1" customWidth="1"/>
    <col min="4889" max="4889" width="1.42578125" style="129" customWidth="1"/>
    <col min="4890" max="4892" width="5.7109375" style="129" bestFit="1" customWidth="1"/>
    <col min="4893" max="4893" width="11.42578125" style="129"/>
    <col min="4894" max="4894" width="13.28515625" style="129" customWidth="1"/>
    <col min="4895" max="4897" width="6.140625" style="129" customWidth="1"/>
    <col min="4898" max="4898" width="1.42578125" style="129" customWidth="1"/>
    <col min="4899" max="4901" width="5.140625" style="129" customWidth="1"/>
    <col min="4902" max="4902" width="1.42578125" style="129" customWidth="1"/>
    <col min="4903" max="4905" width="5.140625" style="129" customWidth="1"/>
    <col min="4906" max="4906" width="1.42578125" style="129" customWidth="1"/>
    <col min="4907" max="4909" width="5.140625" style="129" customWidth="1"/>
    <col min="4910" max="4910" width="1.42578125" style="129" customWidth="1"/>
    <col min="4911" max="4913" width="5.140625" style="129" customWidth="1"/>
    <col min="4914" max="4914" width="1.42578125" style="129" customWidth="1"/>
    <col min="4915" max="4917" width="5.140625" style="129" customWidth="1"/>
    <col min="4918" max="4918" width="1.42578125" style="129" customWidth="1"/>
    <col min="4919" max="4921" width="5.140625" style="129" customWidth="1"/>
    <col min="4922" max="5120" width="11.42578125" style="129"/>
    <col min="5121" max="5121" width="15.42578125" style="129" customWidth="1"/>
    <col min="5122" max="5122" width="8" style="129" customWidth="1"/>
    <col min="5123" max="5123" width="7.7109375" style="129" customWidth="1"/>
    <col min="5124" max="5124" width="7.28515625" style="129" customWidth="1"/>
    <col min="5125" max="5125" width="1.42578125" style="129" customWidth="1"/>
    <col min="5126" max="5128" width="5.7109375" style="129" bestFit="1" customWidth="1"/>
    <col min="5129" max="5129" width="1.42578125" style="129" customWidth="1"/>
    <col min="5130" max="5132" width="5.7109375" style="129" bestFit="1" customWidth="1"/>
    <col min="5133" max="5133" width="1.42578125" style="129" customWidth="1"/>
    <col min="5134" max="5136" width="5.7109375" style="129" bestFit="1" customWidth="1"/>
    <col min="5137" max="5137" width="1.42578125" style="129" customWidth="1"/>
    <col min="5138" max="5140" width="5.7109375" style="129" bestFit="1" customWidth="1"/>
    <col min="5141" max="5141" width="1.42578125" style="129" customWidth="1"/>
    <col min="5142" max="5144" width="5.7109375" style="129" bestFit="1" customWidth="1"/>
    <col min="5145" max="5145" width="1.42578125" style="129" customWidth="1"/>
    <col min="5146" max="5148" width="5.7109375" style="129" bestFit="1" customWidth="1"/>
    <col min="5149" max="5149" width="11.42578125" style="129"/>
    <col min="5150" max="5150" width="13.28515625" style="129" customWidth="1"/>
    <col min="5151" max="5153" width="6.140625" style="129" customWidth="1"/>
    <col min="5154" max="5154" width="1.42578125" style="129" customWidth="1"/>
    <col min="5155" max="5157" width="5.140625" style="129" customWidth="1"/>
    <col min="5158" max="5158" width="1.42578125" style="129" customWidth="1"/>
    <col min="5159" max="5161" width="5.140625" style="129" customWidth="1"/>
    <col min="5162" max="5162" width="1.42578125" style="129" customWidth="1"/>
    <col min="5163" max="5165" width="5.140625" style="129" customWidth="1"/>
    <col min="5166" max="5166" width="1.42578125" style="129" customWidth="1"/>
    <col min="5167" max="5169" width="5.140625" style="129" customWidth="1"/>
    <col min="5170" max="5170" width="1.42578125" style="129" customWidth="1"/>
    <col min="5171" max="5173" width="5.140625" style="129" customWidth="1"/>
    <col min="5174" max="5174" width="1.42578125" style="129" customWidth="1"/>
    <col min="5175" max="5177" width="5.140625" style="129" customWidth="1"/>
    <col min="5178" max="5376" width="11.42578125" style="129"/>
    <col min="5377" max="5377" width="15.42578125" style="129" customWidth="1"/>
    <col min="5378" max="5378" width="8" style="129" customWidth="1"/>
    <col min="5379" max="5379" width="7.7109375" style="129" customWidth="1"/>
    <col min="5380" max="5380" width="7.28515625" style="129" customWidth="1"/>
    <col min="5381" max="5381" width="1.42578125" style="129" customWidth="1"/>
    <col min="5382" max="5384" width="5.7109375" style="129" bestFit="1" customWidth="1"/>
    <col min="5385" max="5385" width="1.42578125" style="129" customWidth="1"/>
    <col min="5386" max="5388" width="5.7109375" style="129" bestFit="1" customWidth="1"/>
    <col min="5389" max="5389" width="1.42578125" style="129" customWidth="1"/>
    <col min="5390" max="5392" width="5.7109375" style="129" bestFit="1" customWidth="1"/>
    <col min="5393" max="5393" width="1.42578125" style="129" customWidth="1"/>
    <col min="5394" max="5396" width="5.7109375" style="129" bestFit="1" customWidth="1"/>
    <col min="5397" max="5397" width="1.42578125" style="129" customWidth="1"/>
    <col min="5398" max="5400" width="5.7109375" style="129" bestFit="1" customWidth="1"/>
    <col min="5401" max="5401" width="1.42578125" style="129" customWidth="1"/>
    <col min="5402" max="5404" width="5.7109375" style="129" bestFit="1" customWidth="1"/>
    <col min="5405" max="5405" width="11.42578125" style="129"/>
    <col min="5406" max="5406" width="13.28515625" style="129" customWidth="1"/>
    <col min="5407" max="5409" width="6.140625" style="129" customWidth="1"/>
    <col min="5410" max="5410" width="1.42578125" style="129" customWidth="1"/>
    <col min="5411" max="5413" width="5.140625" style="129" customWidth="1"/>
    <col min="5414" max="5414" width="1.42578125" style="129" customWidth="1"/>
    <col min="5415" max="5417" width="5.140625" style="129" customWidth="1"/>
    <col min="5418" max="5418" width="1.42578125" style="129" customWidth="1"/>
    <col min="5419" max="5421" width="5.140625" style="129" customWidth="1"/>
    <col min="5422" max="5422" width="1.42578125" style="129" customWidth="1"/>
    <col min="5423" max="5425" width="5.140625" style="129" customWidth="1"/>
    <col min="5426" max="5426" width="1.42578125" style="129" customWidth="1"/>
    <col min="5427" max="5429" width="5.140625" style="129" customWidth="1"/>
    <col min="5430" max="5430" width="1.42578125" style="129" customWidth="1"/>
    <col min="5431" max="5433" width="5.140625" style="129" customWidth="1"/>
    <col min="5434" max="5632" width="11.42578125" style="129"/>
    <col min="5633" max="5633" width="15.42578125" style="129" customWidth="1"/>
    <col min="5634" max="5634" width="8" style="129" customWidth="1"/>
    <col min="5635" max="5635" width="7.7109375" style="129" customWidth="1"/>
    <col min="5636" max="5636" width="7.28515625" style="129" customWidth="1"/>
    <col min="5637" max="5637" width="1.42578125" style="129" customWidth="1"/>
    <col min="5638" max="5640" width="5.7109375" style="129" bestFit="1" customWidth="1"/>
    <col min="5641" max="5641" width="1.42578125" style="129" customWidth="1"/>
    <col min="5642" max="5644" width="5.7109375" style="129" bestFit="1" customWidth="1"/>
    <col min="5645" max="5645" width="1.42578125" style="129" customWidth="1"/>
    <col min="5646" max="5648" width="5.7109375" style="129" bestFit="1" customWidth="1"/>
    <col min="5649" max="5649" width="1.42578125" style="129" customWidth="1"/>
    <col min="5650" max="5652" width="5.7109375" style="129" bestFit="1" customWidth="1"/>
    <col min="5653" max="5653" width="1.42578125" style="129" customWidth="1"/>
    <col min="5654" max="5656" width="5.7109375" style="129" bestFit="1" customWidth="1"/>
    <col min="5657" max="5657" width="1.42578125" style="129" customWidth="1"/>
    <col min="5658" max="5660" width="5.7109375" style="129" bestFit="1" customWidth="1"/>
    <col min="5661" max="5661" width="11.42578125" style="129"/>
    <col min="5662" max="5662" width="13.28515625" style="129" customWidth="1"/>
    <col min="5663" max="5665" width="6.140625" style="129" customWidth="1"/>
    <col min="5666" max="5666" width="1.42578125" style="129" customWidth="1"/>
    <col min="5667" max="5669" width="5.140625" style="129" customWidth="1"/>
    <col min="5670" max="5670" width="1.42578125" style="129" customWidth="1"/>
    <col min="5671" max="5673" width="5.140625" style="129" customWidth="1"/>
    <col min="5674" max="5674" width="1.42578125" style="129" customWidth="1"/>
    <col min="5675" max="5677" width="5.140625" style="129" customWidth="1"/>
    <col min="5678" max="5678" width="1.42578125" style="129" customWidth="1"/>
    <col min="5679" max="5681" width="5.140625" style="129" customWidth="1"/>
    <col min="5682" max="5682" width="1.42578125" style="129" customWidth="1"/>
    <col min="5683" max="5685" width="5.140625" style="129" customWidth="1"/>
    <col min="5686" max="5686" width="1.42578125" style="129" customWidth="1"/>
    <col min="5687" max="5689" width="5.140625" style="129" customWidth="1"/>
    <col min="5690" max="5888" width="11.42578125" style="129"/>
    <col min="5889" max="5889" width="15.42578125" style="129" customWidth="1"/>
    <col min="5890" max="5890" width="8" style="129" customWidth="1"/>
    <col min="5891" max="5891" width="7.7109375" style="129" customWidth="1"/>
    <col min="5892" max="5892" width="7.28515625" style="129" customWidth="1"/>
    <col min="5893" max="5893" width="1.42578125" style="129" customWidth="1"/>
    <col min="5894" max="5896" width="5.7109375" style="129" bestFit="1" customWidth="1"/>
    <col min="5897" max="5897" width="1.42578125" style="129" customWidth="1"/>
    <col min="5898" max="5900" width="5.7109375" style="129" bestFit="1" customWidth="1"/>
    <col min="5901" max="5901" width="1.42578125" style="129" customWidth="1"/>
    <col min="5902" max="5904" width="5.7109375" style="129" bestFit="1" customWidth="1"/>
    <col min="5905" max="5905" width="1.42578125" style="129" customWidth="1"/>
    <col min="5906" max="5908" width="5.7109375" style="129" bestFit="1" customWidth="1"/>
    <col min="5909" max="5909" width="1.42578125" style="129" customWidth="1"/>
    <col min="5910" max="5912" width="5.7109375" style="129" bestFit="1" customWidth="1"/>
    <col min="5913" max="5913" width="1.42578125" style="129" customWidth="1"/>
    <col min="5914" max="5916" width="5.7109375" style="129" bestFit="1" customWidth="1"/>
    <col min="5917" max="5917" width="11.42578125" style="129"/>
    <col min="5918" max="5918" width="13.28515625" style="129" customWidth="1"/>
    <col min="5919" max="5921" width="6.140625" style="129" customWidth="1"/>
    <col min="5922" max="5922" width="1.42578125" style="129" customWidth="1"/>
    <col min="5923" max="5925" width="5.140625" style="129" customWidth="1"/>
    <col min="5926" max="5926" width="1.42578125" style="129" customWidth="1"/>
    <col min="5927" max="5929" width="5.140625" style="129" customWidth="1"/>
    <col min="5930" max="5930" width="1.42578125" style="129" customWidth="1"/>
    <col min="5931" max="5933" width="5.140625" style="129" customWidth="1"/>
    <col min="5934" max="5934" width="1.42578125" style="129" customWidth="1"/>
    <col min="5935" max="5937" width="5.140625" style="129" customWidth="1"/>
    <col min="5938" max="5938" width="1.42578125" style="129" customWidth="1"/>
    <col min="5939" max="5941" width="5.140625" style="129" customWidth="1"/>
    <col min="5942" max="5942" width="1.42578125" style="129" customWidth="1"/>
    <col min="5943" max="5945" width="5.140625" style="129" customWidth="1"/>
    <col min="5946" max="6144" width="11.42578125" style="129"/>
    <col min="6145" max="6145" width="15.42578125" style="129" customWidth="1"/>
    <col min="6146" max="6146" width="8" style="129" customWidth="1"/>
    <col min="6147" max="6147" width="7.7109375" style="129" customWidth="1"/>
    <col min="6148" max="6148" width="7.28515625" style="129" customWidth="1"/>
    <col min="6149" max="6149" width="1.42578125" style="129" customWidth="1"/>
    <col min="6150" max="6152" width="5.7109375" style="129" bestFit="1" customWidth="1"/>
    <col min="6153" max="6153" width="1.42578125" style="129" customWidth="1"/>
    <col min="6154" max="6156" width="5.7109375" style="129" bestFit="1" customWidth="1"/>
    <col min="6157" max="6157" width="1.42578125" style="129" customWidth="1"/>
    <col min="6158" max="6160" width="5.7109375" style="129" bestFit="1" customWidth="1"/>
    <col min="6161" max="6161" width="1.42578125" style="129" customWidth="1"/>
    <col min="6162" max="6164" width="5.7109375" style="129" bestFit="1" customWidth="1"/>
    <col min="6165" max="6165" width="1.42578125" style="129" customWidth="1"/>
    <col min="6166" max="6168" width="5.7109375" style="129" bestFit="1" customWidth="1"/>
    <col min="6169" max="6169" width="1.42578125" style="129" customWidth="1"/>
    <col min="6170" max="6172" width="5.7109375" style="129" bestFit="1" customWidth="1"/>
    <col min="6173" max="6173" width="11.42578125" style="129"/>
    <col min="6174" max="6174" width="13.28515625" style="129" customWidth="1"/>
    <col min="6175" max="6177" width="6.140625" style="129" customWidth="1"/>
    <col min="6178" max="6178" width="1.42578125" style="129" customWidth="1"/>
    <col min="6179" max="6181" width="5.140625" style="129" customWidth="1"/>
    <col min="6182" max="6182" width="1.42578125" style="129" customWidth="1"/>
    <col min="6183" max="6185" width="5.140625" style="129" customWidth="1"/>
    <col min="6186" max="6186" width="1.42578125" style="129" customWidth="1"/>
    <col min="6187" max="6189" width="5.140625" style="129" customWidth="1"/>
    <col min="6190" max="6190" width="1.42578125" style="129" customWidth="1"/>
    <col min="6191" max="6193" width="5.140625" style="129" customWidth="1"/>
    <col min="6194" max="6194" width="1.42578125" style="129" customWidth="1"/>
    <col min="6195" max="6197" width="5.140625" style="129" customWidth="1"/>
    <col min="6198" max="6198" width="1.42578125" style="129" customWidth="1"/>
    <col min="6199" max="6201" width="5.140625" style="129" customWidth="1"/>
    <col min="6202" max="6400" width="11.42578125" style="129"/>
    <col min="6401" max="6401" width="15.42578125" style="129" customWidth="1"/>
    <col min="6402" max="6402" width="8" style="129" customWidth="1"/>
    <col min="6403" max="6403" width="7.7109375" style="129" customWidth="1"/>
    <col min="6404" max="6404" width="7.28515625" style="129" customWidth="1"/>
    <col min="6405" max="6405" width="1.42578125" style="129" customWidth="1"/>
    <col min="6406" max="6408" width="5.7109375" style="129" bestFit="1" customWidth="1"/>
    <col min="6409" max="6409" width="1.42578125" style="129" customWidth="1"/>
    <col min="6410" max="6412" width="5.7109375" style="129" bestFit="1" customWidth="1"/>
    <col min="6413" max="6413" width="1.42578125" style="129" customWidth="1"/>
    <col min="6414" max="6416" width="5.7109375" style="129" bestFit="1" customWidth="1"/>
    <col min="6417" max="6417" width="1.42578125" style="129" customWidth="1"/>
    <col min="6418" max="6420" width="5.7109375" style="129" bestFit="1" customWidth="1"/>
    <col min="6421" max="6421" width="1.42578125" style="129" customWidth="1"/>
    <col min="6422" max="6424" width="5.7109375" style="129" bestFit="1" customWidth="1"/>
    <col min="6425" max="6425" width="1.42578125" style="129" customWidth="1"/>
    <col min="6426" max="6428" width="5.7109375" style="129" bestFit="1" customWidth="1"/>
    <col min="6429" max="6429" width="11.42578125" style="129"/>
    <col min="6430" max="6430" width="13.28515625" style="129" customWidth="1"/>
    <col min="6431" max="6433" width="6.140625" style="129" customWidth="1"/>
    <col min="6434" max="6434" width="1.42578125" style="129" customWidth="1"/>
    <col min="6435" max="6437" width="5.140625" style="129" customWidth="1"/>
    <col min="6438" max="6438" width="1.42578125" style="129" customWidth="1"/>
    <col min="6439" max="6441" width="5.140625" style="129" customWidth="1"/>
    <col min="6442" max="6442" width="1.42578125" style="129" customWidth="1"/>
    <col min="6443" max="6445" width="5.140625" style="129" customWidth="1"/>
    <col min="6446" max="6446" width="1.42578125" style="129" customWidth="1"/>
    <col min="6447" max="6449" width="5.140625" style="129" customWidth="1"/>
    <col min="6450" max="6450" width="1.42578125" style="129" customWidth="1"/>
    <col min="6451" max="6453" width="5.140625" style="129" customWidth="1"/>
    <col min="6454" max="6454" width="1.42578125" style="129" customWidth="1"/>
    <col min="6455" max="6457" width="5.140625" style="129" customWidth="1"/>
    <col min="6458" max="6656" width="11.42578125" style="129"/>
    <col min="6657" max="6657" width="15.42578125" style="129" customWidth="1"/>
    <col min="6658" max="6658" width="8" style="129" customWidth="1"/>
    <col min="6659" max="6659" width="7.7109375" style="129" customWidth="1"/>
    <col min="6660" max="6660" width="7.28515625" style="129" customWidth="1"/>
    <col min="6661" max="6661" width="1.42578125" style="129" customWidth="1"/>
    <col min="6662" max="6664" width="5.7109375" style="129" bestFit="1" customWidth="1"/>
    <col min="6665" max="6665" width="1.42578125" style="129" customWidth="1"/>
    <col min="6666" max="6668" width="5.7109375" style="129" bestFit="1" customWidth="1"/>
    <col min="6669" max="6669" width="1.42578125" style="129" customWidth="1"/>
    <col min="6670" max="6672" width="5.7109375" style="129" bestFit="1" customWidth="1"/>
    <col min="6673" max="6673" width="1.42578125" style="129" customWidth="1"/>
    <col min="6674" max="6676" width="5.7109375" style="129" bestFit="1" customWidth="1"/>
    <col min="6677" max="6677" width="1.42578125" style="129" customWidth="1"/>
    <col min="6678" max="6680" width="5.7109375" style="129" bestFit="1" customWidth="1"/>
    <col min="6681" max="6681" width="1.42578125" style="129" customWidth="1"/>
    <col min="6682" max="6684" width="5.7109375" style="129" bestFit="1" customWidth="1"/>
    <col min="6685" max="6685" width="11.42578125" style="129"/>
    <col min="6686" max="6686" width="13.28515625" style="129" customWidth="1"/>
    <col min="6687" max="6689" width="6.140625" style="129" customWidth="1"/>
    <col min="6690" max="6690" width="1.42578125" style="129" customWidth="1"/>
    <col min="6691" max="6693" width="5.140625" style="129" customWidth="1"/>
    <col min="6694" max="6694" width="1.42578125" style="129" customWidth="1"/>
    <col min="6695" max="6697" width="5.140625" style="129" customWidth="1"/>
    <col min="6698" max="6698" width="1.42578125" style="129" customWidth="1"/>
    <col min="6699" max="6701" width="5.140625" style="129" customWidth="1"/>
    <col min="6702" max="6702" width="1.42578125" style="129" customWidth="1"/>
    <col min="6703" max="6705" width="5.140625" style="129" customWidth="1"/>
    <col min="6706" max="6706" width="1.42578125" style="129" customWidth="1"/>
    <col min="6707" max="6709" width="5.140625" style="129" customWidth="1"/>
    <col min="6710" max="6710" width="1.42578125" style="129" customWidth="1"/>
    <col min="6711" max="6713" width="5.140625" style="129" customWidth="1"/>
    <col min="6714" max="6912" width="11.42578125" style="129"/>
    <col min="6913" max="6913" width="15.42578125" style="129" customWidth="1"/>
    <col min="6914" max="6914" width="8" style="129" customWidth="1"/>
    <col min="6915" max="6915" width="7.7109375" style="129" customWidth="1"/>
    <col min="6916" max="6916" width="7.28515625" style="129" customWidth="1"/>
    <col min="6917" max="6917" width="1.42578125" style="129" customWidth="1"/>
    <col min="6918" max="6920" width="5.7109375" style="129" bestFit="1" customWidth="1"/>
    <col min="6921" max="6921" width="1.42578125" style="129" customWidth="1"/>
    <col min="6922" max="6924" width="5.7109375" style="129" bestFit="1" customWidth="1"/>
    <col min="6925" max="6925" width="1.42578125" style="129" customWidth="1"/>
    <col min="6926" max="6928" width="5.7109375" style="129" bestFit="1" customWidth="1"/>
    <col min="6929" max="6929" width="1.42578125" style="129" customWidth="1"/>
    <col min="6930" max="6932" width="5.7109375" style="129" bestFit="1" customWidth="1"/>
    <col min="6933" max="6933" width="1.42578125" style="129" customWidth="1"/>
    <col min="6934" max="6936" width="5.7109375" style="129" bestFit="1" customWidth="1"/>
    <col min="6937" max="6937" width="1.42578125" style="129" customWidth="1"/>
    <col min="6938" max="6940" width="5.7109375" style="129" bestFit="1" customWidth="1"/>
    <col min="6941" max="6941" width="11.42578125" style="129"/>
    <col min="6942" max="6942" width="13.28515625" style="129" customWidth="1"/>
    <col min="6943" max="6945" width="6.140625" style="129" customWidth="1"/>
    <col min="6946" max="6946" width="1.42578125" style="129" customWidth="1"/>
    <col min="6947" max="6949" width="5.140625" style="129" customWidth="1"/>
    <col min="6950" max="6950" width="1.42578125" style="129" customWidth="1"/>
    <col min="6951" max="6953" width="5.140625" style="129" customWidth="1"/>
    <col min="6954" max="6954" width="1.42578125" style="129" customWidth="1"/>
    <col min="6955" max="6957" width="5.140625" style="129" customWidth="1"/>
    <col min="6958" max="6958" width="1.42578125" style="129" customWidth="1"/>
    <col min="6959" max="6961" width="5.140625" style="129" customWidth="1"/>
    <col min="6962" max="6962" width="1.42578125" style="129" customWidth="1"/>
    <col min="6963" max="6965" width="5.140625" style="129" customWidth="1"/>
    <col min="6966" max="6966" width="1.42578125" style="129" customWidth="1"/>
    <col min="6967" max="6969" width="5.140625" style="129" customWidth="1"/>
    <col min="6970" max="7168" width="11.42578125" style="129"/>
    <col min="7169" max="7169" width="15.42578125" style="129" customWidth="1"/>
    <col min="7170" max="7170" width="8" style="129" customWidth="1"/>
    <col min="7171" max="7171" width="7.7109375" style="129" customWidth="1"/>
    <col min="7172" max="7172" width="7.28515625" style="129" customWidth="1"/>
    <col min="7173" max="7173" width="1.42578125" style="129" customWidth="1"/>
    <col min="7174" max="7176" width="5.7109375" style="129" bestFit="1" customWidth="1"/>
    <col min="7177" max="7177" width="1.42578125" style="129" customWidth="1"/>
    <col min="7178" max="7180" width="5.7109375" style="129" bestFit="1" customWidth="1"/>
    <col min="7181" max="7181" width="1.42578125" style="129" customWidth="1"/>
    <col min="7182" max="7184" width="5.7109375" style="129" bestFit="1" customWidth="1"/>
    <col min="7185" max="7185" width="1.42578125" style="129" customWidth="1"/>
    <col min="7186" max="7188" width="5.7109375" style="129" bestFit="1" customWidth="1"/>
    <col min="7189" max="7189" width="1.42578125" style="129" customWidth="1"/>
    <col min="7190" max="7192" width="5.7109375" style="129" bestFit="1" customWidth="1"/>
    <col min="7193" max="7193" width="1.42578125" style="129" customWidth="1"/>
    <col min="7194" max="7196" width="5.7109375" style="129" bestFit="1" customWidth="1"/>
    <col min="7197" max="7197" width="11.42578125" style="129"/>
    <col min="7198" max="7198" width="13.28515625" style="129" customWidth="1"/>
    <col min="7199" max="7201" width="6.140625" style="129" customWidth="1"/>
    <col min="7202" max="7202" width="1.42578125" style="129" customWidth="1"/>
    <col min="7203" max="7205" width="5.140625" style="129" customWidth="1"/>
    <col min="7206" max="7206" width="1.42578125" style="129" customWidth="1"/>
    <col min="7207" max="7209" width="5.140625" style="129" customWidth="1"/>
    <col min="7210" max="7210" width="1.42578125" style="129" customWidth="1"/>
    <col min="7211" max="7213" width="5.140625" style="129" customWidth="1"/>
    <col min="7214" max="7214" width="1.42578125" style="129" customWidth="1"/>
    <col min="7215" max="7217" width="5.140625" style="129" customWidth="1"/>
    <col min="7218" max="7218" width="1.42578125" style="129" customWidth="1"/>
    <col min="7219" max="7221" width="5.140625" style="129" customWidth="1"/>
    <col min="7222" max="7222" width="1.42578125" style="129" customWidth="1"/>
    <col min="7223" max="7225" width="5.140625" style="129" customWidth="1"/>
    <col min="7226" max="7424" width="11.42578125" style="129"/>
    <col min="7425" max="7425" width="15.42578125" style="129" customWidth="1"/>
    <col min="7426" max="7426" width="8" style="129" customWidth="1"/>
    <col min="7427" max="7427" width="7.7109375" style="129" customWidth="1"/>
    <col min="7428" max="7428" width="7.28515625" style="129" customWidth="1"/>
    <col min="7429" max="7429" width="1.42578125" style="129" customWidth="1"/>
    <col min="7430" max="7432" width="5.7109375" style="129" bestFit="1" customWidth="1"/>
    <col min="7433" max="7433" width="1.42578125" style="129" customWidth="1"/>
    <col min="7434" max="7436" width="5.7109375" style="129" bestFit="1" customWidth="1"/>
    <col min="7437" max="7437" width="1.42578125" style="129" customWidth="1"/>
    <col min="7438" max="7440" width="5.7109375" style="129" bestFit="1" customWidth="1"/>
    <col min="7441" max="7441" width="1.42578125" style="129" customWidth="1"/>
    <col min="7442" max="7444" width="5.7109375" style="129" bestFit="1" customWidth="1"/>
    <col min="7445" max="7445" width="1.42578125" style="129" customWidth="1"/>
    <col min="7446" max="7448" width="5.7109375" style="129" bestFit="1" customWidth="1"/>
    <col min="7449" max="7449" width="1.42578125" style="129" customWidth="1"/>
    <col min="7450" max="7452" width="5.7109375" style="129" bestFit="1" customWidth="1"/>
    <col min="7453" max="7453" width="11.42578125" style="129"/>
    <col min="7454" max="7454" width="13.28515625" style="129" customWidth="1"/>
    <col min="7455" max="7457" width="6.140625" style="129" customWidth="1"/>
    <col min="7458" max="7458" width="1.42578125" style="129" customWidth="1"/>
    <col min="7459" max="7461" width="5.140625" style="129" customWidth="1"/>
    <col min="7462" max="7462" width="1.42578125" style="129" customWidth="1"/>
    <col min="7463" max="7465" width="5.140625" style="129" customWidth="1"/>
    <col min="7466" max="7466" width="1.42578125" style="129" customWidth="1"/>
    <col min="7467" max="7469" width="5.140625" style="129" customWidth="1"/>
    <col min="7470" max="7470" width="1.42578125" style="129" customWidth="1"/>
    <col min="7471" max="7473" width="5.140625" style="129" customWidth="1"/>
    <col min="7474" max="7474" width="1.42578125" style="129" customWidth="1"/>
    <col min="7475" max="7477" width="5.140625" style="129" customWidth="1"/>
    <col min="7478" max="7478" width="1.42578125" style="129" customWidth="1"/>
    <col min="7479" max="7481" width="5.140625" style="129" customWidth="1"/>
    <col min="7482" max="7680" width="11.42578125" style="129"/>
    <col min="7681" max="7681" width="15.42578125" style="129" customWidth="1"/>
    <col min="7682" max="7682" width="8" style="129" customWidth="1"/>
    <col min="7683" max="7683" width="7.7109375" style="129" customWidth="1"/>
    <col min="7684" max="7684" width="7.28515625" style="129" customWidth="1"/>
    <col min="7685" max="7685" width="1.42578125" style="129" customWidth="1"/>
    <col min="7686" max="7688" width="5.7109375" style="129" bestFit="1" customWidth="1"/>
    <col min="7689" max="7689" width="1.42578125" style="129" customWidth="1"/>
    <col min="7690" max="7692" width="5.7109375" style="129" bestFit="1" customWidth="1"/>
    <col min="7693" max="7693" width="1.42578125" style="129" customWidth="1"/>
    <col min="7694" max="7696" width="5.7109375" style="129" bestFit="1" customWidth="1"/>
    <col min="7697" max="7697" width="1.42578125" style="129" customWidth="1"/>
    <col min="7698" max="7700" width="5.7109375" style="129" bestFit="1" customWidth="1"/>
    <col min="7701" max="7701" width="1.42578125" style="129" customWidth="1"/>
    <col min="7702" max="7704" width="5.7109375" style="129" bestFit="1" customWidth="1"/>
    <col min="7705" max="7705" width="1.42578125" style="129" customWidth="1"/>
    <col min="7706" max="7708" width="5.7109375" style="129" bestFit="1" customWidth="1"/>
    <col min="7709" max="7709" width="11.42578125" style="129"/>
    <col min="7710" max="7710" width="13.28515625" style="129" customWidth="1"/>
    <col min="7711" max="7713" width="6.140625" style="129" customWidth="1"/>
    <col min="7714" max="7714" width="1.42578125" style="129" customWidth="1"/>
    <col min="7715" max="7717" width="5.140625" style="129" customWidth="1"/>
    <col min="7718" max="7718" width="1.42578125" style="129" customWidth="1"/>
    <col min="7719" max="7721" width="5.140625" style="129" customWidth="1"/>
    <col min="7722" max="7722" width="1.42578125" style="129" customWidth="1"/>
    <col min="7723" max="7725" width="5.140625" style="129" customWidth="1"/>
    <col min="7726" max="7726" width="1.42578125" style="129" customWidth="1"/>
    <col min="7727" max="7729" width="5.140625" style="129" customWidth="1"/>
    <col min="7730" max="7730" width="1.42578125" style="129" customWidth="1"/>
    <col min="7731" max="7733" width="5.140625" style="129" customWidth="1"/>
    <col min="7734" max="7734" width="1.42578125" style="129" customWidth="1"/>
    <col min="7735" max="7737" width="5.140625" style="129" customWidth="1"/>
    <col min="7738" max="7936" width="11.42578125" style="129"/>
    <col min="7937" max="7937" width="15.42578125" style="129" customWidth="1"/>
    <col min="7938" max="7938" width="8" style="129" customWidth="1"/>
    <col min="7939" max="7939" width="7.7109375" style="129" customWidth="1"/>
    <col min="7940" max="7940" width="7.28515625" style="129" customWidth="1"/>
    <col min="7941" max="7941" width="1.42578125" style="129" customWidth="1"/>
    <col min="7942" max="7944" width="5.7109375" style="129" bestFit="1" customWidth="1"/>
    <col min="7945" max="7945" width="1.42578125" style="129" customWidth="1"/>
    <col min="7946" max="7948" width="5.7109375" style="129" bestFit="1" customWidth="1"/>
    <col min="7949" max="7949" width="1.42578125" style="129" customWidth="1"/>
    <col min="7950" max="7952" width="5.7109375" style="129" bestFit="1" customWidth="1"/>
    <col min="7953" max="7953" width="1.42578125" style="129" customWidth="1"/>
    <col min="7954" max="7956" width="5.7109375" style="129" bestFit="1" customWidth="1"/>
    <col min="7957" max="7957" width="1.42578125" style="129" customWidth="1"/>
    <col min="7958" max="7960" width="5.7109375" style="129" bestFit="1" customWidth="1"/>
    <col min="7961" max="7961" width="1.42578125" style="129" customWidth="1"/>
    <col min="7962" max="7964" width="5.7109375" style="129" bestFit="1" customWidth="1"/>
    <col min="7965" max="7965" width="11.42578125" style="129"/>
    <col min="7966" max="7966" width="13.28515625" style="129" customWidth="1"/>
    <col min="7967" max="7969" width="6.140625" style="129" customWidth="1"/>
    <col min="7970" max="7970" width="1.42578125" style="129" customWidth="1"/>
    <col min="7971" max="7973" width="5.140625" style="129" customWidth="1"/>
    <col min="7974" max="7974" width="1.42578125" style="129" customWidth="1"/>
    <col min="7975" max="7977" width="5.140625" style="129" customWidth="1"/>
    <col min="7978" max="7978" width="1.42578125" style="129" customWidth="1"/>
    <col min="7979" max="7981" width="5.140625" style="129" customWidth="1"/>
    <col min="7982" max="7982" width="1.42578125" style="129" customWidth="1"/>
    <col min="7983" max="7985" width="5.140625" style="129" customWidth="1"/>
    <col min="7986" max="7986" width="1.42578125" style="129" customWidth="1"/>
    <col min="7987" max="7989" width="5.140625" style="129" customWidth="1"/>
    <col min="7990" max="7990" width="1.42578125" style="129" customWidth="1"/>
    <col min="7991" max="7993" width="5.140625" style="129" customWidth="1"/>
    <col min="7994" max="8192" width="11.42578125" style="129"/>
    <col min="8193" max="8193" width="15.42578125" style="129" customWidth="1"/>
    <col min="8194" max="8194" width="8" style="129" customWidth="1"/>
    <col min="8195" max="8195" width="7.7109375" style="129" customWidth="1"/>
    <col min="8196" max="8196" width="7.28515625" style="129" customWidth="1"/>
    <col min="8197" max="8197" width="1.42578125" style="129" customWidth="1"/>
    <col min="8198" max="8200" width="5.7109375" style="129" bestFit="1" customWidth="1"/>
    <col min="8201" max="8201" width="1.42578125" style="129" customWidth="1"/>
    <col min="8202" max="8204" width="5.7109375" style="129" bestFit="1" customWidth="1"/>
    <col min="8205" max="8205" width="1.42578125" style="129" customWidth="1"/>
    <col min="8206" max="8208" width="5.7109375" style="129" bestFit="1" customWidth="1"/>
    <col min="8209" max="8209" width="1.42578125" style="129" customWidth="1"/>
    <col min="8210" max="8212" width="5.7109375" style="129" bestFit="1" customWidth="1"/>
    <col min="8213" max="8213" width="1.42578125" style="129" customWidth="1"/>
    <col min="8214" max="8216" width="5.7109375" style="129" bestFit="1" customWidth="1"/>
    <col min="8217" max="8217" width="1.42578125" style="129" customWidth="1"/>
    <col min="8218" max="8220" width="5.7109375" style="129" bestFit="1" customWidth="1"/>
    <col min="8221" max="8221" width="11.42578125" style="129"/>
    <col min="8222" max="8222" width="13.28515625" style="129" customWidth="1"/>
    <col min="8223" max="8225" width="6.140625" style="129" customWidth="1"/>
    <col min="8226" max="8226" width="1.42578125" style="129" customWidth="1"/>
    <col min="8227" max="8229" width="5.140625" style="129" customWidth="1"/>
    <col min="8230" max="8230" width="1.42578125" style="129" customWidth="1"/>
    <col min="8231" max="8233" width="5.140625" style="129" customWidth="1"/>
    <col min="8234" max="8234" width="1.42578125" style="129" customWidth="1"/>
    <col min="8235" max="8237" width="5.140625" style="129" customWidth="1"/>
    <col min="8238" max="8238" width="1.42578125" style="129" customWidth="1"/>
    <col min="8239" max="8241" width="5.140625" style="129" customWidth="1"/>
    <col min="8242" max="8242" width="1.42578125" style="129" customWidth="1"/>
    <col min="8243" max="8245" width="5.140625" style="129" customWidth="1"/>
    <col min="8246" max="8246" width="1.42578125" style="129" customWidth="1"/>
    <col min="8247" max="8249" width="5.140625" style="129" customWidth="1"/>
    <col min="8250" max="8448" width="11.42578125" style="129"/>
    <col min="8449" max="8449" width="15.42578125" style="129" customWidth="1"/>
    <col min="8450" max="8450" width="8" style="129" customWidth="1"/>
    <col min="8451" max="8451" width="7.7109375" style="129" customWidth="1"/>
    <col min="8452" max="8452" width="7.28515625" style="129" customWidth="1"/>
    <col min="8453" max="8453" width="1.42578125" style="129" customWidth="1"/>
    <col min="8454" max="8456" width="5.7109375" style="129" bestFit="1" customWidth="1"/>
    <col min="8457" max="8457" width="1.42578125" style="129" customWidth="1"/>
    <col min="8458" max="8460" width="5.7109375" style="129" bestFit="1" customWidth="1"/>
    <col min="8461" max="8461" width="1.42578125" style="129" customWidth="1"/>
    <col min="8462" max="8464" width="5.7109375" style="129" bestFit="1" customWidth="1"/>
    <col min="8465" max="8465" width="1.42578125" style="129" customWidth="1"/>
    <col min="8466" max="8468" width="5.7109375" style="129" bestFit="1" customWidth="1"/>
    <col min="8469" max="8469" width="1.42578125" style="129" customWidth="1"/>
    <col min="8470" max="8472" width="5.7109375" style="129" bestFit="1" customWidth="1"/>
    <col min="8473" max="8473" width="1.42578125" style="129" customWidth="1"/>
    <col min="8474" max="8476" width="5.7109375" style="129" bestFit="1" customWidth="1"/>
    <col min="8477" max="8477" width="11.42578125" style="129"/>
    <col min="8478" max="8478" width="13.28515625" style="129" customWidth="1"/>
    <col min="8479" max="8481" width="6.140625" style="129" customWidth="1"/>
    <col min="8482" max="8482" width="1.42578125" style="129" customWidth="1"/>
    <col min="8483" max="8485" width="5.140625" style="129" customWidth="1"/>
    <col min="8486" max="8486" width="1.42578125" style="129" customWidth="1"/>
    <col min="8487" max="8489" width="5.140625" style="129" customWidth="1"/>
    <col min="8490" max="8490" width="1.42578125" style="129" customWidth="1"/>
    <col min="8491" max="8493" width="5.140625" style="129" customWidth="1"/>
    <col min="8494" max="8494" width="1.42578125" style="129" customWidth="1"/>
    <col min="8495" max="8497" width="5.140625" style="129" customWidth="1"/>
    <col min="8498" max="8498" width="1.42578125" style="129" customWidth="1"/>
    <col min="8499" max="8501" width="5.140625" style="129" customWidth="1"/>
    <col min="8502" max="8502" width="1.42578125" style="129" customWidth="1"/>
    <col min="8503" max="8505" width="5.140625" style="129" customWidth="1"/>
    <col min="8506" max="8704" width="11.42578125" style="129"/>
    <col min="8705" max="8705" width="15.42578125" style="129" customWidth="1"/>
    <col min="8706" max="8706" width="8" style="129" customWidth="1"/>
    <col min="8707" max="8707" width="7.7109375" style="129" customWidth="1"/>
    <col min="8708" max="8708" width="7.28515625" style="129" customWidth="1"/>
    <col min="8709" max="8709" width="1.42578125" style="129" customWidth="1"/>
    <col min="8710" max="8712" width="5.7109375" style="129" bestFit="1" customWidth="1"/>
    <col min="8713" max="8713" width="1.42578125" style="129" customWidth="1"/>
    <col min="8714" max="8716" width="5.7109375" style="129" bestFit="1" customWidth="1"/>
    <col min="8717" max="8717" width="1.42578125" style="129" customWidth="1"/>
    <col min="8718" max="8720" width="5.7109375" style="129" bestFit="1" customWidth="1"/>
    <col min="8721" max="8721" width="1.42578125" style="129" customWidth="1"/>
    <col min="8722" max="8724" width="5.7109375" style="129" bestFit="1" customWidth="1"/>
    <col min="8725" max="8725" width="1.42578125" style="129" customWidth="1"/>
    <col min="8726" max="8728" width="5.7109375" style="129" bestFit="1" customWidth="1"/>
    <col min="8729" max="8729" width="1.42578125" style="129" customWidth="1"/>
    <col min="8730" max="8732" width="5.7109375" style="129" bestFit="1" customWidth="1"/>
    <col min="8733" max="8733" width="11.42578125" style="129"/>
    <col min="8734" max="8734" width="13.28515625" style="129" customWidth="1"/>
    <col min="8735" max="8737" width="6.140625" style="129" customWidth="1"/>
    <col min="8738" max="8738" width="1.42578125" style="129" customWidth="1"/>
    <col min="8739" max="8741" width="5.140625" style="129" customWidth="1"/>
    <col min="8742" max="8742" width="1.42578125" style="129" customWidth="1"/>
    <col min="8743" max="8745" width="5.140625" style="129" customWidth="1"/>
    <col min="8746" max="8746" width="1.42578125" style="129" customWidth="1"/>
    <col min="8747" max="8749" width="5.140625" style="129" customWidth="1"/>
    <col min="8750" max="8750" width="1.42578125" style="129" customWidth="1"/>
    <col min="8751" max="8753" width="5.140625" style="129" customWidth="1"/>
    <col min="8754" max="8754" width="1.42578125" style="129" customWidth="1"/>
    <col min="8755" max="8757" width="5.140625" style="129" customWidth="1"/>
    <col min="8758" max="8758" width="1.42578125" style="129" customWidth="1"/>
    <col min="8759" max="8761" width="5.140625" style="129" customWidth="1"/>
    <col min="8762" max="8960" width="11.42578125" style="129"/>
    <col min="8961" max="8961" width="15.42578125" style="129" customWidth="1"/>
    <col min="8962" max="8962" width="8" style="129" customWidth="1"/>
    <col min="8963" max="8963" width="7.7109375" style="129" customWidth="1"/>
    <col min="8964" max="8964" width="7.28515625" style="129" customWidth="1"/>
    <col min="8965" max="8965" width="1.42578125" style="129" customWidth="1"/>
    <col min="8966" max="8968" width="5.7109375" style="129" bestFit="1" customWidth="1"/>
    <col min="8969" max="8969" width="1.42578125" style="129" customWidth="1"/>
    <col min="8970" max="8972" width="5.7109375" style="129" bestFit="1" customWidth="1"/>
    <col min="8973" max="8973" width="1.42578125" style="129" customWidth="1"/>
    <col min="8974" max="8976" width="5.7109375" style="129" bestFit="1" customWidth="1"/>
    <col min="8977" max="8977" width="1.42578125" style="129" customWidth="1"/>
    <col min="8978" max="8980" width="5.7109375" style="129" bestFit="1" customWidth="1"/>
    <col min="8981" max="8981" width="1.42578125" style="129" customWidth="1"/>
    <col min="8982" max="8984" width="5.7109375" style="129" bestFit="1" customWidth="1"/>
    <col min="8985" max="8985" width="1.42578125" style="129" customWidth="1"/>
    <col min="8986" max="8988" width="5.7109375" style="129" bestFit="1" customWidth="1"/>
    <col min="8989" max="8989" width="11.42578125" style="129"/>
    <col min="8990" max="8990" width="13.28515625" style="129" customWidth="1"/>
    <col min="8991" max="8993" width="6.140625" style="129" customWidth="1"/>
    <col min="8994" max="8994" width="1.42578125" style="129" customWidth="1"/>
    <col min="8995" max="8997" width="5.140625" style="129" customWidth="1"/>
    <col min="8998" max="8998" width="1.42578125" style="129" customWidth="1"/>
    <col min="8999" max="9001" width="5.140625" style="129" customWidth="1"/>
    <col min="9002" max="9002" width="1.42578125" style="129" customWidth="1"/>
    <col min="9003" max="9005" width="5.140625" style="129" customWidth="1"/>
    <col min="9006" max="9006" width="1.42578125" style="129" customWidth="1"/>
    <col min="9007" max="9009" width="5.140625" style="129" customWidth="1"/>
    <col min="9010" max="9010" width="1.42578125" style="129" customWidth="1"/>
    <col min="9011" max="9013" width="5.140625" style="129" customWidth="1"/>
    <col min="9014" max="9014" width="1.42578125" style="129" customWidth="1"/>
    <col min="9015" max="9017" width="5.140625" style="129" customWidth="1"/>
    <col min="9018" max="9216" width="11.42578125" style="129"/>
    <col min="9217" max="9217" width="15.42578125" style="129" customWidth="1"/>
    <col min="9218" max="9218" width="8" style="129" customWidth="1"/>
    <col min="9219" max="9219" width="7.7109375" style="129" customWidth="1"/>
    <col min="9220" max="9220" width="7.28515625" style="129" customWidth="1"/>
    <col min="9221" max="9221" width="1.42578125" style="129" customWidth="1"/>
    <col min="9222" max="9224" width="5.7109375" style="129" bestFit="1" customWidth="1"/>
    <col min="9225" max="9225" width="1.42578125" style="129" customWidth="1"/>
    <col min="9226" max="9228" width="5.7109375" style="129" bestFit="1" customWidth="1"/>
    <col min="9229" max="9229" width="1.42578125" style="129" customWidth="1"/>
    <col min="9230" max="9232" width="5.7109375" style="129" bestFit="1" customWidth="1"/>
    <col min="9233" max="9233" width="1.42578125" style="129" customWidth="1"/>
    <col min="9234" max="9236" width="5.7109375" style="129" bestFit="1" customWidth="1"/>
    <col min="9237" max="9237" width="1.42578125" style="129" customWidth="1"/>
    <col min="9238" max="9240" width="5.7109375" style="129" bestFit="1" customWidth="1"/>
    <col min="9241" max="9241" width="1.42578125" style="129" customWidth="1"/>
    <col min="9242" max="9244" width="5.7109375" style="129" bestFit="1" customWidth="1"/>
    <col min="9245" max="9245" width="11.42578125" style="129"/>
    <col min="9246" max="9246" width="13.28515625" style="129" customWidth="1"/>
    <col min="9247" max="9249" width="6.140625" style="129" customWidth="1"/>
    <col min="9250" max="9250" width="1.42578125" style="129" customWidth="1"/>
    <col min="9251" max="9253" width="5.140625" style="129" customWidth="1"/>
    <col min="9254" max="9254" width="1.42578125" style="129" customWidth="1"/>
    <col min="9255" max="9257" width="5.140625" style="129" customWidth="1"/>
    <col min="9258" max="9258" width="1.42578125" style="129" customWidth="1"/>
    <col min="9259" max="9261" width="5.140625" style="129" customWidth="1"/>
    <col min="9262" max="9262" width="1.42578125" style="129" customWidth="1"/>
    <col min="9263" max="9265" width="5.140625" style="129" customWidth="1"/>
    <col min="9266" max="9266" width="1.42578125" style="129" customWidth="1"/>
    <col min="9267" max="9269" width="5.140625" style="129" customWidth="1"/>
    <col min="9270" max="9270" width="1.42578125" style="129" customWidth="1"/>
    <col min="9271" max="9273" width="5.140625" style="129" customWidth="1"/>
    <col min="9274" max="9472" width="11.42578125" style="129"/>
    <col min="9473" max="9473" width="15.42578125" style="129" customWidth="1"/>
    <col min="9474" max="9474" width="8" style="129" customWidth="1"/>
    <col min="9475" max="9475" width="7.7109375" style="129" customWidth="1"/>
    <col min="9476" max="9476" width="7.28515625" style="129" customWidth="1"/>
    <col min="9477" max="9477" width="1.42578125" style="129" customWidth="1"/>
    <col min="9478" max="9480" width="5.7109375" style="129" bestFit="1" customWidth="1"/>
    <col min="9481" max="9481" width="1.42578125" style="129" customWidth="1"/>
    <col min="9482" max="9484" width="5.7109375" style="129" bestFit="1" customWidth="1"/>
    <col min="9485" max="9485" width="1.42578125" style="129" customWidth="1"/>
    <col min="9486" max="9488" width="5.7109375" style="129" bestFit="1" customWidth="1"/>
    <col min="9489" max="9489" width="1.42578125" style="129" customWidth="1"/>
    <col min="9490" max="9492" width="5.7109375" style="129" bestFit="1" customWidth="1"/>
    <col min="9493" max="9493" width="1.42578125" style="129" customWidth="1"/>
    <col min="9494" max="9496" width="5.7109375" style="129" bestFit="1" customWidth="1"/>
    <col min="9497" max="9497" width="1.42578125" style="129" customWidth="1"/>
    <col min="9498" max="9500" width="5.7109375" style="129" bestFit="1" customWidth="1"/>
    <col min="9501" max="9501" width="11.42578125" style="129"/>
    <col min="9502" max="9502" width="13.28515625" style="129" customWidth="1"/>
    <col min="9503" max="9505" width="6.140625" style="129" customWidth="1"/>
    <col min="9506" max="9506" width="1.42578125" style="129" customWidth="1"/>
    <col min="9507" max="9509" width="5.140625" style="129" customWidth="1"/>
    <col min="9510" max="9510" width="1.42578125" style="129" customWidth="1"/>
    <col min="9511" max="9513" width="5.140625" style="129" customWidth="1"/>
    <col min="9514" max="9514" width="1.42578125" style="129" customWidth="1"/>
    <col min="9515" max="9517" width="5.140625" style="129" customWidth="1"/>
    <col min="9518" max="9518" width="1.42578125" style="129" customWidth="1"/>
    <col min="9519" max="9521" width="5.140625" style="129" customWidth="1"/>
    <col min="9522" max="9522" width="1.42578125" style="129" customWidth="1"/>
    <col min="9523" max="9525" width="5.140625" style="129" customWidth="1"/>
    <col min="9526" max="9526" width="1.42578125" style="129" customWidth="1"/>
    <col min="9527" max="9529" width="5.140625" style="129" customWidth="1"/>
    <col min="9530" max="9728" width="11.42578125" style="129"/>
    <col min="9729" max="9729" width="15.42578125" style="129" customWidth="1"/>
    <col min="9730" max="9730" width="8" style="129" customWidth="1"/>
    <col min="9731" max="9731" width="7.7109375" style="129" customWidth="1"/>
    <col min="9732" max="9732" width="7.28515625" style="129" customWidth="1"/>
    <col min="9733" max="9733" width="1.42578125" style="129" customWidth="1"/>
    <col min="9734" max="9736" width="5.7109375" style="129" bestFit="1" customWidth="1"/>
    <col min="9737" max="9737" width="1.42578125" style="129" customWidth="1"/>
    <col min="9738" max="9740" width="5.7109375" style="129" bestFit="1" customWidth="1"/>
    <col min="9741" max="9741" width="1.42578125" style="129" customWidth="1"/>
    <col min="9742" max="9744" width="5.7109375" style="129" bestFit="1" customWidth="1"/>
    <col min="9745" max="9745" width="1.42578125" style="129" customWidth="1"/>
    <col min="9746" max="9748" width="5.7109375" style="129" bestFit="1" customWidth="1"/>
    <col min="9749" max="9749" width="1.42578125" style="129" customWidth="1"/>
    <col min="9750" max="9752" width="5.7109375" style="129" bestFit="1" customWidth="1"/>
    <col min="9753" max="9753" width="1.42578125" style="129" customWidth="1"/>
    <col min="9754" max="9756" width="5.7109375" style="129" bestFit="1" customWidth="1"/>
    <col min="9757" max="9757" width="11.42578125" style="129"/>
    <col min="9758" max="9758" width="13.28515625" style="129" customWidth="1"/>
    <col min="9759" max="9761" width="6.140625" style="129" customWidth="1"/>
    <col min="9762" max="9762" width="1.42578125" style="129" customWidth="1"/>
    <col min="9763" max="9765" width="5.140625" style="129" customWidth="1"/>
    <col min="9766" max="9766" width="1.42578125" style="129" customWidth="1"/>
    <col min="9767" max="9769" width="5.140625" style="129" customWidth="1"/>
    <col min="9770" max="9770" width="1.42578125" style="129" customWidth="1"/>
    <col min="9771" max="9773" width="5.140625" style="129" customWidth="1"/>
    <col min="9774" max="9774" width="1.42578125" style="129" customWidth="1"/>
    <col min="9775" max="9777" width="5.140625" style="129" customWidth="1"/>
    <col min="9778" max="9778" width="1.42578125" style="129" customWidth="1"/>
    <col min="9779" max="9781" width="5.140625" style="129" customWidth="1"/>
    <col min="9782" max="9782" width="1.42578125" style="129" customWidth="1"/>
    <col min="9783" max="9785" width="5.140625" style="129" customWidth="1"/>
    <col min="9786" max="9984" width="11.42578125" style="129"/>
    <col min="9985" max="9985" width="15.42578125" style="129" customWidth="1"/>
    <col min="9986" max="9986" width="8" style="129" customWidth="1"/>
    <col min="9987" max="9987" width="7.7109375" style="129" customWidth="1"/>
    <col min="9988" max="9988" width="7.28515625" style="129" customWidth="1"/>
    <col min="9989" max="9989" width="1.42578125" style="129" customWidth="1"/>
    <col min="9990" max="9992" width="5.7109375" style="129" bestFit="1" customWidth="1"/>
    <col min="9993" max="9993" width="1.42578125" style="129" customWidth="1"/>
    <col min="9994" max="9996" width="5.7109375" style="129" bestFit="1" customWidth="1"/>
    <col min="9997" max="9997" width="1.42578125" style="129" customWidth="1"/>
    <col min="9998" max="10000" width="5.7109375" style="129" bestFit="1" customWidth="1"/>
    <col min="10001" max="10001" width="1.42578125" style="129" customWidth="1"/>
    <col min="10002" max="10004" width="5.7109375" style="129" bestFit="1" customWidth="1"/>
    <col min="10005" max="10005" width="1.42578125" style="129" customWidth="1"/>
    <col min="10006" max="10008" width="5.7109375" style="129" bestFit="1" customWidth="1"/>
    <col min="10009" max="10009" width="1.42578125" style="129" customWidth="1"/>
    <col min="10010" max="10012" width="5.7109375" style="129" bestFit="1" customWidth="1"/>
    <col min="10013" max="10013" width="11.42578125" style="129"/>
    <col min="10014" max="10014" width="13.28515625" style="129" customWidth="1"/>
    <col min="10015" max="10017" width="6.140625" style="129" customWidth="1"/>
    <col min="10018" max="10018" width="1.42578125" style="129" customWidth="1"/>
    <col min="10019" max="10021" width="5.140625" style="129" customWidth="1"/>
    <col min="10022" max="10022" width="1.42578125" style="129" customWidth="1"/>
    <col min="10023" max="10025" width="5.140625" style="129" customWidth="1"/>
    <col min="10026" max="10026" width="1.42578125" style="129" customWidth="1"/>
    <col min="10027" max="10029" width="5.140625" style="129" customWidth="1"/>
    <col min="10030" max="10030" width="1.42578125" style="129" customWidth="1"/>
    <col min="10031" max="10033" width="5.140625" style="129" customWidth="1"/>
    <col min="10034" max="10034" width="1.42578125" style="129" customWidth="1"/>
    <col min="10035" max="10037" width="5.140625" style="129" customWidth="1"/>
    <col min="10038" max="10038" width="1.42578125" style="129" customWidth="1"/>
    <col min="10039" max="10041" width="5.140625" style="129" customWidth="1"/>
    <col min="10042" max="10240" width="11.42578125" style="129"/>
    <col min="10241" max="10241" width="15.42578125" style="129" customWidth="1"/>
    <col min="10242" max="10242" width="8" style="129" customWidth="1"/>
    <col min="10243" max="10243" width="7.7109375" style="129" customWidth="1"/>
    <col min="10244" max="10244" width="7.28515625" style="129" customWidth="1"/>
    <col min="10245" max="10245" width="1.42578125" style="129" customWidth="1"/>
    <col min="10246" max="10248" width="5.7109375" style="129" bestFit="1" customWidth="1"/>
    <col min="10249" max="10249" width="1.42578125" style="129" customWidth="1"/>
    <col min="10250" max="10252" width="5.7109375" style="129" bestFit="1" customWidth="1"/>
    <col min="10253" max="10253" width="1.42578125" style="129" customWidth="1"/>
    <col min="10254" max="10256" width="5.7109375" style="129" bestFit="1" customWidth="1"/>
    <col min="10257" max="10257" width="1.42578125" style="129" customWidth="1"/>
    <col min="10258" max="10260" width="5.7109375" style="129" bestFit="1" customWidth="1"/>
    <col min="10261" max="10261" width="1.42578125" style="129" customWidth="1"/>
    <col min="10262" max="10264" width="5.7109375" style="129" bestFit="1" customWidth="1"/>
    <col min="10265" max="10265" width="1.42578125" style="129" customWidth="1"/>
    <col min="10266" max="10268" width="5.7109375" style="129" bestFit="1" customWidth="1"/>
    <col min="10269" max="10269" width="11.42578125" style="129"/>
    <col min="10270" max="10270" width="13.28515625" style="129" customWidth="1"/>
    <col min="10271" max="10273" width="6.140625" style="129" customWidth="1"/>
    <col min="10274" max="10274" width="1.42578125" style="129" customWidth="1"/>
    <col min="10275" max="10277" width="5.140625" style="129" customWidth="1"/>
    <col min="10278" max="10278" width="1.42578125" style="129" customWidth="1"/>
    <col min="10279" max="10281" width="5.140625" style="129" customWidth="1"/>
    <col min="10282" max="10282" width="1.42578125" style="129" customWidth="1"/>
    <col min="10283" max="10285" width="5.140625" style="129" customWidth="1"/>
    <col min="10286" max="10286" width="1.42578125" style="129" customWidth="1"/>
    <col min="10287" max="10289" width="5.140625" style="129" customWidth="1"/>
    <col min="10290" max="10290" width="1.42578125" style="129" customWidth="1"/>
    <col min="10291" max="10293" width="5.140625" style="129" customWidth="1"/>
    <col min="10294" max="10294" width="1.42578125" style="129" customWidth="1"/>
    <col min="10295" max="10297" width="5.140625" style="129" customWidth="1"/>
    <col min="10298" max="10496" width="11.42578125" style="129"/>
    <col min="10497" max="10497" width="15.42578125" style="129" customWidth="1"/>
    <col min="10498" max="10498" width="8" style="129" customWidth="1"/>
    <col min="10499" max="10499" width="7.7109375" style="129" customWidth="1"/>
    <col min="10500" max="10500" width="7.28515625" style="129" customWidth="1"/>
    <col min="10501" max="10501" width="1.42578125" style="129" customWidth="1"/>
    <col min="10502" max="10504" width="5.7109375" style="129" bestFit="1" customWidth="1"/>
    <col min="10505" max="10505" width="1.42578125" style="129" customWidth="1"/>
    <col min="10506" max="10508" width="5.7109375" style="129" bestFit="1" customWidth="1"/>
    <col min="10509" max="10509" width="1.42578125" style="129" customWidth="1"/>
    <col min="10510" max="10512" width="5.7109375" style="129" bestFit="1" customWidth="1"/>
    <col min="10513" max="10513" width="1.42578125" style="129" customWidth="1"/>
    <col min="10514" max="10516" width="5.7109375" style="129" bestFit="1" customWidth="1"/>
    <col min="10517" max="10517" width="1.42578125" style="129" customWidth="1"/>
    <col min="10518" max="10520" width="5.7109375" style="129" bestFit="1" customWidth="1"/>
    <col min="10521" max="10521" width="1.42578125" style="129" customWidth="1"/>
    <col min="10522" max="10524" width="5.7109375" style="129" bestFit="1" customWidth="1"/>
    <col min="10525" max="10525" width="11.42578125" style="129"/>
    <col min="10526" max="10526" width="13.28515625" style="129" customWidth="1"/>
    <col min="10527" max="10529" width="6.140625" style="129" customWidth="1"/>
    <col min="10530" max="10530" width="1.42578125" style="129" customWidth="1"/>
    <col min="10531" max="10533" width="5.140625" style="129" customWidth="1"/>
    <col min="10534" max="10534" width="1.42578125" style="129" customWidth="1"/>
    <col min="10535" max="10537" width="5.140625" style="129" customWidth="1"/>
    <col min="10538" max="10538" width="1.42578125" style="129" customWidth="1"/>
    <col min="10539" max="10541" width="5.140625" style="129" customWidth="1"/>
    <col min="10542" max="10542" width="1.42578125" style="129" customWidth="1"/>
    <col min="10543" max="10545" width="5.140625" style="129" customWidth="1"/>
    <col min="10546" max="10546" width="1.42578125" style="129" customWidth="1"/>
    <col min="10547" max="10549" width="5.140625" style="129" customWidth="1"/>
    <col min="10550" max="10550" width="1.42578125" style="129" customWidth="1"/>
    <col min="10551" max="10553" width="5.140625" style="129" customWidth="1"/>
    <col min="10554" max="10752" width="11.42578125" style="129"/>
    <col min="10753" max="10753" width="15.42578125" style="129" customWidth="1"/>
    <col min="10754" max="10754" width="8" style="129" customWidth="1"/>
    <col min="10755" max="10755" width="7.7109375" style="129" customWidth="1"/>
    <col min="10756" max="10756" width="7.28515625" style="129" customWidth="1"/>
    <col min="10757" max="10757" width="1.42578125" style="129" customWidth="1"/>
    <col min="10758" max="10760" width="5.7109375" style="129" bestFit="1" customWidth="1"/>
    <col min="10761" max="10761" width="1.42578125" style="129" customWidth="1"/>
    <col min="10762" max="10764" width="5.7109375" style="129" bestFit="1" customWidth="1"/>
    <col min="10765" max="10765" width="1.42578125" style="129" customWidth="1"/>
    <col min="10766" max="10768" width="5.7109375" style="129" bestFit="1" customWidth="1"/>
    <col min="10769" max="10769" width="1.42578125" style="129" customWidth="1"/>
    <col min="10770" max="10772" width="5.7109375" style="129" bestFit="1" customWidth="1"/>
    <col min="10773" max="10773" width="1.42578125" style="129" customWidth="1"/>
    <col min="10774" max="10776" width="5.7109375" style="129" bestFit="1" customWidth="1"/>
    <col min="10777" max="10777" width="1.42578125" style="129" customWidth="1"/>
    <col min="10778" max="10780" width="5.7109375" style="129" bestFit="1" customWidth="1"/>
    <col min="10781" max="10781" width="11.42578125" style="129"/>
    <col min="10782" max="10782" width="13.28515625" style="129" customWidth="1"/>
    <col min="10783" max="10785" width="6.140625" style="129" customWidth="1"/>
    <col min="10786" max="10786" width="1.42578125" style="129" customWidth="1"/>
    <col min="10787" max="10789" width="5.140625" style="129" customWidth="1"/>
    <col min="10790" max="10790" width="1.42578125" style="129" customWidth="1"/>
    <col min="10791" max="10793" width="5.140625" style="129" customWidth="1"/>
    <col min="10794" max="10794" width="1.42578125" style="129" customWidth="1"/>
    <col min="10795" max="10797" width="5.140625" style="129" customWidth="1"/>
    <col min="10798" max="10798" width="1.42578125" style="129" customWidth="1"/>
    <col min="10799" max="10801" width="5.140625" style="129" customWidth="1"/>
    <col min="10802" max="10802" width="1.42578125" style="129" customWidth="1"/>
    <col min="10803" max="10805" width="5.140625" style="129" customWidth="1"/>
    <col min="10806" max="10806" width="1.42578125" style="129" customWidth="1"/>
    <col min="10807" max="10809" width="5.140625" style="129" customWidth="1"/>
    <col min="10810" max="11008" width="11.42578125" style="129"/>
    <col min="11009" max="11009" width="15.42578125" style="129" customWidth="1"/>
    <col min="11010" max="11010" width="8" style="129" customWidth="1"/>
    <col min="11011" max="11011" width="7.7109375" style="129" customWidth="1"/>
    <col min="11012" max="11012" width="7.28515625" style="129" customWidth="1"/>
    <col min="11013" max="11013" width="1.42578125" style="129" customWidth="1"/>
    <col min="11014" max="11016" width="5.7109375" style="129" bestFit="1" customWidth="1"/>
    <col min="11017" max="11017" width="1.42578125" style="129" customWidth="1"/>
    <col min="11018" max="11020" width="5.7109375" style="129" bestFit="1" customWidth="1"/>
    <col min="11021" max="11021" width="1.42578125" style="129" customWidth="1"/>
    <col min="11022" max="11024" width="5.7109375" style="129" bestFit="1" customWidth="1"/>
    <col min="11025" max="11025" width="1.42578125" style="129" customWidth="1"/>
    <col min="11026" max="11028" width="5.7109375" style="129" bestFit="1" customWidth="1"/>
    <col min="11029" max="11029" width="1.42578125" style="129" customWidth="1"/>
    <col min="11030" max="11032" width="5.7109375" style="129" bestFit="1" customWidth="1"/>
    <col min="11033" max="11033" width="1.42578125" style="129" customWidth="1"/>
    <col min="11034" max="11036" width="5.7109375" style="129" bestFit="1" customWidth="1"/>
    <col min="11037" max="11037" width="11.42578125" style="129"/>
    <col min="11038" max="11038" width="13.28515625" style="129" customWidth="1"/>
    <col min="11039" max="11041" width="6.140625" style="129" customWidth="1"/>
    <col min="11042" max="11042" width="1.42578125" style="129" customWidth="1"/>
    <col min="11043" max="11045" width="5.140625" style="129" customWidth="1"/>
    <col min="11046" max="11046" width="1.42578125" style="129" customWidth="1"/>
    <col min="11047" max="11049" width="5.140625" style="129" customWidth="1"/>
    <col min="11050" max="11050" width="1.42578125" style="129" customWidth="1"/>
    <col min="11051" max="11053" width="5.140625" style="129" customWidth="1"/>
    <col min="11054" max="11054" width="1.42578125" style="129" customWidth="1"/>
    <col min="11055" max="11057" width="5.140625" style="129" customWidth="1"/>
    <col min="11058" max="11058" width="1.42578125" style="129" customWidth="1"/>
    <col min="11059" max="11061" width="5.140625" style="129" customWidth="1"/>
    <col min="11062" max="11062" width="1.42578125" style="129" customWidth="1"/>
    <col min="11063" max="11065" width="5.140625" style="129" customWidth="1"/>
    <col min="11066" max="11264" width="11.42578125" style="129"/>
    <col min="11265" max="11265" width="15.42578125" style="129" customWidth="1"/>
    <col min="11266" max="11266" width="8" style="129" customWidth="1"/>
    <col min="11267" max="11267" width="7.7109375" style="129" customWidth="1"/>
    <col min="11268" max="11268" width="7.28515625" style="129" customWidth="1"/>
    <col min="11269" max="11269" width="1.42578125" style="129" customWidth="1"/>
    <col min="11270" max="11272" width="5.7109375" style="129" bestFit="1" customWidth="1"/>
    <col min="11273" max="11273" width="1.42578125" style="129" customWidth="1"/>
    <col min="11274" max="11276" width="5.7109375" style="129" bestFit="1" customWidth="1"/>
    <col min="11277" max="11277" width="1.42578125" style="129" customWidth="1"/>
    <col min="11278" max="11280" width="5.7109375" style="129" bestFit="1" customWidth="1"/>
    <col min="11281" max="11281" width="1.42578125" style="129" customWidth="1"/>
    <col min="11282" max="11284" width="5.7109375" style="129" bestFit="1" customWidth="1"/>
    <col min="11285" max="11285" width="1.42578125" style="129" customWidth="1"/>
    <col min="11286" max="11288" width="5.7109375" style="129" bestFit="1" customWidth="1"/>
    <col min="11289" max="11289" width="1.42578125" style="129" customWidth="1"/>
    <col min="11290" max="11292" width="5.7109375" style="129" bestFit="1" customWidth="1"/>
    <col min="11293" max="11293" width="11.42578125" style="129"/>
    <col min="11294" max="11294" width="13.28515625" style="129" customWidth="1"/>
    <col min="11295" max="11297" width="6.140625" style="129" customWidth="1"/>
    <col min="11298" max="11298" width="1.42578125" style="129" customWidth="1"/>
    <col min="11299" max="11301" width="5.140625" style="129" customWidth="1"/>
    <col min="11302" max="11302" width="1.42578125" style="129" customWidth="1"/>
    <col min="11303" max="11305" width="5.140625" style="129" customWidth="1"/>
    <col min="11306" max="11306" width="1.42578125" style="129" customWidth="1"/>
    <col min="11307" max="11309" width="5.140625" style="129" customWidth="1"/>
    <col min="11310" max="11310" width="1.42578125" style="129" customWidth="1"/>
    <col min="11311" max="11313" width="5.140625" style="129" customWidth="1"/>
    <col min="11314" max="11314" width="1.42578125" style="129" customWidth="1"/>
    <col min="11315" max="11317" width="5.140625" style="129" customWidth="1"/>
    <col min="11318" max="11318" width="1.42578125" style="129" customWidth="1"/>
    <col min="11319" max="11321" width="5.140625" style="129" customWidth="1"/>
    <col min="11322" max="11520" width="11.42578125" style="129"/>
    <col min="11521" max="11521" width="15.42578125" style="129" customWidth="1"/>
    <col min="11522" max="11522" width="8" style="129" customWidth="1"/>
    <col min="11523" max="11523" width="7.7109375" style="129" customWidth="1"/>
    <col min="11524" max="11524" width="7.28515625" style="129" customWidth="1"/>
    <col min="11525" max="11525" width="1.42578125" style="129" customWidth="1"/>
    <col min="11526" max="11528" width="5.7109375" style="129" bestFit="1" customWidth="1"/>
    <col min="11529" max="11529" width="1.42578125" style="129" customWidth="1"/>
    <col min="11530" max="11532" width="5.7109375" style="129" bestFit="1" customWidth="1"/>
    <col min="11533" max="11533" width="1.42578125" style="129" customWidth="1"/>
    <col min="11534" max="11536" width="5.7109375" style="129" bestFit="1" customWidth="1"/>
    <col min="11537" max="11537" width="1.42578125" style="129" customWidth="1"/>
    <col min="11538" max="11540" width="5.7109375" style="129" bestFit="1" customWidth="1"/>
    <col min="11541" max="11541" width="1.42578125" style="129" customWidth="1"/>
    <col min="11542" max="11544" width="5.7109375" style="129" bestFit="1" customWidth="1"/>
    <col min="11545" max="11545" width="1.42578125" style="129" customWidth="1"/>
    <col min="11546" max="11548" width="5.7109375" style="129" bestFit="1" customWidth="1"/>
    <col min="11549" max="11549" width="11.42578125" style="129"/>
    <col min="11550" max="11550" width="13.28515625" style="129" customWidth="1"/>
    <col min="11551" max="11553" width="6.140625" style="129" customWidth="1"/>
    <col min="11554" max="11554" width="1.42578125" style="129" customWidth="1"/>
    <col min="11555" max="11557" width="5.140625" style="129" customWidth="1"/>
    <col min="11558" max="11558" width="1.42578125" style="129" customWidth="1"/>
    <col min="11559" max="11561" width="5.140625" style="129" customWidth="1"/>
    <col min="11562" max="11562" width="1.42578125" style="129" customWidth="1"/>
    <col min="11563" max="11565" width="5.140625" style="129" customWidth="1"/>
    <col min="11566" max="11566" width="1.42578125" style="129" customWidth="1"/>
    <col min="11567" max="11569" width="5.140625" style="129" customWidth="1"/>
    <col min="11570" max="11570" width="1.42578125" style="129" customWidth="1"/>
    <col min="11571" max="11573" width="5.140625" style="129" customWidth="1"/>
    <col min="11574" max="11574" width="1.42578125" style="129" customWidth="1"/>
    <col min="11575" max="11577" width="5.140625" style="129" customWidth="1"/>
    <col min="11578" max="11776" width="11.42578125" style="129"/>
    <col min="11777" max="11777" width="15.42578125" style="129" customWidth="1"/>
    <col min="11778" max="11778" width="8" style="129" customWidth="1"/>
    <col min="11779" max="11779" width="7.7109375" style="129" customWidth="1"/>
    <col min="11780" max="11780" width="7.28515625" style="129" customWidth="1"/>
    <col min="11781" max="11781" width="1.42578125" style="129" customWidth="1"/>
    <col min="11782" max="11784" width="5.7109375" style="129" bestFit="1" customWidth="1"/>
    <col min="11785" max="11785" width="1.42578125" style="129" customWidth="1"/>
    <col min="11786" max="11788" width="5.7109375" style="129" bestFit="1" customWidth="1"/>
    <col min="11789" max="11789" width="1.42578125" style="129" customWidth="1"/>
    <col min="11790" max="11792" width="5.7109375" style="129" bestFit="1" customWidth="1"/>
    <col min="11793" max="11793" width="1.42578125" style="129" customWidth="1"/>
    <col min="11794" max="11796" width="5.7109375" style="129" bestFit="1" customWidth="1"/>
    <col min="11797" max="11797" width="1.42578125" style="129" customWidth="1"/>
    <col min="11798" max="11800" width="5.7109375" style="129" bestFit="1" customWidth="1"/>
    <col min="11801" max="11801" width="1.42578125" style="129" customWidth="1"/>
    <col min="11802" max="11804" width="5.7109375" style="129" bestFit="1" customWidth="1"/>
    <col min="11805" max="11805" width="11.42578125" style="129"/>
    <col min="11806" max="11806" width="13.28515625" style="129" customWidth="1"/>
    <col min="11807" max="11809" width="6.140625" style="129" customWidth="1"/>
    <col min="11810" max="11810" width="1.42578125" style="129" customWidth="1"/>
    <col min="11811" max="11813" width="5.140625" style="129" customWidth="1"/>
    <col min="11814" max="11814" width="1.42578125" style="129" customWidth="1"/>
    <col min="11815" max="11817" width="5.140625" style="129" customWidth="1"/>
    <col min="11818" max="11818" width="1.42578125" style="129" customWidth="1"/>
    <col min="11819" max="11821" width="5.140625" style="129" customWidth="1"/>
    <col min="11822" max="11822" width="1.42578125" style="129" customWidth="1"/>
    <col min="11823" max="11825" width="5.140625" style="129" customWidth="1"/>
    <col min="11826" max="11826" width="1.42578125" style="129" customWidth="1"/>
    <col min="11827" max="11829" width="5.140625" style="129" customWidth="1"/>
    <col min="11830" max="11830" width="1.42578125" style="129" customWidth="1"/>
    <col min="11831" max="11833" width="5.140625" style="129" customWidth="1"/>
    <col min="11834" max="12032" width="11.42578125" style="129"/>
    <col min="12033" max="12033" width="15.42578125" style="129" customWidth="1"/>
    <col min="12034" max="12034" width="8" style="129" customWidth="1"/>
    <col min="12035" max="12035" width="7.7109375" style="129" customWidth="1"/>
    <col min="12036" max="12036" width="7.28515625" style="129" customWidth="1"/>
    <col min="12037" max="12037" width="1.42578125" style="129" customWidth="1"/>
    <col min="12038" max="12040" width="5.7109375" style="129" bestFit="1" customWidth="1"/>
    <col min="12041" max="12041" width="1.42578125" style="129" customWidth="1"/>
    <col min="12042" max="12044" width="5.7109375" style="129" bestFit="1" customWidth="1"/>
    <col min="12045" max="12045" width="1.42578125" style="129" customWidth="1"/>
    <col min="12046" max="12048" width="5.7109375" style="129" bestFit="1" customWidth="1"/>
    <col min="12049" max="12049" width="1.42578125" style="129" customWidth="1"/>
    <col min="12050" max="12052" width="5.7109375" style="129" bestFit="1" customWidth="1"/>
    <col min="12053" max="12053" width="1.42578125" style="129" customWidth="1"/>
    <col min="12054" max="12056" width="5.7109375" style="129" bestFit="1" customWidth="1"/>
    <col min="12057" max="12057" width="1.42578125" style="129" customWidth="1"/>
    <col min="12058" max="12060" width="5.7109375" style="129" bestFit="1" customWidth="1"/>
    <col min="12061" max="12061" width="11.42578125" style="129"/>
    <col min="12062" max="12062" width="13.28515625" style="129" customWidth="1"/>
    <col min="12063" max="12065" width="6.140625" style="129" customWidth="1"/>
    <col min="12066" max="12066" width="1.42578125" style="129" customWidth="1"/>
    <col min="12067" max="12069" width="5.140625" style="129" customWidth="1"/>
    <col min="12070" max="12070" width="1.42578125" style="129" customWidth="1"/>
    <col min="12071" max="12073" width="5.140625" style="129" customWidth="1"/>
    <col min="12074" max="12074" width="1.42578125" style="129" customWidth="1"/>
    <col min="12075" max="12077" width="5.140625" style="129" customWidth="1"/>
    <col min="12078" max="12078" width="1.42578125" style="129" customWidth="1"/>
    <col min="12079" max="12081" width="5.140625" style="129" customWidth="1"/>
    <col min="12082" max="12082" width="1.42578125" style="129" customWidth="1"/>
    <col min="12083" max="12085" width="5.140625" style="129" customWidth="1"/>
    <col min="12086" max="12086" width="1.42578125" style="129" customWidth="1"/>
    <col min="12087" max="12089" width="5.140625" style="129" customWidth="1"/>
    <col min="12090" max="12288" width="11.42578125" style="129"/>
    <col min="12289" max="12289" width="15.42578125" style="129" customWidth="1"/>
    <col min="12290" max="12290" width="8" style="129" customWidth="1"/>
    <col min="12291" max="12291" width="7.7109375" style="129" customWidth="1"/>
    <col min="12292" max="12292" width="7.28515625" style="129" customWidth="1"/>
    <col min="12293" max="12293" width="1.42578125" style="129" customWidth="1"/>
    <col min="12294" max="12296" width="5.7109375" style="129" bestFit="1" customWidth="1"/>
    <col min="12297" max="12297" width="1.42578125" style="129" customWidth="1"/>
    <col min="12298" max="12300" width="5.7109375" style="129" bestFit="1" customWidth="1"/>
    <col min="12301" max="12301" width="1.42578125" style="129" customWidth="1"/>
    <col min="12302" max="12304" width="5.7109375" style="129" bestFit="1" customWidth="1"/>
    <col min="12305" max="12305" width="1.42578125" style="129" customWidth="1"/>
    <col min="12306" max="12308" width="5.7109375" style="129" bestFit="1" customWidth="1"/>
    <col min="12309" max="12309" width="1.42578125" style="129" customWidth="1"/>
    <col min="12310" max="12312" width="5.7109375" style="129" bestFit="1" customWidth="1"/>
    <col min="12313" max="12313" width="1.42578125" style="129" customWidth="1"/>
    <col min="12314" max="12316" width="5.7109375" style="129" bestFit="1" customWidth="1"/>
    <col min="12317" max="12317" width="11.42578125" style="129"/>
    <col min="12318" max="12318" width="13.28515625" style="129" customWidth="1"/>
    <col min="12319" max="12321" width="6.140625" style="129" customWidth="1"/>
    <col min="12322" max="12322" width="1.42578125" style="129" customWidth="1"/>
    <col min="12323" max="12325" width="5.140625" style="129" customWidth="1"/>
    <col min="12326" max="12326" width="1.42578125" style="129" customWidth="1"/>
    <col min="12327" max="12329" width="5.140625" style="129" customWidth="1"/>
    <col min="12330" max="12330" width="1.42578125" style="129" customWidth="1"/>
    <col min="12331" max="12333" width="5.140625" style="129" customWidth="1"/>
    <col min="12334" max="12334" width="1.42578125" style="129" customWidth="1"/>
    <col min="12335" max="12337" width="5.140625" style="129" customWidth="1"/>
    <col min="12338" max="12338" width="1.42578125" style="129" customWidth="1"/>
    <col min="12339" max="12341" width="5.140625" style="129" customWidth="1"/>
    <col min="12342" max="12342" width="1.42578125" style="129" customWidth="1"/>
    <col min="12343" max="12345" width="5.140625" style="129" customWidth="1"/>
    <col min="12346" max="12544" width="11.42578125" style="129"/>
    <col min="12545" max="12545" width="15.42578125" style="129" customWidth="1"/>
    <col min="12546" max="12546" width="8" style="129" customWidth="1"/>
    <col min="12547" max="12547" width="7.7109375" style="129" customWidth="1"/>
    <col min="12548" max="12548" width="7.28515625" style="129" customWidth="1"/>
    <col min="12549" max="12549" width="1.42578125" style="129" customWidth="1"/>
    <col min="12550" max="12552" width="5.7109375" style="129" bestFit="1" customWidth="1"/>
    <col min="12553" max="12553" width="1.42578125" style="129" customWidth="1"/>
    <col min="12554" max="12556" width="5.7109375" style="129" bestFit="1" customWidth="1"/>
    <col min="12557" max="12557" width="1.42578125" style="129" customWidth="1"/>
    <col min="12558" max="12560" width="5.7109375" style="129" bestFit="1" customWidth="1"/>
    <col min="12561" max="12561" width="1.42578125" style="129" customWidth="1"/>
    <col min="12562" max="12564" width="5.7109375" style="129" bestFit="1" customWidth="1"/>
    <col min="12565" max="12565" width="1.42578125" style="129" customWidth="1"/>
    <col min="12566" max="12568" width="5.7109375" style="129" bestFit="1" customWidth="1"/>
    <col min="12569" max="12569" width="1.42578125" style="129" customWidth="1"/>
    <col min="12570" max="12572" width="5.7109375" style="129" bestFit="1" customWidth="1"/>
    <col min="12573" max="12573" width="11.42578125" style="129"/>
    <col min="12574" max="12574" width="13.28515625" style="129" customWidth="1"/>
    <col min="12575" max="12577" width="6.140625" style="129" customWidth="1"/>
    <col min="12578" max="12578" width="1.42578125" style="129" customWidth="1"/>
    <col min="12579" max="12581" width="5.140625" style="129" customWidth="1"/>
    <col min="12582" max="12582" width="1.42578125" style="129" customWidth="1"/>
    <col min="12583" max="12585" width="5.140625" style="129" customWidth="1"/>
    <col min="12586" max="12586" width="1.42578125" style="129" customWidth="1"/>
    <col min="12587" max="12589" width="5.140625" style="129" customWidth="1"/>
    <col min="12590" max="12590" width="1.42578125" style="129" customWidth="1"/>
    <col min="12591" max="12593" width="5.140625" style="129" customWidth="1"/>
    <col min="12594" max="12594" width="1.42578125" style="129" customWidth="1"/>
    <col min="12595" max="12597" width="5.140625" style="129" customWidth="1"/>
    <col min="12598" max="12598" width="1.42578125" style="129" customWidth="1"/>
    <col min="12599" max="12601" width="5.140625" style="129" customWidth="1"/>
    <col min="12602" max="12800" width="11.42578125" style="129"/>
    <col min="12801" max="12801" width="15.42578125" style="129" customWidth="1"/>
    <col min="12802" max="12802" width="8" style="129" customWidth="1"/>
    <col min="12803" max="12803" width="7.7109375" style="129" customWidth="1"/>
    <col min="12804" max="12804" width="7.28515625" style="129" customWidth="1"/>
    <col min="12805" max="12805" width="1.42578125" style="129" customWidth="1"/>
    <col min="12806" max="12808" width="5.7109375" style="129" bestFit="1" customWidth="1"/>
    <col min="12809" max="12809" width="1.42578125" style="129" customWidth="1"/>
    <col min="12810" max="12812" width="5.7109375" style="129" bestFit="1" customWidth="1"/>
    <col min="12813" max="12813" width="1.42578125" style="129" customWidth="1"/>
    <col min="12814" max="12816" width="5.7109375" style="129" bestFit="1" customWidth="1"/>
    <col min="12817" max="12817" width="1.42578125" style="129" customWidth="1"/>
    <col min="12818" max="12820" width="5.7109375" style="129" bestFit="1" customWidth="1"/>
    <col min="12821" max="12821" width="1.42578125" style="129" customWidth="1"/>
    <col min="12822" max="12824" width="5.7109375" style="129" bestFit="1" customWidth="1"/>
    <col min="12825" max="12825" width="1.42578125" style="129" customWidth="1"/>
    <col min="12826" max="12828" width="5.7109375" style="129" bestFit="1" customWidth="1"/>
    <col min="12829" max="12829" width="11.42578125" style="129"/>
    <col min="12830" max="12830" width="13.28515625" style="129" customWidth="1"/>
    <col min="12831" max="12833" width="6.140625" style="129" customWidth="1"/>
    <col min="12834" max="12834" width="1.42578125" style="129" customWidth="1"/>
    <col min="12835" max="12837" width="5.140625" style="129" customWidth="1"/>
    <col min="12838" max="12838" width="1.42578125" style="129" customWidth="1"/>
    <col min="12839" max="12841" width="5.140625" style="129" customWidth="1"/>
    <col min="12842" max="12842" width="1.42578125" style="129" customWidth="1"/>
    <col min="12843" max="12845" width="5.140625" style="129" customWidth="1"/>
    <col min="12846" max="12846" width="1.42578125" style="129" customWidth="1"/>
    <col min="12847" max="12849" width="5.140625" style="129" customWidth="1"/>
    <col min="12850" max="12850" width="1.42578125" style="129" customWidth="1"/>
    <col min="12851" max="12853" width="5.140625" style="129" customWidth="1"/>
    <col min="12854" max="12854" width="1.42578125" style="129" customWidth="1"/>
    <col min="12855" max="12857" width="5.140625" style="129" customWidth="1"/>
    <col min="12858" max="13056" width="11.42578125" style="129"/>
    <col min="13057" max="13057" width="15.42578125" style="129" customWidth="1"/>
    <col min="13058" max="13058" width="8" style="129" customWidth="1"/>
    <col min="13059" max="13059" width="7.7109375" style="129" customWidth="1"/>
    <col min="13060" max="13060" width="7.28515625" style="129" customWidth="1"/>
    <col min="13061" max="13061" width="1.42578125" style="129" customWidth="1"/>
    <col min="13062" max="13064" width="5.7109375" style="129" bestFit="1" customWidth="1"/>
    <col min="13065" max="13065" width="1.42578125" style="129" customWidth="1"/>
    <col min="13066" max="13068" width="5.7109375" style="129" bestFit="1" customWidth="1"/>
    <col min="13069" max="13069" width="1.42578125" style="129" customWidth="1"/>
    <col min="13070" max="13072" width="5.7109375" style="129" bestFit="1" customWidth="1"/>
    <col min="13073" max="13073" width="1.42578125" style="129" customWidth="1"/>
    <col min="13074" max="13076" width="5.7109375" style="129" bestFit="1" customWidth="1"/>
    <col min="13077" max="13077" width="1.42578125" style="129" customWidth="1"/>
    <col min="13078" max="13080" width="5.7109375" style="129" bestFit="1" customWidth="1"/>
    <col min="13081" max="13081" width="1.42578125" style="129" customWidth="1"/>
    <col min="13082" max="13084" width="5.7109375" style="129" bestFit="1" customWidth="1"/>
    <col min="13085" max="13085" width="11.42578125" style="129"/>
    <col min="13086" max="13086" width="13.28515625" style="129" customWidth="1"/>
    <col min="13087" max="13089" width="6.140625" style="129" customWidth="1"/>
    <col min="13090" max="13090" width="1.42578125" style="129" customWidth="1"/>
    <col min="13091" max="13093" width="5.140625" style="129" customWidth="1"/>
    <col min="13094" max="13094" width="1.42578125" style="129" customWidth="1"/>
    <col min="13095" max="13097" width="5.140625" style="129" customWidth="1"/>
    <col min="13098" max="13098" width="1.42578125" style="129" customWidth="1"/>
    <col min="13099" max="13101" width="5.140625" style="129" customWidth="1"/>
    <col min="13102" max="13102" width="1.42578125" style="129" customWidth="1"/>
    <col min="13103" max="13105" width="5.140625" style="129" customWidth="1"/>
    <col min="13106" max="13106" width="1.42578125" style="129" customWidth="1"/>
    <col min="13107" max="13109" width="5.140625" style="129" customWidth="1"/>
    <col min="13110" max="13110" width="1.42578125" style="129" customWidth="1"/>
    <col min="13111" max="13113" width="5.140625" style="129" customWidth="1"/>
    <col min="13114" max="13312" width="11.42578125" style="129"/>
    <col min="13313" max="13313" width="15.42578125" style="129" customWidth="1"/>
    <col min="13314" max="13314" width="8" style="129" customWidth="1"/>
    <col min="13315" max="13315" width="7.7109375" style="129" customWidth="1"/>
    <col min="13316" max="13316" width="7.28515625" style="129" customWidth="1"/>
    <col min="13317" max="13317" width="1.42578125" style="129" customWidth="1"/>
    <col min="13318" max="13320" width="5.7109375" style="129" bestFit="1" customWidth="1"/>
    <col min="13321" max="13321" width="1.42578125" style="129" customWidth="1"/>
    <col min="13322" max="13324" width="5.7109375" style="129" bestFit="1" customWidth="1"/>
    <col min="13325" max="13325" width="1.42578125" style="129" customWidth="1"/>
    <col min="13326" max="13328" width="5.7109375" style="129" bestFit="1" customWidth="1"/>
    <col min="13329" max="13329" width="1.42578125" style="129" customWidth="1"/>
    <col min="13330" max="13332" width="5.7109375" style="129" bestFit="1" customWidth="1"/>
    <col min="13333" max="13333" width="1.42578125" style="129" customWidth="1"/>
    <col min="13334" max="13336" width="5.7109375" style="129" bestFit="1" customWidth="1"/>
    <col min="13337" max="13337" width="1.42578125" style="129" customWidth="1"/>
    <col min="13338" max="13340" width="5.7109375" style="129" bestFit="1" customWidth="1"/>
    <col min="13341" max="13341" width="11.42578125" style="129"/>
    <col min="13342" max="13342" width="13.28515625" style="129" customWidth="1"/>
    <col min="13343" max="13345" width="6.140625" style="129" customWidth="1"/>
    <col min="13346" max="13346" width="1.42578125" style="129" customWidth="1"/>
    <col min="13347" max="13349" width="5.140625" style="129" customWidth="1"/>
    <col min="13350" max="13350" width="1.42578125" style="129" customWidth="1"/>
    <col min="13351" max="13353" width="5.140625" style="129" customWidth="1"/>
    <col min="13354" max="13354" width="1.42578125" style="129" customWidth="1"/>
    <col min="13355" max="13357" width="5.140625" style="129" customWidth="1"/>
    <col min="13358" max="13358" width="1.42578125" style="129" customWidth="1"/>
    <col min="13359" max="13361" width="5.140625" style="129" customWidth="1"/>
    <col min="13362" max="13362" width="1.42578125" style="129" customWidth="1"/>
    <col min="13363" max="13365" width="5.140625" style="129" customWidth="1"/>
    <col min="13366" max="13366" width="1.42578125" style="129" customWidth="1"/>
    <col min="13367" max="13369" width="5.140625" style="129" customWidth="1"/>
    <col min="13370" max="13568" width="11.42578125" style="129"/>
    <col min="13569" max="13569" width="15.42578125" style="129" customWidth="1"/>
    <col min="13570" max="13570" width="8" style="129" customWidth="1"/>
    <col min="13571" max="13571" width="7.7109375" style="129" customWidth="1"/>
    <col min="13572" max="13572" width="7.28515625" style="129" customWidth="1"/>
    <col min="13573" max="13573" width="1.42578125" style="129" customWidth="1"/>
    <col min="13574" max="13576" width="5.7109375" style="129" bestFit="1" customWidth="1"/>
    <col min="13577" max="13577" width="1.42578125" style="129" customWidth="1"/>
    <col min="13578" max="13580" width="5.7109375" style="129" bestFit="1" customWidth="1"/>
    <col min="13581" max="13581" width="1.42578125" style="129" customWidth="1"/>
    <col min="13582" max="13584" width="5.7109375" style="129" bestFit="1" customWidth="1"/>
    <col min="13585" max="13585" width="1.42578125" style="129" customWidth="1"/>
    <col min="13586" max="13588" width="5.7109375" style="129" bestFit="1" customWidth="1"/>
    <col min="13589" max="13589" width="1.42578125" style="129" customWidth="1"/>
    <col min="13590" max="13592" width="5.7109375" style="129" bestFit="1" customWidth="1"/>
    <col min="13593" max="13593" width="1.42578125" style="129" customWidth="1"/>
    <col min="13594" max="13596" width="5.7109375" style="129" bestFit="1" customWidth="1"/>
    <col min="13597" max="13597" width="11.42578125" style="129"/>
    <col min="13598" max="13598" width="13.28515625" style="129" customWidth="1"/>
    <col min="13599" max="13601" width="6.140625" style="129" customWidth="1"/>
    <col min="13602" max="13602" width="1.42578125" style="129" customWidth="1"/>
    <col min="13603" max="13605" width="5.140625" style="129" customWidth="1"/>
    <col min="13606" max="13606" width="1.42578125" style="129" customWidth="1"/>
    <col min="13607" max="13609" width="5.140625" style="129" customWidth="1"/>
    <col min="13610" max="13610" width="1.42578125" style="129" customWidth="1"/>
    <col min="13611" max="13613" width="5.140625" style="129" customWidth="1"/>
    <col min="13614" max="13614" width="1.42578125" style="129" customWidth="1"/>
    <col min="13615" max="13617" width="5.140625" style="129" customWidth="1"/>
    <col min="13618" max="13618" width="1.42578125" style="129" customWidth="1"/>
    <col min="13619" max="13621" width="5.140625" style="129" customWidth="1"/>
    <col min="13622" max="13622" width="1.42578125" style="129" customWidth="1"/>
    <col min="13623" max="13625" width="5.140625" style="129" customWidth="1"/>
    <col min="13626" max="13824" width="11.42578125" style="129"/>
    <col min="13825" max="13825" width="15.42578125" style="129" customWidth="1"/>
    <col min="13826" max="13826" width="8" style="129" customWidth="1"/>
    <col min="13827" max="13827" width="7.7109375" style="129" customWidth="1"/>
    <col min="13828" max="13828" width="7.28515625" style="129" customWidth="1"/>
    <col min="13829" max="13829" width="1.42578125" style="129" customWidth="1"/>
    <col min="13830" max="13832" width="5.7109375" style="129" bestFit="1" customWidth="1"/>
    <col min="13833" max="13833" width="1.42578125" style="129" customWidth="1"/>
    <col min="13834" max="13836" width="5.7109375" style="129" bestFit="1" customWidth="1"/>
    <col min="13837" max="13837" width="1.42578125" style="129" customWidth="1"/>
    <col min="13838" max="13840" width="5.7109375" style="129" bestFit="1" customWidth="1"/>
    <col min="13841" max="13841" width="1.42578125" style="129" customWidth="1"/>
    <col min="13842" max="13844" width="5.7109375" style="129" bestFit="1" customWidth="1"/>
    <col min="13845" max="13845" width="1.42578125" style="129" customWidth="1"/>
    <col min="13846" max="13848" width="5.7109375" style="129" bestFit="1" customWidth="1"/>
    <col min="13849" max="13849" width="1.42578125" style="129" customWidth="1"/>
    <col min="13850" max="13852" width="5.7109375" style="129" bestFit="1" customWidth="1"/>
    <col min="13853" max="13853" width="11.42578125" style="129"/>
    <col min="13854" max="13854" width="13.28515625" style="129" customWidth="1"/>
    <col min="13855" max="13857" width="6.140625" style="129" customWidth="1"/>
    <col min="13858" max="13858" width="1.42578125" style="129" customWidth="1"/>
    <col min="13859" max="13861" width="5.140625" style="129" customWidth="1"/>
    <col min="13862" max="13862" width="1.42578125" style="129" customWidth="1"/>
    <col min="13863" max="13865" width="5.140625" style="129" customWidth="1"/>
    <col min="13866" max="13866" width="1.42578125" style="129" customWidth="1"/>
    <col min="13867" max="13869" width="5.140625" style="129" customWidth="1"/>
    <col min="13870" max="13870" width="1.42578125" style="129" customWidth="1"/>
    <col min="13871" max="13873" width="5.140625" style="129" customWidth="1"/>
    <col min="13874" max="13874" width="1.42578125" style="129" customWidth="1"/>
    <col min="13875" max="13877" width="5.140625" style="129" customWidth="1"/>
    <col min="13878" max="13878" width="1.42578125" style="129" customWidth="1"/>
    <col min="13879" max="13881" width="5.140625" style="129" customWidth="1"/>
    <col min="13882" max="14080" width="11.42578125" style="129"/>
    <col min="14081" max="14081" width="15.42578125" style="129" customWidth="1"/>
    <col min="14082" max="14082" width="8" style="129" customWidth="1"/>
    <col min="14083" max="14083" width="7.7109375" style="129" customWidth="1"/>
    <col min="14084" max="14084" width="7.28515625" style="129" customWidth="1"/>
    <col min="14085" max="14085" width="1.42578125" style="129" customWidth="1"/>
    <col min="14086" max="14088" width="5.7109375" style="129" bestFit="1" customWidth="1"/>
    <col min="14089" max="14089" width="1.42578125" style="129" customWidth="1"/>
    <col min="14090" max="14092" width="5.7109375" style="129" bestFit="1" customWidth="1"/>
    <col min="14093" max="14093" width="1.42578125" style="129" customWidth="1"/>
    <col min="14094" max="14096" width="5.7109375" style="129" bestFit="1" customWidth="1"/>
    <col min="14097" max="14097" width="1.42578125" style="129" customWidth="1"/>
    <col min="14098" max="14100" width="5.7109375" style="129" bestFit="1" customWidth="1"/>
    <col min="14101" max="14101" width="1.42578125" style="129" customWidth="1"/>
    <col min="14102" max="14104" width="5.7109375" style="129" bestFit="1" customWidth="1"/>
    <col min="14105" max="14105" width="1.42578125" style="129" customWidth="1"/>
    <col min="14106" max="14108" width="5.7109375" style="129" bestFit="1" customWidth="1"/>
    <col min="14109" max="14109" width="11.42578125" style="129"/>
    <col min="14110" max="14110" width="13.28515625" style="129" customWidth="1"/>
    <col min="14111" max="14113" width="6.140625" style="129" customWidth="1"/>
    <col min="14114" max="14114" width="1.42578125" style="129" customWidth="1"/>
    <col min="14115" max="14117" width="5.140625" style="129" customWidth="1"/>
    <col min="14118" max="14118" width="1.42578125" style="129" customWidth="1"/>
    <col min="14119" max="14121" width="5.140625" style="129" customWidth="1"/>
    <col min="14122" max="14122" width="1.42578125" style="129" customWidth="1"/>
    <col min="14123" max="14125" width="5.140625" style="129" customWidth="1"/>
    <col min="14126" max="14126" width="1.42578125" style="129" customWidth="1"/>
    <col min="14127" max="14129" width="5.140625" style="129" customWidth="1"/>
    <col min="14130" max="14130" width="1.42578125" style="129" customWidth="1"/>
    <col min="14131" max="14133" width="5.140625" style="129" customWidth="1"/>
    <col min="14134" max="14134" width="1.42578125" style="129" customWidth="1"/>
    <col min="14135" max="14137" width="5.140625" style="129" customWidth="1"/>
    <col min="14138" max="14336" width="11.42578125" style="129"/>
    <col min="14337" max="14337" width="15.42578125" style="129" customWidth="1"/>
    <col min="14338" max="14338" width="8" style="129" customWidth="1"/>
    <col min="14339" max="14339" width="7.7109375" style="129" customWidth="1"/>
    <col min="14340" max="14340" width="7.28515625" style="129" customWidth="1"/>
    <col min="14341" max="14341" width="1.42578125" style="129" customWidth="1"/>
    <col min="14342" max="14344" width="5.7109375" style="129" bestFit="1" customWidth="1"/>
    <col min="14345" max="14345" width="1.42578125" style="129" customWidth="1"/>
    <col min="14346" max="14348" width="5.7109375" style="129" bestFit="1" customWidth="1"/>
    <col min="14349" max="14349" width="1.42578125" style="129" customWidth="1"/>
    <col min="14350" max="14352" width="5.7109375" style="129" bestFit="1" customWidth="1"/>
    <col min="14353" max="14353" width="1.42578125" style="129" customWidth="1"/>
    <col min="14354" max="14356" width="5.7109375" style="129" bestFit="1" customWidth="1"/>
    <col min="14357" max="14357" width="1.42578125" style="129" customWidth="1"/>
    <col min="14358" max="14360" width="5.7109375" style="129" bestFit="1" customWidth="1"/>
    <col min="14361" max="14361" width="1.42578125" style="129" customWidth="1"/>
    <col min="14362" max="14364" width="5.7109375" style="129" bestFit="1" customWidth="1"/>
    <col min="14365" max="14365" width="11.42578125" style="129"/>
    <col min="14366" max="14366" width="13.28515625" style="129" customWidth="1"/>
    <col min="14367" max="14369" width="6.140625" style="129" customWidth="1"/>
    <col min="14370" max="14370" width="1.42578125" style="129" customWidth="1"/>
    <col min="14371" max="14373" width="5.140625" style="129" customWidth="1"/>
    <col min="14374" max="14374" width="1.42578125" style="129" customWidth="1"/>
    <col min="14375" max="14377" width="5.140625" style="129" customWidth="1"/>
    <col min="14378" max="14378" width="1.42578125" style="129" customWidth="1"/>
    <col min="14379" max="14381" width="5.140625" style="129" customWidth="1"/>
    <col min="14382" max="14382" width="1.42578125" style="129" customWidth="1"/>
    <col min="14383" max="14385" width="5.140625" style="129" customWidth="1"/>
    <col min="14386" max="14386" width="1.42578125" style="129" customWidth="1"/>
    <col min="14387" max="14389" width="5.140625" style="129" customWidth="1"/>
    <col min="14390" max="14390" width="1.42578125" style="129" customWidth="1"/>
    <col min="14391" max="14393" width="5.140625" style="129" customWidth="1"/>
    <col min="14394" max="14592" width="11.42578125" style="129"/>
    <col min="14593" max="14593" width="15.42578125" style="129" customWidth="1"/>
    <col min="14594" max="14594" width="8" style="129" customWidth="1"/>
    <col min="14595" max="14595" width="7.7109375" style="129" customWidth="1"/>
    <col min="14596" max="14596" width="7.28515625" style="129" customWidth="1"/>
    <col min="14597" max="14597" width="1.42578125" style="129" customWidth="1"/>
    <col min="14598" max="14600" width="5.7109375" style="129" bestFit="1" customWidth="1"/>
    <col min="14601" max="14601" width="1.42578125" style="129" customWidth="1"/>
    <col min="14602" max="14604" width="5.7109375" style="129" bestFit="1" customWidth="1"/>
    <col min="14605" max="14605" width="1.42578125" style="129" customWidth="1"/>
    <col min="14606" max="14608" width="5.7109375" style="129" bestFit="1" customWidth="1"/>
    <col min="14609" max="14609" width="1.42578125" style="129" customWidth="1"/>
    <col min="14610" max="14612" width="5.7109375" style="129" bestFit="1" customWidth="1"/>
    <col min="14613" max="14613" width="1.42578125" style="129" customWidth="1"/>
    <col min="14614" max="14616" width="5.7109375" style="129" bestFit="1" customWidth="1"/>
    <col min="14617" max="14617" width="1.42578125" style="129" customWidth="1"/>
    <col min="14618" max="14620" width="5.7109375" style="129" bestFit="1" customWidth="1"/>
    <col min="14621" max="14621" width="11.42578125" style="129"/>
    <col min="14622" max="14622" width="13.28515625" style="129" customWidth="1"/>
    <col min="14623" max="14625" width="6.140625" style="129" customWidth="1"/>
    <col min="14626" max="14626" width="1.42578125" style="129" customWidth="1"/>
    <col min="14627" max="14629" width="5.140625" style="129" customWidth="1"/>
    <col min="14630" max="14630" width="1.42578125" style="129" customWidth="1"/>
    <col min="14631" max="14633" width="5.140625" style="129" customWidth="1"/>
    <col min="14634" max="14634" width="1.42578125" style="129" customWidth="1"/>
    <col min="14635" max="14637" width="5.140625" style="129" customWidth="1"/>
    <col min="14638" max="14638" width="1.42578125" style="129" customWidth="1"/>
    <col min="14639" max="14641" width="5.140625" style="129" customWidth="1"/>
    <col min="14642" max="14642" width="1.42578125" style="129" customWidth="1"/>
    <col min="14643" max="14645" width="5.140625" style="129" customWidth="1"/>
    <col min="14646" max="14646" width="1.42578125" style="129" customWidth="1"/>
    <col min="14647" max="14649" width="5.140625" style="129" customWidth="1"/>
    <col min="14650" max="14848" width="11.42578125" style="129"/>
    <col min="14849" max="14849" width="15.42578125" style="129" customWidth="1"/>
    <col min="14850" max="14850" width="8" style="129" customWidth="1"/>
    <col min="14851" max="14851" width="7.7109375" style="129" customWidth="1"/>
    <col min="14852" max="14852" width="7.28515625" style="129" customWidth="1"/>
    <col min="14853" max="14853" width="1.42578125" style="129" customWidth="1"/>
    <col min="14854" max="14856" width="5.7109375" style="129" bestFit="1" customWidth="1"/>
    <col min="14857" max="14857" width="1.42578125" style="129" customWidth="1"/>
    <col min="14858" max="14860" width="5.7109375" style="129" bestFit="1" customWidth="1"/>
    <col min="14861" max="14861" width="1.42578125" style="129" customWidth="1"/>
    <col min="14862" max="14864" width="5.7109375" style="129" bestFit="1" customWidth="1"/>
    <col min="14865" max="14865" width="1.42578125" style="129" customWidth="1"/>
    <col min="14866" max="14868" width="5.7109375" style="129" bestFit="1" customWidth="1"/>
    <col min="14869" max="14869" width="1.42578125" style="129" customWidth="1"/>
    <col min="14870" max="14872" width="5.7109375" style="129" bestFit="1" customWidth="1"/>
    <col min="14873" max="14873" width="1.42578125" style="129" customWidth="1"/>
    <col min="14874" max="14876" width="5.7109375" style="129" bestFit="1" customWidth="1"/>
    <col min="14877" max="14877" width="11.42578125" style="129"/>
    <col min="14878" max="14878" width="13.28515625" style="129" customWidth="1"/>
    <col min="14879" max="14881" width="6.140625" style="129" customWidth="1"/>
    <col min="14882" max="14882" width="1.42578125" style="129" customWidth="1"/>
    <col min="14883" max="14885" width="5.140625" style="129" customWidth="1"/>
    <col min="14886" max="14886" width="1.42578125" style="129" customWidth="1"/>
    <col min="14887" max="14889" width="5.140625" style="129" customWidth="1"/>
    <col min="14890" max="14890" width="1.42578125" style="129" customWidth="1"/>
    <col min="14891" max="14893" width="5.140625" style="129" customWidth="1"/>
    <col min="14894" max="14894" width="1.42578125" style="129" customWidth="1"/>
    <col min="14895" max="14897" width="5.140625" style="129" customWidth="1"/>
    <col min="14898" max="14898" width="1.42578125" style="129" customWidth="1"/>
    <col min="14899" max="14901" width="5.140625" style="129" customWidth="1"/>
    <col min="14902" max="14902" width="1.42578125" style="129" customWidth="1"/>
    <col min="14903" max="14905" width="5.140625" style="129" customWidth="1"/>
    <col min="14906" max="15104" width="11.42578125" style="129"/>
    <col min="15105" max="15105" width="15.42578125" style="129" customWidth="1"/>
    <col min="15106" max="15106" width="8" style="129" customWidth="1"/>
    <col min="15107" max="15107" width="7.7109375" style="129" customWidth="1"/>
    <col min="15108" max="15108" width="7.28515625" style="129" customWidth="1"/>
    <col min="15109" max="15109" width="1.42578125" style="129" customWidth="1"/>
    <col min="15110" max="15112" width="5.7109375" style="129" bestFit="1" customWidth="1"/>
    <col min="15113" max="15113" width="1.42578125" style="129" customWidth="1"/>
    <col min="15114" max="15116" width="5.7109375" style="129" bestFit="1" customWidth="1"/>
    <col min="15117" max="15117" width="1.42578125" style="129" customWidth="1"/>
    <col min="15118" max="15120" width="5.7109375" style="129" bestFit="1" customWidth="1"/>
    <col min="15121" max="15121" width="1.42578125" style="129" customWidth="1"/>
    <col min="15122" max="15124" width="5.7109375" style="129" bestFit="1" customWidth="1"/>
    <col min="15125" max="15125" width="1.42578125" style="129" customWidth="1"/>
    <col min="15126" max="15128" width="5.7109375" style="129" bestFit="1" customWidth="1"/>
    <col min="15129" max="15129" width="1.42578125" style="129" customWidth="1"/>
    <col min="15130" max="15132" width="5.7109375" style="129" bestFit="1" customWidth="1"/>
    <col min="15133" max="15133" width="11.42578125" style="129"/>
    <col min="15134" max="15134" width="13.28515625" style="129" customWidth="1"/>
    <col min="15135" max="15137" width="6.140625" style="129" customWidth="1"/>
    <col min="15138" max="15138" width="1.42578125" style="129" customWidth="1"/>
    <col min="15139" max="15141" width="5.140625" style="129" customWidth="1"/>
    <col min="15142" max="15142" width="1.42578125" style="129" customWidth="1"/>
    <col min="15143" max="15145" width="5.140625" style="129" customWidth="1"/>
    <col min="15146" max="15146" width="1.42578125" style="129" customWidth="1"/>
    <col min="15147" max="15149" width="5.140625" style="129" customWidth="1"/>
    <col min="15150" max="15150" width="1.42578125" style="129" customWidth="1"/>
    <col min="15151" max="15153" width="5.140625" style="129" customWidth="1"/>
    <col min="15154" max="15154" width="1.42578125" style="129" customWidth="1"/>
    <col min="15155" max="15157" width="5.140625" style="129" customWidth="1"/>
    <col min="15158" max="15158" width="1.42578125" style="129" customWidth="1"/>
    <col min="15159" max="15161" width="5.140625" style="129" customWidth="1"/>
    <col min="15162" max="15360" width="11.42578125" style="129"/>
    <col min="15361" max="15361" width="15.42578125" style="129" customWidth="1"/>
    <col min="15362" max="15362" width="8" style="129" customWidth="1"/>
    <col min="15363" max="15363" width="7.7109375" style="129" customWidth="1"/>
    <col min="15364" max="15364" width="7.28515625" style="129" customWidth="1"/>
    <col min="15365" max="15365" width="1.42578125" style="129" customWidth="1"/>
    <col min="15366" max="15368" width="5.7109375" style="129" bestFit="1" customWidth="1"/>
    <col min="15369" max="15369" width="1.42578125" style="129" customWidth="1"/>
    <col min="15370" max="15372" width="5.7109375" style="129" bestFit="1" customWidth="1"/>
    <col min="15373" max="15373" width="1.42578125" style="129" customWidth="1"/>
    <col min="15374" max="15376" width="5.7109375" style="129" bestFit="1" customWidth="1"/>
    <col min="15377" max="15377" width="1.42578125" style="129" customWidth="1"/>
    <col min="15378" max="15380" width="5.7109375" style="129" bestFit="1" customWidth="1"/>
    <col min="15381" max="15381" width="1.42578125" style="129" customWidth="1"/>
    <col min="15382" max="15384" width="5.7109375" style="129" bestFit="1" customWidth="1"/>
    <col min="15385" max="15385" width="1.42578125" style="129" customWidth="1"/>
    <col min="15386" max="15388" width="5.7109375" style="129" bestFit="1" customWidth="1"/>
    <col min="15389" max="15389" width="11.42578125" style="129"/>
    <col min="15390" max="15390" width="13.28515625" style="129" customWidth="1"/>
    <col min="15391" max="15393" width="6.140625" style="129" customWidth="1"/>
    <col min="15394" max="15394" width="1.42578125" style="129" customWidth="1"/>
    <col min="15395" max="15397" width="5.140625" style="129" customWidth="1"/>
    <col min="15398" max="15398" width="1.42578125" style="129" customWidth="1"/>
    <col min="15399" max="15401" width="5.140625" style="129" customWidth="1"/>
    <col min="15402" max="15402" width="1.42578125" style="129" customWidth="1"/>
    <col min="15403" max="15405" width="5.140625" style="129" customWidth="1"/>
    <col min="15406" max="15406" width="1.42578125" style="129" customWidth="1"/>
    <col min="15407" max="15409" width="5.140625" style="129" customWidth="1"/>
    <col min="15410" max="15410" width="1.42578125" style="129" customWidth="1"/>
    <col min="15411" max="15413" width="5.140625" style="129" customWidth="1"/>
    <col min="15414" max="15414" width="1.42578125" style="129" customWidth="1"/>
    <col min="15415" max="15417" width="5.140625" style="129" customWidth="1"/>
    <col min="15418" max="15616" width="11.42578125" style="129"/>
    <col min="15617" max="15617" width="15.42578125" style="129" customWidth="1"/>
    <col min="15618" max="15618" width="8" style="129" customWidth="1"/>
    <col min="15619" max="15619" width="7.7109375" style="129" customWidth="1"/>
    <col min="15620" max="15620" width="7.28515625" style="129" customWidth="1"/>
    <col min="15621" max="15621" width="1.42578125" style="129" customWidth="1"/>
    <col min="15622" max="15624" width="5.7109375" style="129" bestFit="1" customWidth="1"/>
    <col min="15625" max="15625" width="1.42578125" style="129" customWidth="1"/>
    <col min="15626" max="15628" width="5.7109375" style="129" bestFit="1" customWidth="1"/>
    <col min="15629" max="15629" width="1.42578125" style="129" customWidth="1"/>
    <col min="15630" max="15632" width="5.7109375" style="129" bestFit="1" customWidth="1"/>
    <col min="15633" max="15633" width="1.42578125" style="129" customWidth="1"/>
    <col min="15634" max="15636" width="5.7109375" style="129" bestFit="1" customWidth="1"/>
    <col min="15637" max="15637" width="1.42578125" style="129" customWidth="1"/>
    <col min="15638" max="15640" width="5.7109375" style="129" bestFit="1" customWidth="1"/>
    <col min="15641" max="15641" width="1.42578125" style="129" customWidth="1"/>
    <col min="15642" max="15644" width="5.7109375" style="129" bestFit="1" customWidth="1"/>
    <col min="15645" max="15645" width="11.42578125" style="129"/>
    <col min="15646" max="15646" width="13.28515625" style="129" customWidth="1"/>
    <col min="15647" max="15649" width="6.140625" style="129" customWidth="1"/>
    <col min="15650" max="15650" width="1.42578125" style="129" customWidth="1"/>
    <col min="15651" max="15653" width="5.140625" style="129" customWidth="1"/>
    <col min="15654" max="15654" width="1.42578125" style="129" customWidth="1"/>
    <col min="15655" max="15657" width="5.140625" style="129" customWidth="1"/>
    <col min="15658" max="15658" width="1.42578125" style="129" customWidth="1"/>
    <col min="15659" max="15661" width="5.140625" style="129" customWidth="1"/>
    <col min="15662" max="15662" width="1.42578125" style="129" customWidth="1"/>
    <col min="15663" max="15665" width="5.140625" style="129" customWidth="1"/>
    <col min="15666" max="15666" width="1.42578125" style="129" customWidth="1"/>
    <col min="15667" max="15669" width="5.140625" style="129" customWidth="1"/>
    <col min="15670" max="15670" width="1.42578125" style="129" customWidth="1"/>
    <col min="15671" max="15673" width="5.140625" style="129" customWidth="1"/>
    <col min="15674" max="15872" width="11.42578125" style="129"/>
    <col min="15873" max="15873" width="15.42578125" style="129" customWidth="1"/>
    <col min="15874" max="15874" width="8" style="129" customWidth="1"/>
    <col min="15875" max="15875" width="7.7109375" style="129" customWidth="1"/>
    <col min="15876" max="15876" width="7.28515625" style="129" customWidth="1"/>
    <col min="15877" max="15877" width="1.42578125" style="129" customWidth="1"/>
    <col min="15878" max="15880" width="5.7109375" style="129" bestFit="1" customWidth="1"/>
    <col min="15881" max="15881" width="1.42578125" style="129" customWidth="1"/>
    <col min="15882" max="15884" width="5.7109375" style="129" bestFit="1" customWidth="1"/>
    <col min="15885" max="15885" width="1.42578125" style="129" customWidth="1"/>
    <col min="15886" max="15888" width="5.7109375" style="129" bestFit="1" customWidth="1"/>
    <col min="15889" max="15889" width="1.42578125" style="129" customWidth="1"/>
    <col min="15890" max="15892" width="5.7109375" style="129" bestFit="1" customWidth="1"/>
    <col min="15893" max="15893" width="1.42578125" style="129" customWidth="1"/>
    <col min="15894" max="15896" width="5.7109375" style="129" bestFit="1" customWidth="1"/>
    <col min="15897" max="15897" width="1.42578125" style="129" customWidth="1"/>
    <col min="15898" max="15900" width="5.7109375" style="129" bestFit="1" customWidth="1"/>
    <col min="15901" max="15901" width="11.42578125" style="129"/>
    <col min="15902" max="15902" width="13.28515625" style="129" customWidth="1"/>
    <col min="15903" max="15905" width="6.140625" style="129" customWidth="1"/>
    <col min="15906" max="15906" width="1.42578125" style="129" customWidth="1"/>
    <col min="15907" max="15909" width="5.140625" style="129" customWidth="1"/>
    <col min="15910" max="15910" width="1.42578125" style="129" customWidth="1"/>
    <col min="15911" max="15913" width="5.140625" style="129" customWidth="1"/>
    <col min="15914" max="15914" width="1.42578125" style="129" customWidth="1"/>
    <col min="15915" max="15917" width="5.140625" style="129" customWidth="1"/>
    <col min="15918" max="15918" width="1.42578125" style="129" customWidth="1"/>
    <col min="15919" max="15921" width="5.140625" style="129" customWidth="1"/>
    <col min="15922" max="15922" width="1.42578125" style="129" customWidth="1"/>
    <col min="15923" max="15925" width="5.140625" style="129" customWidth="1"/>
    <col min="15926" max="15926" width="1.42578125" style="129" customWidth="1"/>
    <col min="15927" max="15929" width="5.140625" style="129" customWidth="1"/>
    <col min="15930" max="16128" width="11.42578125" style="129"/>
    <col min="16129" max="16129" width="15.42578125" style="129" customWidth="1"/>
    <col min="16130" max="16130" width="8" style="129" customWidth="1"/>
    <col min="16131" max="16131" width="7.7109375" style="129" customWidth="1"/>
    <col min="16132" max="16132" width="7.28515625" style="129" customWidth="1"/>
    <col min="16133" max="16133" width="1.42578125" style="129" customWidth="1"/>
    <col min="16134" max="16136" width="5.7109375" style="129" bestFit="1" customWidth="1"/>
    <col min="16137" max="16137" width="1.42578125" style="129" customWidth="1"/>
    <col min="16138" max="16140" width="5.7109375" style="129" bestFit="1" customWidth="1"/>
    <col min="16141" max="16141" width="1.42578125" style="129" customWidth="1"/>
    <col min="16142" max="16144" width="5.7109375" style="129" bestFit="1" customWidth="1"/>
    <col min="16145" max="16145" width="1.42578125" style="129" customWidth="1"/>
    <col min="16146" max="16148" width="5.7109375" style="129" bestFit="1" customWidth="1"/>
    <col min="16149" max="16149" width="1.42578125" style="129" customWidth="1"/>
    <col min="16150" max="16152" width="5.7109375" style="129" bestFit="1" customWidth="1"/>
    <col min="16153" max="16153" width="1.42578125" style="129" customWidth="1"/>
    <col min="16154" max="16156" width="5.7109375" style="129" bestFit="1" customWidth="1"/>
    <col min="16157" max="16157" width="11.42578125" style="129"/>
    <col min="16158" max="16158" width="13.28515625" style="129" customWidth="1"/>
    <col min="16159" max="16161" width="6.140625" style="129" customWidth="1"/>
    <col min="16162" max="16162" width="1.42578125" style="129" customWidth="1"/>
    <col min="16163" max="16165" width="5.140625" style="129" customWidth="1"/>
    <col min="16166" max="16166" width="1.42578125" style="129" customWidth="1"/>
    <col min="16167" max="16169" width="5.140625" style="129" customWidth="1"/>
    <col min="16170" max="16170" width="1.42578125" style="129" customWidth="1"/>
    <col min="16171" max="16173" width="5.140625" style="129" customWidth="1"/>
    <col min="16174" max="16174" width="1.42578125" style="129" customWidth="1"/>
    <col min="16175" max="16177" width="5.140625" style="129" customWidth="1"/>
    <col min="16178" max="16178" width="1.42578125" style="129" customWidth="1"/>
    <col min="16179" max="16181" width="5.140625" style="129" customWidth="1"/>
    <col min="16182" max="16182" width="1.42578125" style="129" customWidth="1"/>
    <col min="16183" max="16185" width="5.140625" style="129" customWidth="1"/>
    <col min="16186" max="16384" width="11.42578125" style="129"/>
  </cols>
  <sheetData>
    <row r="1" spans="1:62" s="115" customFormat="1" ht="15" x14ac:dyDescent="0.25">
      <c r="A1" s="294" t="s">
        <v>93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</row>
    <row r="2" spans="1:62" s="115" customFormat="1" ht="15" x14ac:dyDescent="0.25">
      <c r="A2" s="295" t="s">
        <v>77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</row>
    <row r="3" spans="1:62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</row>
    <row r="4" spans="1:62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</row>
    <row r="5" spans="1:62" s="115" customFormat="1" ht="15" x14ac:dyDescent="0.25">
      <c r="A5" s="294" t="s">
        <v>95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</row>
    <row r="6" spans="1:62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</row>
    <row r="7" spans="1:62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</row>
    <row r="8" spans="1:62" s="115" customFormat="1" ht="15" x14ac:dyDescent="0.25">
      <c r="A8" s="299" t="s">
        <v>96</v>
      </c>
      <c r="B8" s="119" t="s">
        <v>22</v>
      </c>
      <c r="C8" s="119"/>
      <c r="D8" s="119"/>
      <c r="E8" s="120"/>
      <c r="F8" s="119" t="s">
        <v>24</v>
      </c>
      <c r="G8" s="119"/>
      <c r="H8" s="119"/>
      <c r="I8" s="120"/>
      <c r="J8" s="119" t="s">
        <v>25</v>
      </c>
      <c r="K8" s="119"/>
      <c r="L8" s="119"/>
      <c r="M8" s="120"/>
      <c r="N8" s="119" t="s">
        <v>26</v>
      </c>
      <c r="O8" s="119"/>
      <c r="P8" s="119"/>
      <c r="Q8" s="120"/>
      <c r="R8" s="119" t="s">
        <v>28</v>
      </c>
      <c r="S8" s="119"/>
      <c r="T8" s="119"/>
      <c r="U8" s="120"/>
      <c r="V8" s="119" t="s">
        <v>29</v>
      </c>
      <c r="W8" s="119"/>
      <c r="X8" s="119"/>
      <c r="Y8" s="120"/>
      <c r="Z8" s="119" t="s">
        <v>30</v>
      </c>
      <c r="AA8" s="119"/>
      <c r="AB8" s="119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</row>
    <row r="9" spans="1:62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22"/>
      <c r="Z9" s="121" t="s">
        <v>82</v>
      </c>
      <c r="AA9" s="121" t="s">
        <v>83</v>
      </c>
      <c r="AB9" s="121" t="s">
        <v>84</v>
      </c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</row>
    <row r="10" spans="1:62" x14ac:dyDescent="0.25">
      <c r="A10" s="154"/>
      <c r="B10" s="155"/>
      <c r="C10" s="155"/>
      <c r="D10" s="155"/>
      <c r="E10" s="156"/>
      <c r="F10" s="155"/>
      <c r="G10" s="155"/>
      <c r="H10" s="155"/>
      <c r="I10" s="156"/>
      <c r="J10" s="155"/>
      <c r="K10" s="155"/>
      <c r="L10" s="155"/>
      <c r="M10" s="156"/>
      <c r="N10" s="155"/>
      <c r="O10" s="155"/>
      <c r="P10" s="155"/>
      <c r="Q10" s="156"/>
      <c r="R10" s="155"/>
      <c r="S10" s="155"/>
      <c r="T10" s="155"/>
      <c r="U10" s="156"/>
      <c r="V10" s="155"/>
      <c r="W10" s="155"/>
      <c r="X10" s="155"/>
      <c r="Y10" s="156"/>
      <c r="Z10" s="155"/>
      <c r="AA10" s="155"/>
      <c r="AB10" s="155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</row>
    <row r="11" spans="1:62" s="160" customFormat="1" ht="13.5" x14ac:dyDescent="0.25">
      <c r="A11" s="158" t="s">
        <v>97</v>
      </c>
      <c r="B11" s="159">
        <f>SUM(B13:B39)</f>
        <v>416021</v>
      </c>
      <c r="C11" s="159">
        <f>SUM(C13:C39)</f>
        <v>211631</v>
      </c>
      <c r="D11" s="159">
        <f>SUM(D13:D39)</f>
        <v>204390</v>
      </c>
      <c r="E11" s="159"/>
      <c r="F11" s="159">
        <f>SUM(F13:F39)</f>
        <v>72498</v>
      </c>
      <c r="G11" s="159">
        <f>SUM(G13:G39)</f>
        <v>37168</v>
      </c>
      <c r="H11" s="159">
        <f>SUM(H13:H39)</f>
        <v>35330</v>
      </c>
      <c r="I11" s="159"/>
      <c r="J11" s="159">
        <f>SUM(J13:J39)</f>
        <v>71650</v>
      </c>
      <c r="K11" s="159">
        <f>SUM(K13:K39)</f>
        <v>36613</v>
      </c>
      <c r="L11" s="159">
        <f>SUM(L13:L39)</f>
        <v>35037</v>
      </c>
      <c r="M11" s="159"/>
      <c r="N11" s="159">
        <f>SUM(N13:N39)</f>
        <v>69606</v>
      </c>
      <c r="O11" s="159">
        <f>SUM(O13:O39)</f>
        <v>35446</v>
      </c>
      <c r="P11" s="159">
        <f>SUM(P13:P39)</f>
        <v>34160</v>
      </c>
      <c r="Q11" s="159"/>
      <c r="R11" s="159">
        <f>SUM(R13:R39)</f>
        <v>67738</v>
      </c>
      <c r="S11" s="159">
        <f>SUM(S13:S39)</f>
        <v>34392</v>
      </c>
      <c r="T11" s="159">
        <f>SUM(T13:T39)</f>
        <v>33346</v>
      </c>
      <c r="U11" s="159"/>
      <c r="V11" s="159">
        <f>SUM(V13:V39)</f>
        <v>66733</v>
      </c>
      <c r="W11" s="159">
        <f>SUM(W13:W39)</f>
        <v>33679</v>
      </c>
      <c r="X11" s="159">
        <f>SUM(X13:X39)</f>
        <v>33054</v>
      </c>
      <c r="Y11" s="159"/>
      <c r="Z11" s="159">
        <f>SUM(Z13:Z39)</f>
        <v>67796</v>
      </c>
      <c r="AA11" s="159">
        <f>SUM(AA13:AA39)</f>
        <v>34333</v>
      </c>
      <c r="AB11" s="159">
        <f>SUM(AB13:AB39)</f>
        <v>33463</v>
      </c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2"/>
      <c r="BG11" s="162"/>
      <c r="BH11" s="162"/>
      <c r="BI11" s="162"/>
      <c r="BJ11" s="162"/>
    </row>
    <row r="12" spans="1:62" x14ac:dyDescent="0.25"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</row>
    <row r="13" spans="1:62" x14ac:dyDescent="0.2">
      <c r="A13" s="128" t="s">
        <v>98</v>
      </c>
      <c r="B13" s="139">
        <v>28544</v>
      </c>
      <c r="C13" s="139">
        <v>14441</v>
      </c>
      <c r="D13" s="139">
        <v>14103</v>
      </c>
      <c r="E13" s="139"/>
      <c r="F13" s="139">
        <v>4999</v>
      </c>
      <c r="G13" s="139">
        <v>2576</v>
      </c>
      <c r="H13" s="139">
        <v>2423</v>
      </c>
      <c r="I13" s="139"/>
      <c r="J13" s="139">
        <v>4832</v>
      </c>
      <c r="K13" s="139">
        <v>2451</v>
      </c>
      <c r="L13" s="139">
        <v>2381</v>
      </c>
      <c r="M13" s="139"/>
      <c r="N13" s="139">
        <v>4788</v>
      </c>
      <c r="O13" s="139">
        <v>2416</v>
      </c>
      <c r="P13" s="139">
        <v>2372</v>
      </c>
      <c r="Q13" s="139"/>
      <c r="R13" s="139">
        <v>4722</v>
      </c>
      <c r="S13" s="139">
        <v>2346</v>
      </c>
      <c r="T13" s="139">
        <v>2376</v>
      </c>
      <c r="U13" s="139"/>
      <c r="V13" s="139">
        <v>4461</v>
      </c>
      <c r="W13" s="139">
        <v>2235</v>
      </c>
      <c r="X13" s="139">
        <v>2226</v>
      </c>
      <c r="Y13" s="139"/>
      <c r="Z13" s="139">
        <v>4742</v>
      </c>
      <c r="AA13" s="139">
        <v>2417</v>
      </c>
      <c r="AB13" s="139">
        <v>2325</v>
      </c>
      <c r="AC13" s="164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</row>
    <row r="14" spans="1:62" x14ac:dyDescent="0.2">
      <c r="A14" s="128" t="s">
        <v>99</v>
      </c>
      <c r="B14" s="139">
        <v>28504</v>
      </c>
      <c r="C14" s="139">
        <v>14439</v>
      </c>
      <c r="D14" s="139">
        <v>14065</v>
      </c>
      <c r="E14" s="139"/>
      <c r="F14" s="139">
        <v>4798</v>
      </c>
      <c r="G14" s="139">
        <v>2443</v>
      </c>
      <c r="H14" s="139">
        <v>2355</v>
      </c>
      <c r="I14" s="139"/>
      <c r="J14" s="139">
        <v>4912</v>
      </c>
      <c r="K14" s="139">
        <v>2507</v>
      </c>
      <c r="L14" s="139">
        <v>2405</v>
      </c>
      <c r="M14" s="139"/>
      <c r="N14" s="139">
        <v>4776</v>
      </c>
      <c r="O14" s="139">
        <v>2441</v>
      </c>
      <c r="P14" s="139">
        <v>2335</v>
      </c>
      <c r="Q14" s="139"/>
      <c r="R14" s="139">
        <v>4501</v>
      </c>
      <c r="S14" s="139">
        <v>2290</v>
      </c>
      <c r="T14" s="139">
        <v>2211</v>
      </c>
      <c r="U14" s="139"/>
      <c r="V14" s="139">
        <v>4767</v>
      </c>
      <c r="W14" s="139">
        <v>2359</v>
      </c>
      <c r="X14" s="139">
        <v>2408</v>
      </c>
      <c r="Y14" s="139"/>
      <c r="Z14" s="139">
        <v>4750</v>
      </c>
      <c r="AA14" s="139">
        <v>2399</v>
      </c>
      <c r="AB14" s="139">
        <v>2351</v>
      </c>
      <c r="AC14" s="164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</row>
    <row r="15" spans="1:62" x14ac:dyDescent="0.2">
      <c r="A15" s="128" t="s">
        <v>100</v>
      </c>
      <c r="B15" s="139">
        <v>19701</v>
      </c>
      <c r="C15" s="139">
        <v>9882</v>
      </c>
      <c r="D15" s="139">
        <v>9819</v>
      </c>
      <c r="E15" s="139"/>
      <c r="F15" s="139">
        <v>3391</v>
      </c>
      <c r="G15" s="139">
        <v>1680</v>
      </c>
      <c r="H15" s="139">
        <v>1711</v>
      </c>
      <c r="I15" s="139"/>
      <c r="J15" s="139">
        <v>3360</v>
      </c>
      <c r="K15" s="139">
        <v>1762</v>
      </c>
      <c r="L15" s="139">
        <v>1598</v>
      </c>
      <c r="M15" s="139"/>
      <c r="N15" s="139">
        <v>3296</v>
      </c>
      <c r="O15" s="139">
        <v>1650</v>
      </c>
      <c r="P15" s="139">
        <v>1646</v>
      </c>
      <c r="Q15" s="139"/>
      <c r="R15" s="139">
        <v>3218</v>
      </c>
      <c r="S15" s="139">
        <v>1627</v>
      </c>
      <c r="T15" s="139">
        <v>1591</v>
      </c>
      <c r="U15" s="139"/>
      <c r="V15" s="139">
        <v>3162</v>
      </c>
      <c r="W15" s="139">
        <v>1547</v>
      </c>
      <c r="X15" s="139">
        <v>1615</v>
      </c>
      <c r="Y15" s="139"/>
      <c r="Z15" s="139">
        <v>3274</v>
      </c>
      <c r="AA15" s="139">
        <v>1616</v>
      </c>
      <c r="AB15" s="139">
        <v>1658</v>
      </c>
      <c r="AC15" s="164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</row>
    <row r="16" spans="1:62" x14ac:dyDescent="0.2">
      <c r="A16" s="128" t="s">
        <v>101</v>
      </c>
      <c r="B16" s="139">
        <v>9519</v>
      </c>
      <c r="C16" s="139">
        <v>4897</v>
      </c>
      <c r="D16" s="139">
        <v>4622</v>
      </c>
      <c r="E16" s="139"/>
      <c r="F16" s="139">
        <v>1617</v>
      </c>
      <c r="G16" s="139">
        <v>856</v>
      </c>
      <c r="H16" s="139">
        <v>761</v>
      </c>
      <c r="I16" s="139"/>
      <c r="J16" s="139">
        <v>1654</v>
      </c>
      <c r="K16" s="139">
        <v>834</v>
      </c>
      <c r="L16" s="139">
        <v>820</v>
      </c>
      <c r="M16" s="139"/>
      <c r="N16" s="139">
        <v>1552</v>
      </c>
      <c r="O16" s="139">
        <v>817</v>
      </c>
      <c r="P16" s="139">
        <v>735</v>
      </c>
      <c r="Q16" s="139"/>
      <c r="R16" s="139">
        <v>1536</v>
      </c>
      <c r="S16" s="139">
        <v>771</v>
      </c>
      <c r="T16" s="139">
        <v>765</v>
      </c>
      <c r="U16" s="139"/>
      <c r="V16" s="139">
        <v>1550</v>
      </c>
      <c r="W16" s="139">
        <v>813</v>
      </c>
      <c r="X16" s="139">
        <v>737</v>
      </c>
      <c r="Y16" s="139"/>
      <c r="Z16" s="139">
        <v>1610</v>
      </c>
      <c r="AA16" s="139">
        <v>806</v>
      </c>
      <c r="AB16" s="139">
        <v>804</v>
      </c>
      <c r="AC16" s="164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</row>
    <row r="17" spans="1:57" x14ac:dyDescent="0.2">
      <c r="A17" s="128" t="s">
        <v>102</v>
      </c>
      <c r="B17" s="139">
        <v>9745</v>
      </c>
      <c r="C17" s="139">
        <v>4853</v>
      </c>
      <c r="D17" s="139">
        <v>4892</v>
      </c>
      <c r="E17" s="139"/>
      <c r="F17" s="139">
        <v>1654</v>
      </c>
      <c r="G17" s="139">
        <v>826</v>
      </c>
      <c r="H17" s="139">
        <v>828</v>
      </c>
      <c r="I17" s="139"/>
      <c r="J17" s="139">
        <v>1663</v>
      </c>
      <c r="K17" s="139">
        <v>815</v>
      </c>
      <c r="L17" s="139">
        <v>848</v>
      </c>
      <c r="M17" s="139"/>
      <c r="N17" s="139">
        <v>1641</v>
      </c>
      <c r="O17" s="139">
        <v>844</v>
      </c>
      <c r="P17" s="139">
        <v>797</v>
      </c>
      <c r="Q17" s="139"/>
      <c r="R17" s="139">
        <v>1585</v>
      </c>
      <c r="S17" s="139">
        <v>784</v>
      </c>
      <c r="T17" s="139">
        <v>801</v>
      </c>
      <c r="U17" s="139"/>
      <c r="V17" s="139">
        <v>1531</v>
      </c>
      <c r="W17" s="139">
        <v>759</v>
      </c>
      <c r="X17" s="139">
        <v>772</v>
      </c>
      <c r="Y17" s="139"/>
      <c r="Z17" s="139">
        <v>1671</v>
      </c>
      <c r="AA17" s="139">
        <v>825</v>
      </c>
      <c r="AB17" s="139">
        <v>846</v>
      </c>
      <c r="AC17" s="164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</row>
    <row r="18" spans="1:57" x14ac:dyDescent="0.2">
      <c r="A18" s="128" t="s">
        <v>103</v>
      </c>
      <c r="B18" s="139">
        <v>18539</v>
      </c>
      <c r="C18" s="139">
        <v>9558</v>
      </c>
      <c r="D18" s="139">
        <v>8981</v>
      </c>
      <c r="E18" s="139"/>
      <c r="F18" s="139">
        <v>3126</v>
      </c>
      <c r="G18" s="139">
        <v>1602</v>
      </c>
      <c r="H18" s="139">
        <v>1524</v>
      </c>
      <c r="I18" s="139"/>
      <c r="J18" s="139">
        <v>3204</v>
      </c>
      <c r="K18" s="139">
        <v>1633</v>
      </c>
      <c r="L18" s="139">
        <v>1571</v>
      </c>
      <c r="M18" s="139"/>
      <c r="N18" s="139">
        <v>3059</v>
      </c>
      <c r="O18" s="139">
        <v>1575</v>
      </c>
      <c r="P18" s="139">
        <v>1484</v>
      </c>
      <c r="Q18" s="139"/>
      <c r="R18" s="139">
        <v>3093</v>
      </c>
      <c r="S18" s="139">
        <v>1613</v>
      </c>
      <c r="T18" s="139">
        <v>1480</v>
      </c>
      <c r="U18" s="139"/>
      <c r="V18" s="139">
        <v>3016</v>
      </c>
      <c r="W18" s="139">
        <v>1575</v>
      </c>
      <c r="X18" s="139">
        <v>1441</v>
      </c>
      <c r="Y18" s="139"/>
      <c r="Z18" s="139">
        <v>3041</v>
      </c>
      <c r="AA18" s="139">
        <v>1560</v>
      </c>
      <c r="AB18" s="139">
        <v>1481</v>
      </c>
      <c r="AC18" s="164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</row>
    <row r="19" spans="1:57" x14ac:dyDescent="0.2">
      <c r="A19" s="128" t="s">
        <v>104</v>
      </c>
      <c r="B19" s="139">
        <v>18187</v>
      </c>
      <c r="C19" s="139">
        <v>9249</v>
      </c>
      <c r="D19" s="139">
        <v>8938</v>
      </c>
      <c r="E19" s="139"/>
      <c r="F19" s="139">
        <v>3211</v>
      </c>
      <c r="G19" s="139">
        <v>1655</v>
      </c>
      <c r="H19" s="139">
        <v>1556</v>
      </c>
      <c r="I19" s="139"/>
      <c r="J19" s="139">
        <v>3111</v>
      </c>
      <c r="K19" s="139">
        <v>1585</v>
      </c>
      <c r="L19" s="139">
        <v>1526</v>
      </c>
      <c r="M19" s="139"/>
      <c r="N19" s="139">
        <v>2990</v>
      </c>
      <c r="O19" s="139">
        <v>1482</v>
      </c>
      <c r="P19" s="139">
        <v>1508</v>
      </c>
      <c r="Q19" s="139"/>
      <c r="R19" s="139">
        <v>3055</v>
      </c>
      <c r="S19" s="139">
        <v>1544</v>
      </c>
      <c r="T19" s="139">
        <v>1511</v>
      </c>
      <c r="U19" s="139"/>
      <c r="V19" s="139">
        <v>2892</v>
      </c>
      <c r="W19" s="139">
        <v>1500</v>
      </c>
      <c r="X19" s="139">
        <v>1392</v>
      </c>
      <c r="Y19" s="139"/>
      <c r="Z19" s="139">
        <v>2928</v>
      </c>
      <c r="AA19" s="139">
        <v>1483</v>
      </c>
      <c r="AB19" s="139">
        <v>1445</v>
      </c>
      <c r="AC19" s="164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</row>
    <row r="20" spans="1:57" x14ac:dyDescent="0.2">
      <c r="A20" s="128" t="s">
        <v>105</v>
      </c>
      <c r="B20" s="139">
        <v>21426</v>
      </c>
      <c r="C20" s="139">
        <v>10900</v>
      </c>
      <c r="D20" s="139">
        <v>10526</v>
      </c>
      <c r="E20" s="139"/>
      <c r="F20" s="139">
        <v>3809</v>
      </c>
      <c r="G20" s="139">
        <v>1975</v>
      </c>
      <c r="H20" s="139">
        <v>1834</v>
      </c>
      <c r="I20" s="139"/>
      <c r="J20" s="139">
        <v>3694</v>
      </c>
      <c r="K20" s="139">
        <v>1898</v>
      </c>
      <c r="L20" s="139">
        <v>1796</v>
      </c>
      <c r="M20" s="139"/>
      <c r="N20" s="139">
        <v>3535</v>
      </c>
      <c r="O20" s="139">
        <v>1828</v>
      </c>
      <c r="P20" s="139">
        <v>1707</v>
      </c>
      <c r="Q20" s="139"/>
      <c r="R20" s="139">
        <v>3531</v>
      </c>
      <c r="S20" s="139">
        <v>1792</v>
      </c>
      <c r="T20" s="139">
        <v>1739</v>
      </c>
      <c r="U20" s="139"/>
      <c r="V20" s="139">
        <v>3431</v>
      </c>
      <c r="W20" s="139">
        <v>1706</v>
      </c>
      <c r="X20" s="139">
        <v>1725</v>
      </c>
      <c r="Y20" s="139"/>
      <c r="Z20" s="139">
        <v>3426</v>
      </c>
      <c r="AA20" s="139">
        <v>1701</v>
      </c>
      <c r="AB20" s="139">
        <v>1725</v>
      </c>
      <c r="AC20" s="164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</row>
    <row r="21" spans="1:57" x14ac:dyDescent="0.2">
      <c r="A21" s="128" t="s">
        <v>106</v>
      </c>
      <c r="B21" s="139">
        <v>15185</v>
      </c>
      <c r="C21" s="139">
        <v>7660</v>
      </c>
      <c r="D21" s="139">
        <v>7525</v>
      </c>
      <c r="E21" s="139"/>
      <c r="F21" s="139">
        <v>2691</v>
      </c>
      <c r="G21" s="139">
        <v>1372</v>
      </c>
      <c r="H21" s="139">
        <v>1319</v>
      </c>
      <c r="I21" s="139"/>
      <c r="J21" s="139">
        <v>2623</v>
      </c>
      <c r="K21" s="139">
        <v>1314</v>
      </c>
      <c r="L21" s="139">
        <v>1309</v>
      </c>
      <c r="M21" s="139"/>
      <c r="N21" s="139">
        <v>2597</v>
      </c>
      <c r="O21" s="139">
        <v>1315</v>
      </c>
      <c r="P21" s="139">
        <v>1282</v>
      </c>
      <c r="Q21" s="139"/>
      <c r="R21" s="139">
        <v>2464</v>
      </c>
      <c r="S21" s="139">
        <v>1245</v>
      </c>
      <c r="T21" s="139">
        <v>1219</v>
      </c>
      <c r="U21" s="139"/>
      <c r="V21" s="139">
        <v>2445</v>
      </c>
      <c r="W21" s="139">
        <v>1186</v>
      </c>
      <c r="X21" s="139">
        <v>1259</v>
      </c>
      <c r="Y21" s="139"/>
      <c r="Z21" s="139">
        <v>2365</v>
      </c>
      <c r="AA21" s="139">
        <v>1228</v>
      </c>
      <c r="AB21" s="139">
        <v>1137</v>
      </c>
      <c r="AC21" s="164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</row>
    <row r="22" spans="1:57" x14ac:dyDescent="0.2">
      <c r="A22" s="128" t="s">
        <v>107</v>
      </c>
      <c r="B22" s="139">
        <v>37274</v>
      </c>
      <c r="C22" s="139">
        <v>19066</v>
      </c>
      <c r="D22" s="139">
        <v>18208</v>
      </c>
      <c r="E22" s="139"/>
      <c r="F22" s="139">
        <v>6286</v>
      </c>
      <c r="G22" s="139">
        <v>3274</v>
      </c>
      <c r="H22" s="139">
        <v>3012</v>
      </c>
      <c r="I22" s="139"/>
      <c r="J22" s="139">
        <v>6243</v>
      </c>
      <c r="K22" s="139">
        <v>3177</v>
      </c>
      <c r="L22" s="139">
        <v>3066</v>
      </c>
      <c r="M22" s="139"/>
      <c r="N22" s="139">
        <v>6280</v>
      </c>
      <c r="O22" s="139">
        <v>3242</v>
      </c>
      <c r="P22" s="139">
        <v>3038</v>
      </c>
      <c r="Q22" s="139"/>
      <c r="R22" s="139">
        <v>6238</v>
      </c>
      <c r="S22" s="139">
        <v>3183</v>
      </c>
      <c r="T22" s="139">
        <v>3055</v>
      </c>
      <c r="U22" s="139"/>
      <c r="V22" s="139">
        <v>6043</v>
      </c>
      <c r="W22" s="139">
        <v>3099</v>
      </c>
      <c r="X22" s="139">
        <v>2944</v>
      </c>
      <c r="Y22" s="139"/>
      <c r="Z22" s="139">
        <v>6184</v>
      </c>
      <c r="AA22" s="139">
        <v>3091</v>
      </c>
      <c r="AB22" s="139">
        <v>3093</v>
      </c>
      <c r="AC22" s="164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</row>
    <row r="23" spans="1:57" x14ac:dyDescent="0.2">
      <c r="A23" s="128" t="s">
        <v>108</v>
      </c>
      <c r="B23" s="139">
        <v>29887</v>
      </c>
      <c r="C23" s="139">
        <v>15060</v>
      </c>
      <c r="D23" s="139">
        <v>14827</v>
      </c>
      <c r="E23" s="139"/>
      <c r="F23" s="139">
        <v>5090</v>
      </c>
      <c r="G23" s="139">
        <v>2526</v>
      </c>
      <c r="H23" s="139">
        <v>2564</v>
      </c>
      <c r="I23" s="139"/>
      <c r="J23" s="139">
        <v>4854</v>
      </c>
      <c r="K23" s="139">
        <v>2455</v>
      </c>
      <c r="L23" s="139">
        <v>2399</v>
      </c>
      <c r="M23" s="139"/>
      <c r="N23" s="139">
        <v>4962</v>
      </c>
      <c r="O23" s="139">
        <v>2492</v>
      </c>
      <c r="P23" s="139">
        <v>2470</v>
      </c>
      <c r="Q23" s="139"/>
      <c r="R23" s="139">
        <v>4867</v>
      </c>
      <c r="S23" s="139">
        <v>2485</v>
      </c>
      <c r="T23" s="139">
        <v>2382</v>
      </c>
      <c r="U23" s="139"/>
      <c r="V23" s="139">
        <v>5089</v>
      </c>
      <c r="W23" s="139">
        <v>2551</v>
      </c>
      <c r="X23" s="139">
        <v>2538</v>
      </c>
      <c r="Y23" s="139"/>
      <c r="Z23" s="139">
        <v>5025</v>
      </c>
      <c r="AA23" s="139">
        <v>2551</v>
      </c>
      <c r="AB23" s="139">
        <v>2474</v>
      </c>
      <c r="AC23" s="164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</row>
    <row r="24" spans="1:57" x14ac:dyDescent="0.2">
      <c r="A24" s="165" t="s">
        <v>109</v>
      </c>
      <c r="B24" s="139">
        <v>17186</v>
      </c>
      <c r="C24" s="139">
        <v>8637</v>
      </c>
      <c r="D24" s="139">
        <v>8549</v>
      </c>
      <c r="E24" s="139"/>
      <c r="F24" s="139">
        <v>3016</v>
      </c>
      <c r="G24" s="139">
        <v>1535</v>
      </c>
      <c r="H24" s="139">
        <v>1481</v>
      </c>
      <c r="I24" s="139"/>
      <c r="J24" s="139">
        <v>2946</v>
      </c>
      <c r="K24" s="139">
        <v>1491</v>
      </c>
      <c r="L24" s="139">
        <v>1455</v>
      </c>
      <c r="M24" s="139"/>
      <c r="N24" s="139">
        <v>2926</v>
      </c>
      <c r="O24" s="139">
        <v>1425</v>
      </c>
      <c r="P24" s="139">
        <v>1501</v>
      </c>
      <c r="Q24" s="139"/>
      <c r="R24" s="139">
        <v>2749</v>
      </c>
      <c r="S24" s="139">
        <v>1390</v>
      </c>
      <c r="T24" s="139">
        <v>1359</v>
      </c>
      <c r="U24" s="139"/>
      <c r="V24" s="139">
        <v>2747</v>
      </c>
      <c r="W24" s="139">
        <v>1336</v>
      </c>
      <c r="X24" s="139">
        <v>1411</v>
      </c>
      <c r="Y24" s="139"/>
      <c r="Z24" s="139">
        <v>2802</v>
      </c>
      <c r="AA24" s="139">
        <v>1460</v>
      </c>
      <c r="AB24" s="139">
        <v>1342</v>
      </c>
      <c r="AC24" s="164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</row>
    <row r="25" spans="1:57" x14ac:dyDescent="0.2">
      <c r="A25" s="128" t="s">
        <v>110</v>
      </c>
      <c r="B25" s="139">
        <v>7778</v>
      </c>
      <c r="C25" s="139">
        <v>4042</v>
      </c>
      <c r="D25" s="139">
        <v>3736</v>
      </c>
      <c r="E25" s="139"/>
      <c r="F25" s="139">
        <v>1325</v>
      </c>
      <c r="G25" s="139">
        <v>706</v>
      </c>
      <c r="H25" s="139">
        <v>619</v>
      </c>
      <c r="I25" s="139"/>
      <c r="J25" s="139">
        <v>1415</v>
      </c>
      <c r="K25" s="139">
        <v>723</v>
      </c>
      <c r="L25" s="139">
        <v>692</v>
      </c>
      <c r="M25" s="139"/>
      <c r="N25" s="139">
        <v>1256</v>
      </c>
      <c r="O25" s="139">
        <v>644</v>
      </c>
      <c r="P25" s="139">
        <v>612</v>
      </c>
      <c r="Q25" s="139"/>
      <c r="R25" s="139">
        <v>1287</v>
      </c>
      <c r="S25" s="139">
        <v>673</v>
      </c>
      <c r="T25" s="139">
        <v>614</v>
      </c>
      <c r="U25" s="139"/>
      <c r="V25" s="139">
        <v>1252</v>
      </c>
      <c r="W25" s="139">
        <v>662</v>
      </c>
      <c r="X25" s="139">
        <v>590</v>
      </c>
      <c r="Y25" s="139"/>
      <c r="Z25" s="139">
        <v>1243</v>
      </c>
      <c r="AA25" s="139">
        <v>634</v>
      </c>
      <c r="AB25" s="139">
        <v>609</v>
      </c>
      <c r="AC25" s="164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</row>
    <row r="26" spans="1:57" x14ac:dyDescent="0.2">
      <c r="A26" s="128" t="s">
        <v>111</v>
      </c>
      <c r="B26" s="139">
        <v>10602</v>
      </c>
      <c r="C26" s="139">
        <v>5427</v>
      </c>
      <c r="D26" s="139">
        <v>5175</v>
      </c>
      <c r="E26" s="139"/>
      <c r="F26" s="139">
        <v>1936</v>
      </c>
      <c r="G26" s="139">
        <v>1014</v>
      </c>
      <c r="H26" s="139">
        <v>922</v>
      </c>
      <c r="I26" s="139"/>
      <c r="J26" s="139">
        <v>1859</v>
      </c>
      <c r="K26" s="139">
        <v>927</v>
      </c>
      <c r="L26" s="139">
        <v>932</v>
      </c>
      <c r="M26" s="139"/>
      <c r="N26" s="139">
        <v>1800</v>
      </c>
      <c r="O26" s="139">
        <v>944</v>
      </c>
      <c r="P26" s="139">
        <v>856</v>
      </c>
      <c r="Q26" s="139"/>
      <c r="R26" s="139">
        <v>1689</v>
      </c>
      <c r="S26" s="139">
        <v>860</v>
      </c>
      <c r="T26" s="139">
        <v>829</v>
      </c>
      <c r="U26" s="139"/>
      <c r="V26" s="139">
        <v>1653</v>
      </c>
      <c r="W26" s="139">
        <v>846</v>
      </c>
      <c r="X26" s="139">
        <v>807</v>
      </c>
      <c r="Y26" s="139"/>
      <c r="Z26" s="139">
        <v>1665</v>
      </c>
      <c r="AA26" s="139">
        <v>836</v>
      </c>
      <c r="AB26" s="139">
        <v>829</v>
      </c>
      <c r="AC26" s="164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</row>
    <row r="27" spans="1:57" x14ac:dyDescent="0.2">
      <c r="A27" s="128" t="s">
        <v>112</v>
      </c>
      <c r="B27" s="139">
        <v>10838</v>
      </c>
      <c r="C27" s="139">
        <v>5563</v>
      </c>
      <c r="D27" s="139">
        <v>5275</v>
      </c>
      <c r="E27" s="139"/>
      <c r="F27" s="139">
        <v>1940</v>
      </c>
      <c r="G27" s="139">
        <v>992</v>
      </c>
      <c r="H27" s="139">
        <v>948</v>
      </c>
      <c r="I27" s="139"/>
      <c r="J27" s="139">
        <v>1879</v>
      </c>
      <c r="K27" s="139">
        <v>967</v>
      </c>
      <c r="L27" s="139">
        <v>912</v>
      </c>
      <c r="M27" s="139"/>
      <c r="N27" s="139">
        <v>1840</v>
      </c>
      <c r="O27" s="139">
        <v>960</v>
      </c>
      <c r="P27" s="139">
        <v>880</v>
      </c>
      <c r="Q27" s="139"/>
      <c r="R27" s="139">
        <v>1711</v>
      </c>
      <c r="S27" s="139">
        <v>920</v>
      </c>
      <c r="T27" s="139">
        <v>791</v>
      </c>
      <c r="U27" s="139"/>
      <c r="V27" s="139">
        <v>1694</v>
      </c>
      <c r="W27" s="139">
        <v>857</v>
      </c>
      <c r="X27" s="139">
        <v>837</v>
      </c>
      <c r="Y27" s="139"/>
      <c r="Z27" s="139">
        <v>1774</v>
      </c>
      <c r="AA27" s="139">
        <v>867</v>
      </c>
      <c r="AB27" s="139">
        <v>907</v>
      </c>
      <c r="AC27" s="164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</row>
    <row r="28" spans="1:57" x14ac:dyDescent="0.2">
      <c r="A28" s="128" t="s">
        <v>113</v>
      </c>
      <c r="B28" s="139">
        <v>4860</v>
      </c>
      <c r="C28" s="139">
        <v>2529</v>
      </c>
      <c r="D28" s="139">
        <v>2331</v>
      </c>
      <c r="E28" s="139"/>
      <c r="F28" s="139">
        <v>836</v>
      </c>
      <c r="G28" s="139">
        <v>416</v>
      </c>
      <c r="H28" s="139">
        <v>420</v>
      </c>
      <c r="I28" s="139"/>
      <c r="J28" s="139">
        <v>865</v>
      </c>
      <c r="K28" s="139">
        <v>445</v>
      </c>
      <c r="L28" s="139">
        <v>420</v>
      </c>
      <c r="M28" s="139"/>
      <c r="N28" s="139">
        <v>832</v>
      </c>
      <c r="O28" s="139">
        <v>440</v>
      </c>
      <c r="P28" s="139">
        <v>392</v>
      </c>
      <c r="Q28" s="139"/>
      <c r="R28" s="139">
        <v>798</v>
      </c>
      <c r="S28" s="139">
        <v>426</v>
      </c>
      <c r="T28" s="139">
        <v>372</v>
      </c>
      <c r="U28" s="139"/>
      <c r="V28" s="139">
        <v>769</v>
      </c>
      <c r="W28" s="139">
        <v>407</v>
      </c>
      <c r="X28" s="139">
        <v>362</v>
      </c>
      <c r="Y28" s="139"/>
      <c r="Z28" s="139">
        <v>760</v>
      </c>
      <c r="AA28" s="139">
        <v>395</v>
      </c>
      <c r="AB28" s="139">
        <v>365</v>
      </c>
      <c r="AC28" s="164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</row>
    <row r="29" spans="1:57" x14ac:dyDescent="0.2">
      <c r="A29" s="128" t="s">
        <v>114</v>
      </c>
      <c r="B29" s="139">
        <v>8988</v>
      </c>
      <c r="C29" s="139">
        <v>4578</v>
      </c>
      <c r="D29" s="139">
        <v>4410</v>
      </c>
      <c r="E29" s="139"/>
      <c r="F29" s="139">
        <v>1585</v>
      </c>
      <c r="G29" s="139">
        <v>800</v>
      </c>
      <c r="H29" s="139">
        <v>785</v>
      </c>
      <c r="I29" s="139"/>
      <c r="J29" s="139">
        <v>1543</v>
      </c>
      <c r="K29" s="139">
        <v>815</v>
      </c>
      <c r="L29" s="139">
        <v>728</v>
      </c>
      <c r="M29" s="139"/>
      <c r="N29" s="139">
        <v>1462</v>
      </c>
      <c r="O29" s="139">
        <v>725</v>
      </c>
      <c r="P29" s="139">
        <v>737</v>
      </c>
      <c r="Q29" s="139"/>
      <c r="R29" s="139">
        <v>1500</v>
      </c>
      <c r="S29" s="139">
        <v>754</v>
      </c>
      <c r="T29" s="139">
        <v>746</v>
      </c>
      <c r="U29" s="139"/>
      <c r="V29" s="139">
        <v>1435</v>
      </c>
      <c r="W29" s="139">
        <v>746</v>
      </c>
      <c r="X29" s="139">
        <v>689</v>
      </c>
      <c r="Y29" s="139"/>
      <c r="Z29" s="139">
        <v>1463</v>
      </c>
      <c r="AA29" s="139">
        <v>738</v>
      </c>
      <c r="AB29" s="139">
        <v>725</v>
      </c>
      <c r="AC29" s="164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</row>
    <row r="30" spans="1:57" x14ac:dyDescent="0.2">
      <c r="A30" s="128" t="s">
        <v>115</v>
      </c>
      <c r="B30" s="139">
        <v>4854</v>
      </c>
      <c r="C30" s="139">
        <v>2417</v>
      </c>
      <c r="D30" s="139">
        <v>2437</v>
      </c>
      <c r="E30" s="139"/>
      <c r="F30" s="139">
        <v>827</v>
      </c>
      <c r="G30" s="139">
        <v>417</v>
      </c>
      <c r="H30" s="139">
        <v>410</v>
      </c>
      <c r="I30" s="139"/>
      <c r="J30" s="139">
        <v>841</v>
      </c>
      <c r="K30" s="139">
        <v>430</v>
      </c>
      <c r="L30" s="139">
        <v>411</v>
      </c>
      <c r="M30" s="139"/>
      <c r="N30" s="139">
        <v>798</v>
      </c>
      <c r="O30" s="139">
        <v>410</v>
      </c>
      <c r="P30" s="139">
        <v>388</v>
      </c>
      <c r="Q30" s="139"/>
      <c r="R30" s="139">
        <v>798</v>
      </c>
      <c r="S30" s="139">
        <v>363</v>
      </c>
      <c r="T30" s="139">
        <v>435</v>
      </c>
      <c r="U30" s="139"/>
      <c r="V30" s="139">
        <v>778</v>
      </c>
      <c r="W30" s="139">
        <v>382</v>
      </c>
      <c r="X30" s="139">
        <v>396</v>
      </c>
      <c r="Y30" s="139"/>
      <c r="Z30" s="139">
        <v>812</v>
      </c>
      <c r="AA30" s="139">
        <v>415</v>
      </c>
      <c r="AB30" s="139">
        <v>397</v>
      </c>
      <c r="AC30" s="164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</row>
    <row r="31" spans="1:57" x14ac:dyDescent="0.2">
      <c r="A31" s="128" t="s">
        <v>116</v>
      </c>
      <c r="B31" s="139">
        <v>4905</v>
      </c>
      <c r="C31" s="139">
        <v>2529</v>
      </c>
      <c r="D31" s="139">
        <v>2376</v>
      </c>
      <c r="E31" s="139"/>
      <c r="F31" s="139">
        <v>827</v>
      </c>
      <c r="G31" s="139">
        <v>447</v>
      </c>
      <c r="H31" s="139">
        <v>380</v>
      </c>
      <c r="I31" s="139"/>
      <c r="J31" s="139">
        <v>850</v>
      </c>
      <c r="K31" s="139">
        <v>431</v>
      </c>
      <c r="L31" s="139">
        <v>419</v>
      </c>
      <c r="M31" s="139"/>
      <c r="N31" s="139">
        <v>776</v>
      </c>
      <c r="O31" s="139">
        <v>395</v>
      </c>
      <c r="P31" s="139">
        <v>381</v>
      </c>
      <c r="Q31" s="139"/>
      <c r="R31" s="139">
        <v>819</v>
      </c>
      <c r="S31" s="139">
        <v>412</v>
      </c>
      <c r="T31" s="139">
        <v>407</v>
      </c>
      <c r="U31" s="139"/>
      <c r="V31" s="139">
        <v>814</v>
      </c>
      <c r="W31" s="139">
        <v>421</v>
      </c>
      <c r="X31" s="139">
        <v>393</v>
      </c>
      <c r="Y31" s="139"/>
      <c r="Z31" s="139">
        <v>819</v>
      </c>
      <c r="AA31" s="139">
        <v>423</v>
      </c>
      <c r="AB31" s="139">
        <v>396</v>
      </c>
      <c r="AC31" s="164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</row>
    <row r="32" spans="1:57" x14ac:dyDescent="0.2">
      <c r="A32" s="128" t="s">
        <v>117</v>
      </c>
      <c r="B32" s="139">
        <v>12527</v>
      </c>
      <c r="C32" s="139">
        <v>6375</v>
      </c>
      <c r="D32" s="139">
        <v>6152</v>
      </c>
      <c r="E32" s="139"/>
      <c r="F32" s="139">
        <v>2207</v>
      </c>
      <c r="G32" s="139">
        <v>1130</v>
      </c>
      <c r="H32" s="139">
        <v>1077</v>
      </c>
      <c r="I32" s="139"/>
      <c r="J32" s="139">
        <v>2161</v>
      </c>
      <c r="K32" s="139">
        <v>1114</v>
      </c>
      <c r="L32" s="139">
        <v>1047</v>
      </c>
      <c r="M32" s="139"/>
      <c r="N32" s="139">
        <v>2078</v>
      </c>
      <c r="O32" s="139">
        <v>1081</v>
      </c>
      <c r="P32" s="139">
        <v>997</v>
      </c>
      <c r="Q32" s="139"/>
      <c r="R32" s="139">
        <v>2054</v>
      </c>
      <c r="S32" s="139">
        <v>1040</v>
      </c>
      <c r="T32" s="139">
        <v>1014</v>
      </c>
      <c r="U32" s="139"/>
      <c r="V32" s="139">
        <v>2013</v>
      </c>
      <c r="W32" s="139">
        <v>976</v>
      </c>
      <c r="X32" s="139">
        <v>1037</v>
      </c>
      <c r="Y32" s="139"/>
      <c r="Z32" s="139">
        <v>2014</v>
      </c>
      <c r="AA32" s="139">
        <v>1034</v>
      </c>
      <c r="AB32" s="139">
        <v>980</v>
      </c>
      <c r="AC32" s="164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</row>
    <row r="33" spans="1:57" x14ac:dyDescent="0.2">
      <c r="A33" s="128" t="s">
        <v>118</v>
      </c>
      <c r="B33" s="139">
        <v>32898</v>
      </c>
      <c r="C33" s="139">
        <v>16757</v>
      </c>
      <c r="D33" s="139">
        <v>16141</v>
      </c>
      <c r="E33" s="139"/>
      <c r="F33" s="139">
        <v>5647</v>
      </c>
      <c r="G33" s="139">
        <v>2903</v>
      </c>
      <c r="H33" s="139">
        <v>2744</v>
      </c>
      <c r="I33" s="139"/>
      <c r="J33" s="139">
        <v>5698</v>
      </c>
      <c r="K33" s="139">
        <v>2940</v>
      </c>
      <c r="L33" s="139">
        <v>2758</v>
      </c>
      <c r="M33" s="139"/>
      <c r="N33" s="139">
        <v>5498</v>
      </c>
      <c r="O33" s="139">
        <v>2775</v>
      </c>
      <c r="P33" s="139">
        <v>2723</v>
      </c>
      <c r="Q33" s="139"/>
      <c r="R33" s="139">
        <v>5283</v>
      </c>
      <c r="S33" s="139">
        <v>2669</v>
      </c>
      <c r="T33" s="139">
        <v>2614</v>
      </c>
      <c r="U33" s="139"/>
      <c r="V33" s="139">
        <v>5320</v>
      </c>
      <c r="W33" s="139">
        <v>2729</v>
      </c>
      <c r="X33" s="139">
        <v>2591</v>
      </c>
      <c r="Y33" s="139"/>
      <c r="Z33" s="139">
        <v>5452</v>
      </c>
      <c r="AA33" s="139">
        <v>2741</v>
      </c>
      <c r="AB33" s="139">
        <v>2711</v>
      </c>
      <c r="AC33" s="164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</row>
    <row r="34" spans="1:57" x14ac:dyDescent="0.2">
      <c r="A34" s="128" t="s">
        <v>119</v>
      </c>
      <c r="B34" s="139">
        <v>8786</v>
      </c>
      <c r="C34" s="139">
        <v>4503</v>
      </c>
      <c r="D34" s="139">
        <v>4283</v>
      </c>
      <c r="E34" s="139"/>
      <c r="F34" s="139">
        <v>1559</v>
      </c>
      <c r="G34" s="139">
        <v>826</v>
      </c>
      <c r="H34" s="139">
        <v>733</v>
      </c>
      <c r="I34" s="139"/>
      <c r="J34" s="139">
        <v>1554</v>
      </c>
      <c r="K34" s="139">
        <v>793</v>
      </c>
      <c r="L34" s="139">
        <v>761</v>
      </c>
      <c r="M34" s="139"/>
      <c r="N34" s="139">
        <v>1437</v>
      </c>
      <c r="O34" s="139">
        <v>717</v>
      </c>
      <c r="P34" s="139">
        <v>720</v>
      </c>
      <c r="Q34" s="139"/>
      <c r="R34" s="139">
        <v>1395</v>
      </c>
      <c r="S34" s="139">
        <v>693</v>
      </c>
      <c r="T34" s="139">
        <v>702</v>
      </c>
      <c r="U34" s="139"/>
      <c r="V34" s="139">
        <v>1363</v>
      </c>
      <c r="W34" s="139">
        <v>700</v>
      </c>
      <c r="X34" s="139">
        <v>663</v>
      </c>
      <c r="Y34" s="139"/>
      <c r="Z34" s="139">
        <v>1478</v>
      </c>
      <c r="AA34" s="139">
        <v>774</v>
      </c>
      <c r="AB34" s="139">
        <v>704</v>
      </c>
      <c r="AC34" s="164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</row>
    <row r="35" spans="1:57" x14ac:dyDescent="0.2">
      <c r="A35" s="128" t="s">
        <v>120</v>
      </c>
      <c r="B35" s="139">
        <v>21968</v>
      </c>
      <c r="C35" s="139">
        <v>11147</v>
      </c>
      <c r="D35" s="139">
        <v>10821</v>
      </c>
      <c r="E35" s="139"/>
      <c r="F35" s="139">
        <v>3920</v>
      </c>
      <c r="G35" s="139">
        <v>2025</v>
      </c>
      <c r="H35" s="139">
        <v>1895</v>
      </c>
      <c r="I35" s="139"/>
      <c r="J35" s="139">
        <v>3890</v>
      </c>
      <c r="K35" s="139">
        <v>2011</v>
      </c>
      <c r="L35" s="139">
        <v>1879</v>
      </c>
      <c r="M35" s="139"/>
      <c r="N35" s="139">
        <v>3686</v>
      </c>
      <c r="O35" s="139">
        <v>1866</v>
      </c>
      <c r="P35" s="139">
        <v>1820</v>
      </c>
      <c r="Q35" s="139"/>
      <c r="R35" s="139">
        <v>3513</v>
      </c>
      <c r="S35" s="139">
        <v>1771</v>
      </c>
      <c r="T35" s="139">
        <v>1742</v>
      </c>
      <c r="U35" s="139"/>
      <c r="V35" s="139">
        <v>3414</v>
      </c>
      <c r="W35" s="139">
        <v>1696</v>
      </c>
      <c r="X35" s="139">
        <v>1718</v>
      </c>
      <c r="Y35" s="139"/>
      <c r="Z35" s="139">
        <v>3545</v>
      </c>
      <c r="AA35" s="139">
        <v>1778</v>
      </c>
      <c r="AB35" s="139">
        <v>1767</v>
      </c>
      <c r="AC35" s="164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</row>
    <row r="36" spans="1:57" x14ac:dyDescent="0.2">
      <c r="A36" s="128" t="s">
        <v>121</v>
      </c>
      <c r="B36" s="139">
        <v>4228</v>
      </c>
      <c r="C36" s="139">
        <v>2226</v>
      </c>
      <c r="D36" s="139">
        <v>2002</v>
      </c>
      <c r="E36" s="139"/>
      <c r="F36" s="139">
        <v>769</v>
      </c>
      <c r="G36" s="139">
        <v>399</v>
      </c>
      <c r="H36" s="139">
        <v>370</v>
      </c>
      <c r="I36" s="139"/>
      <c r="J36" s="139">
        <v>739</v>
      </c>
      <c r="K36" s="139">
        <v>383</v>
      </c>
      <c r="L36" s="139">
        <v>356</v>
      </c>
      <c r="M36" s="139"/>
      <c r="N36" s="139">
        <v>727</v>
      </c>
      <c r="O36" s="139">
        <v>378</v>
      </c>
      <c r="P36" s="139">
        <v>349</v>
      </c>
      <c r="Q36" s="139"/>
      <c r="R36" s="139">
        <v>660</v>
      </c>
      <c r="S36" s="139">
        <v>364</v>
      </c>
      <c r="T36" s="139">
        <v>296</v>
      </c>
      <c r="U36" s="139"/>
      <c r="V36" s="139">
        <v>666</v>
      </c>
      <c r="W36" s="139">
        <v>350</v>
      </c>
      <c r="X36" s="139">
        <v>316</v>
      </c>
      <c r="Y36" s="139"/>
      <c r="Z36" s="139">
        <v>667</v>
      </c>
      <c r="AA36" s="139">
        <v>352</v>
      </c>
      <c r="AB36" s="139">
        <v>315</v>
      </c>
      <c r="AC36" s="164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</row>
    <row r="37" spans="1:57" x14ac:dyDescent="0.2">
      <c r="A37" s="128" t="s">
        <v>122</v>
      </c>
      <c r="B37" s="139">
        <v>16436</v>
      </c>
      <c r="C37" s="139">
        <v>8409</v>
      </c>
      <c r="D37" s="139">
        <v>8027</v>
      </c>
      <c r="E37" s="139"/>
      <c r="F37" s="139">
        <v>2970</v>
      </c>
      <c r="G37" s="139">
        <v>1514</v>
      </c>
      <c r="H37" s="139">
        <v>1456</v>
      </c>
      <c r="I37" s="139"/>
      <c r="J37" s="139">
        <v>2945</v>
      </c>
      <c r="K37" s="139">
        <v>1523</v>
      </c>
      <c r="L37" s="139">
        <v>1422</v>
      </c>
      <c r="M37" s="139"/>
      <c r="N37" s="139">
        <v>2800</v>
      </c>
      <c r="O37" s="139">
        <v>1441</v>
      </c>
      <c r="P37" s="139">
        <v>1359</v>
      </c>
      <c r="Q37" s="139"/>
      <c r="R37" s="139">
        <v>2653</v>
      </c>
      <c r="S37" s="139">
        <v>1363</v>
      </c>
      <c r="T37" s="139">
        <v>1290</v>
      </c>
      <c r="U37" s="139"/>
      <c r="V37" s="139">
        <v>2566</v>
      </c>
      <c r="W37" s="139">
        <v>1273</v>
      </c>
      <c r="X37" s="139">
        <v>1293</v>
      </c>
      <c r="Y37" s="139"/>
      <c r="Z37" s="139">
        <v>2502</v>
      </c>
      <c r="AA37" s="139">
        <v>1295</v>
      </c>
      <c r="AB37" s="139">
        <v>1207</v>
      </c>
      <c r="AC37" s="164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</row>
    <row r="38" spans="1:57" x14ac:dyDescent="0.2">
      <c r="A38" s="128" t="s">
        <v>123</v>
      </c>
      <c r="B38" s="139">
        <v>8160</v>
      </c>
      <c r="C38" s="139">
        <v>4153</v>
      </c>
      <c r="D38" s="139">
        <v>4007</v>
      </c>
      <c r="E38" s="139"/>
      <c r="F38" s="139">
        <v>1499</v>
      </c>
      <c r="G38" s="139">
        <v>742</v>
      </c>
      <c r="H38" s="139">
        <v>757</v>
      </c>
      <c r="I38" s="139"/>
      <c r="J38" s="139">
        <v>1470</v>
      </c>
      <c r="K38" s="139">
        <v>753</v>
      </c>
      <c r="L38" s="139">
        <v>717</v>
      </c>
      <c r="M38" s="139"/>
      <c r="N38" s="139">
        <v>1400</v>
      </c>
      <c r="O38" s="139">
        <v>725</v>
      </c>
      <c r="P38" s="139">
        <v>675</v>
      </c>
      <c r="Q38" s="139"/>
      <c r="R38" s="139">
        <v>1334</v>
      </c>
      <c r="S38" s="139">
        <v>664</v>
      </c>
      <c r="T38" s="139">
        <v>670</v>
      </c>
      <c r="U38" s="139"/>
      <c r="V38" s="139">
        <v>1218</v>
      </c>
      <c r="W38" s="139">
        <v>626</v>
      </c>
      <c r="X38" s="139">
        <v>592</v>
      </c>
      <c r="Y38" s="139"/>
      <c r="Z38" s="139">
        <v>1239</v>
      </c>
      <c r="AA38" s="139">
        <v>643</v>
      </c>
      <c r="AB38" s="139">
        <v>596</v>
      </c>
      <c r="AC38" s="164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</row>
    <row r="39" spans="1:57" ht="13.5" thickBot="1" x14ac:dyDescent="0.25">
      <c r="A39" s="166" t="s">
        <v>124</v>
      </c>
      <c r="B39" s="139">
        <v>4496</v>
      </c>
      <c r="C39" s="139">
        <v>2334</v>
      </c>
      <c r="D39" s="139">
        <v>2162</v>
      </c>
      <c r="E39" s="139"/>
      <c r="F39" s="139">
        <v>963</v>
      </c>
      <c r="G39" s="139">
        <v>517</v>
      </c>
      <c r="H39" s="139">
        <v>446</v>
      </c>
      <c r="I39" s="139"/>
      <c r="J39" s="139">
        <v>845</v>
      </c>
      <c r="K39" s="139">
        <v>436</v>
      </c>
      <c r="L39" s="139">
        <v>409</v>
      </c>
      <c r="M39" s="139"/>
      <c r="N39" s="139">
        <v>814</v>
      </c>
      <c r="O39" s="139">
        <v>418</v>
      </c>
      <c r="P39" s="139">
        <v>396</v>
      </c>
      <c r="Q39" s="139"/>
      <c r="R39" s="139">
        <v>685</v>
      </c>
      <c r="S39" s="139">
        <v>350</v>
      </c>
      <c r="T39" s="139">
        <v>335</v>
      </c>
      <c r="U39" s="139"/>
      <c r="V39" s="139">
        <v>644</v>
      </c>
      <c r="W39" s="139">
        <v>342</v>
      </c>
      <c r="X39" s="139">
        <v>302</v>
      </c>
      <c r="Y39" s="139"/>
      <c r="Z39" s="139">
        <v>545</v>
      </c>
      <c r="AA39" s="139">
        <v>271</v>
      </c>
      <c r="AB39" s="139">
        <v>274</v>
      </c>
      <c r="AC39" s="164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</row>
    <row r="40" spans="1:57" x14ac:dyDescent="0.25">
      <c r="A40" s="292" t="s">
        <v>90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</row>
    <row r="41" spans="1:57" x14ac:dyDescent="0.25">
      <c r="A41" s="293" t="s">
        <v>14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</row>
    <row r="42" spans="1:57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4" spans="1:57" s="115" customFormat="1" ht="15" x14ac:dyDescent="0.25">
      <c r="A44" s="294" t="s">
        <v>125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9"/>
      <c r="AD44" s="278" t="s">
        <v>249</v>
      </c>
      <c r="AE44" s="278"/>
      <c r="AF44" s="9"/>
    </row>
    <row r="45" spans="1:57" s="115" customFormat="1" ht="15" x14ac:dyDescent="0.25">
      <c r="A45" s="295" t="s">
        <v>92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9"/>
      <c r="AD45" s="278"/>
      <c r="AE45" s="278"/>
      <c r="AF45"/>
    </row>
    <row r="46" spans="1:57" s="115" customFormat="1" ht="15" x14ac:dyDescent="0.25">
      <c r="A46" s="294" t="s">
        <v>78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</row>
    <row r="47" spans="1:57" s="115" customFormat="1" ht="15" x14ac:dyDescent="0.25">
      <c r="A47" s="295" t="s">
        <v>94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</row>
    <row r="48" spans="1:57" s="115" customFormat="1" ht="15" x14ac:dyDescent="0.25">
      <c r="A48" s="294" t="s">
        <v>95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</row>
    <row r="49" spans="1:28" s="115" customFormat="1" ht="15" x14ac:dyDescent="0.25">
      <c r="A49" s="295" t="s">
        <v>80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</row>
    <row r="50" spans="1:28" s="115" customFormat="1" ht="15.75" thickBot="1" x14ac:dyDescent="0.3">
      <c r="A50" s="118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</row>
    <row r="51" spans="1:28" s="115" customFormat="1" ht="15" x14ac:dyDescent="0.25">
      <c r="A51" s="299" t="s">
        <v>96</v>
      </c>
      <c r="B51" s="119" t="s">
        <v>22</v>
      </c>
      <c r="C51" s="119"/>
      <c r="D51" s="119"/>
      <c r="E51" s="120"/>
      <c r="F51" s="119" t="s">
        <v>24</v>
      </c>
      <c r="G51" s="119"/>
      <c r="H51" s="119"/>
      <c r="I51" s="120"/>
      <c r="J51" s="119" t="s">
        <v>25</v>
      </c>
      <c r="K51" s="119"/>
      <c r="L51" s="119"/>
      <c r="M51" s="120"/>
      <c r="N51" s="119" t="s">
        <v>26</v>
      </c>
      <c r="O51" s="119"/>
      <c r="P51" s="119"/>
      <c r="Q51" s="120"/>
      <c r="R51" s="119" t="s">
        <v>28</v>
      </c>
      <c r="S51" s="119"/>
      <c r="T51" s="119"/>
      <c r="U51" s="120"/>
      <c r="V51" s="119" t="s">
        <v>29</v>
      </c>
      <c r="W51" s="119"/>
      <c r="X51" s="119"/>
      <c r="Y51" s="120"/>
      <c r="Z51" s="119" t="s">
        <v>30</v>
      </c>
      <c r="AA51" s="119"/>
      <c r="AB51" s="119"/>
    </row>
    <row r="52" spans="1:28" s="115" customFormat="1" ht="15.75" thickBot="1" x14ac:dyDescent="0.3">
      <c r="A52" s="300"/>
      <c r="B52" s="121" t="s">
        <v>82</v>
      </c>
      <c r="C52" s="121" t="s">
        <v>83</v>
      </c>
      <c r="D52" s="121" t="s">
        <v>84</v>
      </c>
      <c r="E52" s="122"/>
      <c r="F52" s="121" t="s">
        <v>82</v>
      </c>
      <c r="G52" s="121" t="s">
        <v>83</v>
      </c>
      <c r="H52" s="121" t="s">
        <v>84</v>
      </c>
      <c r="I52" s="122"/>
      <c r="J52" s="121" t="s">
        <v>82</v>
      </c>
      <c r="K52" s="121" t="s">
        <v>83</v>
      </c>
      <c r="L52" s="121" t="s">
        <v>84</v>
      </c>
      <c r="M52" s="122"/>
      <c r="N52" s="121" t="s">
        <v>82</v>
      </c>
      <c r="O52" s="121" t="s">
        <v>83</v>
      </c>
      <c r="P52" s="121" t="s">
        <v>84</v>
      </c>
      <c r="Q52" s="122"/>
      <c r="R52" s="121" t="s">
        <v>82</v>
      </c>
      <c r="S52" s="121" t="s">
        <v>83</v>
      </c>
      <c r="T52" s="121" t="s">
        <v>84</v>
      </c>
      <c r="U52" s="122"/>
      <c r="V52" s="121" t="s">
        <v>82</v>
      </c>
      <c r="W52" s="121" t="s">
        <v>83</v>
      </c>
      <c r="X52" s="121" t="s">
        <v>84</v>
      </c>
      <c r="Y52" s="122"/>
      <c r="Z52" s="121" t="s">
        <v>82</v>
      </c>
      <c r="AA52" s="121" t="s">
        <v>83</v>
      </c>
      <c r="AB52" s="121" t="s">
        <v>84</v>
      </c>
    </row>
    <row r="53" spans="1:28" x14ac:dyDescent="0.25">
      <c r="A53" s="154"/>
      <c r="B53" s="155"/>
      <c r="C53" s="155"/>
      <c r="D53" s="155"/>
      <c r="E53" s="156"/>
      <c r="F53" s="155"/>
      <c r="G53" s="155"/>
      <c r="H53" s="155"/>
      <c r="I53" s="156"/>
      <c r="J53" s="155"/>
      <c r="K53" s="155"/>
      <c r="L53" s="155"/>
      <c r="M53" s="156"/>
      <c r="N53" s="155"/>
      <c r="O53" s="155"/>
      <c r="P53" s="155"/>
      <c r="Q53" s="156"/>
      <c r="R53" s="155"/>
      <c r="S53" s="155"/>
      <c r="T53" s="155"/>
      <c r="U53" s="156"/>
      <c r="V53" s="155"/>
      <c r="W53" s="155"/>
      <c r="X53" s="155"/>
      <c r="Y53" s="156"/>
      <c r="Z53" s="155"/>
      <c r="AA53" s="155"/>
      <c r="AB53" s="155"/>
    </row>
    <row r="54" spans="1:28" ht="13.5" x14ac:dyDescent="0.25">
      <c r="A54" s="158" t="s">
        <v>97</v>
      </c>
      <c r="B54" s="167">
        <f>SUM(B56:B82)</f>
        <v>21998</v>
      </c>
      <c r="C54" s="167">
        <f>SUM(C56:C82)</f>
        <v>13351</v>
      </c>
      <c r="D54" s="167">
        <f>SUM(D56:D82)</f>
        <v>8647</v>
      </c>
      <c r="E54" s="167"/>
      <c r="F54" s="167">
        <f>SUM(F56:F82)</f>
        <v>804</v>
      </c>
      <c r="G54" s="167">
        <f>SUM(G56:G82)</f>
        <v>470</v>
      </c>
      <c r="H54" s="167">
        <f>SUM(H56:H82)</f>
        <v>334</v>
      </c>
      <c r="I54" s="167"/>
      <c r="J54" s="167">
        <f>SUM(J56:J82)</f>
        <v>8053</v>
      </c>
      <c r="K54" s="167">
        <f>SUM(K56:K82)</f>
        <v>4877</v>
      </c>
      <c r="L54" s="167">
        <f>SUM(L56:L82)</f>
        <v>3176</v>
      </c>
      <c r="M54" s="167"/>
      <c r="N54" s="167">
        <f>SUM(N56:N82)</f>
        <v>3968</v>
      </c>
      <c r="O54" s="167">
        <f>SUM(O56:O82)</f>
        <v>2359</v>
      </c>
      <c r="P54" s="167">
        <f>SUM(P56:P82)</f>
        <v>1609</v>
      </c>
      <c r="Q54" s="167"/>
      <c r="R54" s="167">
        <f>SUM(R56:R82)</f>
        <v>4571</v>
      </c>
      <c r="S54" s="167">
        <f>SUM(S56:S82)</f>
        <v>2804</v>
      </c>
      <c r="T54" s="167">
        <f>SUM(T56:T82)</f>
        <v>1767</v>
      </c>
      <c r="U54" s="167"/>
      <c r="V54" s="167">
        <f>SUM(V56:V82)</f>
        <v>3450</v>
      </c>
      <c r="W54" s="167">
        <f>SUM(W56:W82)</f>
        <v>2115</v>
      </c>
      <c r="X54" s="167">
        <f>SUM(X56:X82)</f>
        <v>1335</v>
      </c>
      <c r="Y54" s="167"/>
      <c r="Z54" s="167">
        <f>SUM(Z56:Z82)</f>
        <v>1152</v>
      </c>
      <c r="AA54" s="167">
        <f>SUM(AA56:AA82)</f>
        <v>726</v>
      </c>
      <c r="AB54" s="167">
        <f>SUM(AB56:AB82)</f>
        <v>426</v>
      </c>
    </row>
    <row r="55" spans="1:28" x14ac:dyDescent="0.25"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</row>
    <row r="56" spans="1:28" x14ac:dyDescent="0.2">
      <c r="A56" s="128" t="s">
        <v>98</v>
      </c>
      <c r="B56" s="139">
        <v>2044</v>
      </c>
      <c r="C56" s="139">
        <v>1219</v>
      </c>
      <c r="D56" s="139">
        <v>825</v>
      </c>
      <c r="E56" s="139"/>
      <c r="F56" s="139">
        <v>49</v>
      </c>
      <c r="G56" s="139">
        <v>31</v>
      </c>
      <c r="H56" s="139">
        <v>18</v>
      </c>
      <c r="I56" s="139"/>
      <c r="J56" s="139">
        <v>740</v>
      </c>
      <c r="K56" s="139">
        <v>459</v>
      </c>
      <c r="L56" s="139">
        <v>281</v>
      </c>
      <c r="M56" s="139"/>
      <c r="N56" s="139">
        <v>417</v>
      </c>
      <c r="O56" s="139">
        <v>244</v>
      </c>
      <c r="P56" s="139">
        <v>173</v>
      </c>
      <c r="Q56" s="139"/>
      <c r="R56" s="139">
        <v>475</v>
      </c>
      <c r="S56" s="139">
        <v>252</v>
      </c>
      <c r="T56" s="139">
        <v>223</v>
      </c>
      <c r="U56" s="139"/>
      <c r="V56" s="139">
        <v>290</v>
      </c>
      <c r="W56" s="139">
        <v>191</v>
      </c>
      <c r="X56" s="139">
        <v>99</v>
      </c>
      <c r="Y56" s="139"/>
      <c r="Z56" s="139">
        <v>73</v>
      </c>
      <c r="AA56" s="139">
        <v>42</v>
      </c>
      <c r="AB56" s="139">
        <v>31</v>
      </c>
    </row>
    <row r="57" spans="1:28" x14ac:dyDescent="0.2">
      <c r="A57" s="128" t="s">
        <v>99</v>
      </c>
      <c r="B57" s="139">
        <v>1432</v>
      </c>
      <c r="C57" s="139">
        <v>851</v>
      </c>
      <c r="D57" s="139">
        <v>581</v>
      </c>
      <c r="E57" s="139"/>
      <c r="F57" s="139">
        <v>61</v>
      </c>
      <c r="G57" s="139">
        <v>32</v>
      </c>
      <c r="H57" s="139">
        <v>29</v>
      </c>
      <c r="I57" s="139"/>
      <c r="J57" s="139">
        <v>540</v>
      </c>
      <c r="K57" s="139">
        <v>304</v>
      </c>
      <c r="L57" s="139">
        <v>236</v>
      </c>
      <c r="M57" s="139"/>
      <c r="N57" s="139">
        <v>256</v>
      </c>
      <c r="O57" s="139">
        <v>152</v>
      </c>
      <c r="P57" s="139">
        <v>104</v>
      </c>
      <c r="Q57" s="139"/>
      <c r="R57" s="139">
        <v>293</v>
      </c>
      <c r="S57" s="139">
        <v>190</v>
      </c>
      <c r="T57" s="139">
        <v>103</v>
      </c>
      <c r="U57" s="139"/>
      <c r="V57" s="139">
        <v>226</v>
      </c>
      <c r="W57" s="139">
        <v>136</v>
      </c>
      <c r="X57" s="139">
        <v>90</v>
      </c>
      <c r="Y57" s="139"/>
      <c r="Z57" s="139">
        <v>56</v>
      </c>
      <c r="AA57" s="139">
        <v>37</v>
      </c>
      <c r="AB57" s="139">
        <v>19</v>
      </c>
    </row>
    <row r="58" spans="1:28" x14ac:dyDescent="0.2">
      <c r="A58" s="128" t="s">
        <v>100</v>
      </c>
      <c r="B58" s="139">
        <v>802</v>
      </c>
      <c r="C58" s="139">
        <v>501</v>
      </c>
      <c r="D58" s="139">
        <v>301</v>
      </c>
      <c r="E58" s="139"/>
      <c r="F58" s="139">
        <v>59</v>
      </c>
      <c r="G58" s="139">
        <v>37</v>
      </c>
      <c r="H58" s="139">
        <v>22</v>
      </c>
      <c r="I58" s="139"/>
      <c r="J58" s="139">
        <v>252</v>
      </c>
      <c r="K58" s="139">
        <v>145</v>
      </c>
      <c r="L58" s="139">
        <v>107</v>
      </c>
      <c r="M58" s="139"/>
      <c r="N58" s="139">
        <v>143</v>
      </c>
      <c r="O58" s="139">
        <v>96</v>
      </c>
      <c r="P58" s="139">
        <v>47</v>
      </c>
      <c r="Q58" s="139"/>
      <c r="R58" s="139">
        <v>169</v>
      </c>
      <c r="S58" s="139">
        <v>111</v>
      </c>
      <c r="T58" s="139">
        <v>58</v>
      </c>
      <c r="U58" s="139"/>
      <c r="V58" s="139">
        <v>137</v>
      </c>
      <c r="W58" s="139">
        <v>90</v>
      </c>
      <c r="X58" s="139">
        <v>47</v>
      </c>
      <c r="Y58" s="139"/>
      <c r="Z58" s="139">
        <v>42</v>
      </c>
      <c r="AA58" s="139">
        <v>22</v>
      </c>
      <c r="AB58" s="139">
        <v>20</v>
      </c>
    </row>
    <row r="59" spans="1:28" x14ac:dyDescent="0.2">
      <c r="A59" s="128" t="s">
        <v>101</v>
      </c>
      <c r="B59" s="139">
        <v>359</v>
      </c>
      <c r="C59" s="139">
        <v>221</v>
      </c>
      <c r="D59" s="139">
        <v>138</v>
      </c>
      <c r="E59" s="139"/>
      <c r="F59" s="139">
        <v>16</v>
      </c>
      <c r="G59" s="139">
        <v>14</v>
      </c>
      <c r="H59" s="139">
        <v>2</v>
      </c>
      <c r="I59" s="139"/>
      <c r="J59" s="139">
        <v>110</v>
      </c>
      <c r="K59" s="139">
        <v>51</v>
      </c>
      <c r="L59" s="139">
        <v>59</v>
      </c>
      <c r="M59" s="139"/>
      <c r="N59" s="139">
        <v>44</v>
      </c>
      <c r="O59" s="139">
        <v>28</v>
      </c>
      <c r="P59" s="139">
        <v>16</v>
      </c>
      <c r="Q59" s="139"/>
      <c r="R59" s="139">
        <v>88</v>
      </c>
      <c r="S59" s="139">
        <v>59</v>
      </c>
      <c r="T59" s="139">
        <v>29</v>
      </c>
      <c r="U59" s="139"/>
      <c r="V59" s="139">
        <v>71</v>
      </c>
      <c r="W59" s="139">
        <v>47</v>
      </c>
      <c r="X59" s="139">
        <v>24</v>
      </c>
      <c r="Y59" s="139"/>
      <c r="Z59" s="139">
        <v>30</v>
      </c>
      <c r="AA59" s="139">
        <v>22</v>
      </c>
      <c r="AB59" s="139">
        <v>8</v>
      </c>
    </row>
    <row r="60" spans="1:28" x14ac:dyDescent="0.2">
      <c r="A60" s="128" t="s">
        <v>102</v>
      </c>
      <c r="B60" s="139">
        <v>276</v>
      </c>
      <c r="C60" s="139">
        <v>170</v>
      </c>
      <c r="D60" s="139">
        <v>106</v>
      </c>
      <c r="E60" s="139"/>
      <c r="F60" s="139">
        <v>11</v>
      </c>
      <c r="G60" s="139">
        <v>3</v>
      </c>
      <c r="H60" s="139">
        <v>8</v>
      </c>
      <c r="I60" s="139"/>
      <c r="J60" s="139">
        <v>114</v>
      </c>
      <c r="K60" s="139">
        <v>76</v>
      </c>
      <c r="L60" s="139">
        <v>38</v>
      </c>
      <c r="M60" s="139"/>
      <c r="N60" s="139">
        <v>42</v>
      </c>
      <c r="O60" s="139">
        <v>25</v>
      </c>
      <c r="P60" s="139">
        <v>17</v>
      </c>
      <c r="Q60" s="139"/>
      <c r="R60" s="139">
        <v>48</v>
      </c>
      <c r="S60" s="139">
        <v>29</v>
      </c>
      <c r="T60" s="139">
        <v>19</v>
      </c>
      <c r="U60" s="139"/>
      <c r="V60" s="139">
        <v>41</v>
      </c>
      <c r="W60" s="139">
        <v>25</v>
      </c>
      <c r="X60" s="139">
        <v>16</v>
      </c>
      <c r="Y60" s="139"/>
      <c r="Z60" s="139">
        <v>20</v>
      </c>
      <c r="AA60" s="139">
        <v>12</v>
      </c>
      <c r="AB60" s="139">
        <v>8</v>
      </c>
    </row>
    <row r="61" spans="1:28" x14ac:dyDescent="0.2">
      <c r="A61" s="128" t="s">
        <v>103</v>
      </c>
      <c r="B61" s="139">
        <v>913</v>
      </c>
      <c r="C61" s="139">
        <v>551</v>
      </c>
      <c r="D61" s="139">
        <v>362</v>
      </c>
      <c r="E61" s="139"/>
      <c r="F61" s="139">
        <v>21</v>
      </c>
      <c r="G61" s="139">
        <v>16</v>
      </c>
      <c r="H61" s="139">
        <v>5</v>
      </c>
      <c r="I61" s="139"/>
      <c r="J61" s="139">
        <v>362</v>
      </c>
      <c r="K61" s="139">
        <v>206</v>
      </c>
      <c r="L61" s="139">
        <v>156</v>
      </c>
      <c r="M61" s="139"/>
      <c r="N61" s="139">
        <v>147</v>
      </c>
      <c r="O61" s="139">
        <v>97</v>
      </c>
      <c r="P61" s="139">
        <v>50</v>
      </c>
      <c r="Q61" s="139"/>
      <c r="R61" s="139">
        <v>208</v>
      </c>
      <c r="S61" s="139">
        <v>132</v>
      </c>
      <c r="T61" s="139">
        <v>76</v>
      </c>
      <c r="U61" s="139"/>
      <c r="V61" s="139">
        <v>126</v>
      </c>
      <c r="W61" s="139">
        <v>71</v>
      </c>
      <c r="X61" s="139">
        <v>55</v>
      </c>
      <c r="Y61" s="139"/>
      <c r="Z61" s="139">
        <v>49</v>
      </c>
      <c r="AA61" s="139">
        <v>29</v>
      </c>
      <c r="AB61" s="139">
        <v>20</v>
      </c>
    </row>
    <row r="62" spans="1:28" x14ac:dyDescent="0.2">
      <c r="A62" s="128" t="s">
        <v>104</v>
      </c>
      <c r="B62" s="139">
        <v>862</v>
      </c>
      <c r="C62" s="139">
        <v>504</v>
      </c>
      <c r="D62" s="139">
        <v>358</v>
      </c>
      <c r="E62" s="139"/>
      <c r="F62" s="139">
        <v>19</v>
      </c>
      <c r="G62" s="139">
        <v>14</v>
      </c>
      <c r="H62" s="139">
        <v>5</v>
      </c>
      <c r="I62" s="139"/>
      <c r="J62" s="139">
        <v>340</v>
      </c>
      <c r="K62" s="139">
        <v>197</v>
      </c>
      <c r="L62" s="139">
        <v>143</v>
      </c>
      <c r="M62" s="139"/>
      <c r="N62" s="139">
        <v>175</v>
      </c>
      <c r="O62" s="139">
        <v>104</v>
      </c>
      <c r="P62" s="139">
        <v>71</v>
      </c>
      <c r="Q62" s="139"/>
      <c r="R62" s="139">
        <v>162</v>
      </c>
      <c r="S62" s="139">
        <v>88</v>
      </c>
      <c r="T62" s="139">
        <v>74</v>
      </c>
      <c r="U62" s="139"/>
      <c r="V62" s="139">
        <v>130</v>
      </c>
      <c r="W62" s="139">
        <v>77</v>
      </c>
      <c r="X62" s="139">
        <v>53</v>
      </c>
      <c r="Y62" s="139"/>
      <c r="Z62" s="139">
        <v>36</v>
      </c>
      <c r="AA62" s="139">
        <v>24</v>
      </c>
      <c r="AB62" s="139">
        <v>12</v>
      </c>
    </row>
    <row r="63" spans="1:28" x14ac:dyDescent="0.2">
      <c r="A63" s="128" t="s">
        <v>105</v>
      </c>
      <c r="B63" s="139">
        <v>1557</v>
      </c>
      <c r="C63" s="139">
        <v>938</v>
      </c>
      <c r="D63" s="139">
        <v>619</v>
      </c>
      <c r="E63" s="139"/>
      <c r="F63" s="139">
        <v>21</v>
      </c>
      <c r="G63" s="139">
        <v>15</v>
      </c>
      <c r="H63" s="139">
        <v>6</v>
      </c>
      <c r="I63" s="139"/>
      <c r="J63" s="139">
        <v>480</v>
      </c>
      <c r="K63" s="139">
        <v>308</v>
      </c>
      <c r="L63" s="139">
        <v>172</v>
      </c>
      <c r="M63" s="139"/>
      <c r="N63" s="139">
        <v>223</v>
      </c>
      <c r="O63" s="139">
        <v>109</v>
      </c>
      <c r="P63" s="139">
        <v>114</v>
      </c>
      <c r="Q63" s="139"/>
      <c r="R63" s="139">
        <v>343</v>
      </c>
      <c r="S63" s="139">
        <v>191</v>
      </c>
      <c r="T63" s="139">
        <v>152</v>
      </c>
      <c r="U63" s="139"/>
      <c r="V63" s="139">
        <v>330</v>
      </c>
      <c r="W63" s="139">
        <v>208</v>
      </c>
      <c r="X63" s="139">
        <v>122</v>
      </c>
      <c r="Y63" s="139"/>
      <c r="Z63" s="139">
        <v>160</v>
      </c>
      <c r="AA63" s="139">
        <v>107</v>
      </c>
      <c r="AB63" s="139">
        <v>53</v>
      </c>
    </row>
    <row r="64" spans="1:28" x14ac:dyDescent="0.2">
      <c r="A64" s="128" t="s">
        <v>106</v>
      </c>
      <c r="B64" s="139">
        <v>1014</v>
      </c>
      <c r="C64" s="139">
        <v>635</v>
      </c>
      <c r="D64" s="139">
        <v>379</v>
      </c>
      <c r="E64" s="139"/>
      <c r="F64" s="139">
        <v>49</v>
      </c>
      <c r="G64" s="139">
        <v>26</v>
      </c>
      <c r="H64" s="139">
        <v>23</v>
      </c>
      <c r="I64" s="139"/>
      <c r="J64" s="139">
        <v>425</v>
      </c>
      <c r="K64" s="139">
        <v>279</v>
      </c>
      <c r="L64" s="139">
        <v>146</v>
      </c>
      <c r="M64" s="139"/>
      <c r="N64" s="139">
        <v>176</v>
      </c>
      <c r="O64" s="139">
        <v>108</v>
      </c>
      <c r="P64" s="139">
        <v>68</v>
      </c>
      <c r="Q64" s="139"/>
      <c r="R64" s="139">
        <v>173</v>
      </c>
      <c r="S64" s="139">
        <v>114</v>
      </c>
      <c r="T64" s="139">
        <v>59</v>
      </c>
      <c r="U64" s="139"/>
      <c r="V64" s="139">
        <v>136</v>
      </c>
      <c r="W64" s="139">
        <v>76</v>
      </c>
      <c r="X64" s="139">
        <v>60</v>
      </c>
      <c r="Y64" s="139"/>
      <c r="Z64" s="139">
        <v>55</v>
      </c>
      <c r="AA64" s="139">
        <v>32</v>
      </c>
      <c r="AB64" s="139">
        <v>23</v>
      </c>
    </row>
    <row r="65" spans="1:28" x14ac:dyDescent="0.2">
      <c r="A65" s="128" t="s">
        <v>107</v>
      </c>
      <c r="B65" s="139">
        <v>1505</v>
      </c>
      <c r="C65" s="139">
        <v>911</v>
      </c>
      <c r="D65" s="139">
        <v>594</v>
      </c>
      <c r="E65" s="139"/>
      <c r="F65" s="139">
        <v>29</v>
      </c>
      <c r="G65" s="139">
        <v>19</v>
      </c>
      <c r="H65" s="139">
        <v>10</v>
      </c>
      <c r="I65" s="139"/>
      <c r="J65" s="139">
        <v>605</v>
      </c>
      <c r="K65" s="139">
        <v>368</v>
      </c>
      <c r="L65" s="139">
        <v>237</v>
      </c>
      <c r="M65" s="139"/>
      <c r="N65" s="139">
        <v>272</v>
      </c>
      <c r="O65" s="139">
        <v>165</v>
      </c>
      <c r="P65" s="139">
        <v>107</v>
      </c>
      <c r="Q65" s="139"/>
      <c r="R65" s="139">
        <v>310</v>
      </c>
      <c r="S65" s="139">
        <v>191</v>
      </c>
      <c r="T65" s="139">
        <v>119</v>
      </c>
      <c r="U65" s="139"/>
      <c r="V65" s="139">
        <v>244</v>
      </c>
      <c r="W65" s="139">
        <v>133</v>
      </c>
      <c r="X65" s="139">
        <v>111</v>
      </c>
      <c r="Y65" s="139"/>
      <c r="Z65" s="139">
        <v>45</v>
      </c>
      <c r="AA65" s="139">
        <v>35</v>
      </c>
      <c r="AB65" s="139">
        <v>10</v>
      </c>
    </row>
    <row r="66" spans="1:28" x14ac:dyDescent="0.2">
      <c r="A66" s="128" t="s">
        <v>108</v>
      </c>
      <c r="B66" s="139">
        <v>1417</v>
      </c>
      <c r="C66" s="139">
        <v>853</v>
      </c>
      <c r="D66" s="139">
        <v>564</v>
      </c>
      <c r="E66" s="139"/>
      <c r="F66" s="139">
        <v>55</v>
      </c>
      <c r="G66" s="139">
        <v>34</v>
      </c>
      <c r="H66" s="139">
        <v>21</v>
      </c>
      <c r="I66" s="139"/>
      <c r="J66" s="139">
        <v>524</v>
      </c>
      <c r="K66" s="139">
        <v>294</v>
      </c>
      <c r="L66" s="139">
        <v>230</v>
      </c>
      <c r="M66" s="139"/>
      <c r="N66" s="139">
        <v>226</v>
      </c>
      <c r="O66" s="139">
        <v>142</v>
      </c>
      <c r="P66" s="139">
        <v>84</v>
      </c>
      <c r="Q66" s="139"/>
      <c r="R66" s="139">
        <v>299</v>
      </c>
      <c r="S66" s="139">
        <v>188</v>
      </c>
      <c r="T66" s="139">
        <v>111</v>
      </c>
      <c r="U66" s="139"/>
      <c r="V66" s="139">
        <v>211</v>
      </c>
      <c r="W66" s="139">
        <v>142</v>
      </c>
      <c r="X66" s="139">
        <v>69</v>
      </c>
      <c r="Y66" s="139"/>
      <c r="Z66" s="139">
        <v>102</v>
      </c>
      <c r="AA66" s="139">
        <v>53</v>
      </c>
      <c r="AB66" s="139">
        <v>49</v>
      </c>
    </row>
    <row r="67" spans="1:28" x14ac:dyDescent="0.2">
      <c r="A67" s="165" t="s">
        <v>109</v>
      </c>
      <c r="B67" s="139">
        <v>813</v>
      </c>
      <c r="C67" s="139">
        <v>495</v>
      </c>
      <c r="D67" s="139">
        <v>318</v>
      </c>
      <c r="E67" s="139"/>
      <c r="F67" s="139">
        <v>15</v>
      </c>
      <c r="G67" s="139">
        <v>8</v>
      </c>
      <c r="H67" s="139">
        <v>7</v>
      </c>
      <c r="I67" s="139"/>
      <c r="J67" s="139">
        <v>308</v>
      </c>
      <c r="K67" s="139">
        <v>191</v>
      </c>
      <c r="L67" s="139">
        <v>117</v>
      </c>
      <c r="M67" s="139"/>
      <c r="N67" s="139">
        <v>182</v>
      </c>
      <c r="O67" s="139">
        <v>97</v>
      </c>
      <c r="P67" s="139">
        <v>85</v>
      </c>
      <c r="Q67" s="139"/>
      <c r="R67" s="139">
        <v>173</v>
      </c>
      <c r="S67" s="139">
        <v>109</v>
      </c>
      <c r="T67" s="139">
        <v>64</v>
      </c>
      <c r="U67" s="139"/>
      <c r="V67" s="139">
        <v>103</v>
      </c>
      <c r="W67" s="139">
        <v>64</v>
      </c>
      <c r="X67" s="139">
        <v>39</v>
      </c>
      <c r="Y67" s="139"/>
      <c r="Z67" s="139">
        <v>32</v>
      </c>
      <c r="AA67" s="139">
        <v>26</v>
      </c>
      <c r="AB67" s="139">
        <v>6</v>
      </c>
    </row>
    <row r="68" spans="1:28" x14ac:dyDescent="0.2">
      <c r="A68" s="128" t="s">
        <v>110</v>
      </c>
      <c r="B68" s="139">
        <v>299</v>
      </c>
      <c r="C68" s="139">
        <v>204</v>
      </c>
      <c r="D68" s="139">
        <v>95</v>
      </c>
      <c r="E68" s="139"/>
      <c r="F68" s="139">
        <v>5</v>
      </c>
      <c r="G68" s="139">
        <v>4</v>
      </c>
      <c r="H68" s="139">
        <v>1</v>
      </c>
      <c r="I68" s="139"/>
      <c r="J68" s="139">
        <v>108</v>
      </c>
      <c r="K68" s="139">
        <v>74</v>
      </c>
      <c r="L68" s="139">
        <v>34</v>
      </c>
      <c r="M68" s="139"/>
      <c r="N68" s="139">
        <v>74</v>
      </c>
      <c r="O68" s="139">
        <v>49</v>
      </c>
      <c r="P68" s="139">
        <v>25</v>
      </c>
      <c r="Q68" s="139"/>
      <c r="R68" s="139">
        <v>59</v>
      </c>
      <c r="S68" s="139">
        <v>37</v>
      </c>
      <c r="T68" s="139">
        <v>22</v>
      </c>
      <c r="U68" s="139"/>
      <c r="V68" s="139">
        <v>47</v>
      </c>
      <c r="W68" s="139">
        <v>35</v>
      </c>
      <c r="X68" s="139">
        <v>12</v>
      </c>
      <c r="Y68" s="139"/>
      <c r="Z68" s="139">
        <v>6</v>
      </c>
      <c r="AA68" s="139">
        <v>5</v>
      </c>
      <c r="AB68" s="139">
        <v>1</v>
      </c>
    </row>
    <row r="69" spans="1:28" x14ac:dyDescent="0.2">
      <c r="A69" s="128" t="s">
        <v>111</v>
      </c>
      <c r="B69" s="139">
        <v>539</v>
      </c>
      <c r="C69" s="139">
        <v>341</v>
      </c>
      <c r="D69" s="139">
        <v>198</v>
      </c>
      <c r="E69" s="139"/>
      <c r="F69" s="139">
        <v>23</v>
      </c>
      <c r="G69" s="139">
        <v>17</v>
      </c>
      <c r="H69" s="139">
        <v>6</v>
      </c>
      <c r="I69" s="139"/>
      <c r="J69" s="139">
        <v>205</v>
      </c>
      <c r="K69" s="139">
        <v>135</v>
      </c>
      <c r="L69" s="139">
        <v>70</v>
      </c>
      <c r="M69" s="139"/>
      <c r="N69" s="139">
        <v>107</v>
      </c>
      <c r="O69" s="139">
        <v>59</v>
      </c>
      <c r="P69" s="139">
        <v>48</v>
      </c>
      <c r="Q69" s="139"/>
      <c r="R69" s="139">
        <v>108</v>
      </c>
      <c r="S69" s="139">
        <v>71</v>
      </c>
      <c r="T69" s="139">
        <v>37</v>
      </c>
      <c r="U69" s="139"/>
      <c r="V69" s="139">
        <v>75</v>
      </c>
      <c r="W69" s="139">
        <v>44</v>
      </c>
      <c r="X69" s="139">
        <v>31</v>
      </c>
      <c r="Y69" s="139"/>
      <c r="Z69" s="139">
        <v>21</v>
      </c>
      <c r="AA69" s="139">
        <v>15</v>
      </c>
      <c r="AB69" s="139">
        <v>6</v>
      </c>
    </row>
    <row r="70" spans="1:28" x14ac:dyDescent="0.2">
      <c r="A70" s="128" t="s">
        <v>112</v>
      </c>
      <c r="B70" s="139">
        <v>903</v>
      </c>
      <c r="C70" s="139">
        <v>521</v>
      </c>
      <c r="D70" s="139">
        <v>382</v>
      </c>
      <c r="E70" s="139"/>
      <c r="F70" s="139">
        <v>11</v>
      </c>
      <c r="G70" s="139">
        <v>5</v>
      </c>
      <c r="H70" s="139">
        <v>6</v>
      </c>
      <c r="I70" s="139"/>
      <c r="J70" s="139">
        <v>361</v>
      </c>
      <c r="K70" s="139">
        <v>204</v>
      </c>
      <c r="L70" s="139">
        <v>157</v>
      </c>
      <c r="M70" s="139"/>
      <c r="N70" s="139">
        <v>157</v>
      </c>
      <c r="O70" s="139">
        <v>102</v>
      </c>
      <c r="P70" s="139">
        <v>55</v>
      </c>
      <c r="Q70" s="139"/>
      <c r="R70" s="139">
        <v>190</v>
      </c>
      <c r="S70" s="139">
        <v>107</v>
      </c>
      <c r="T70" s="139">
        <v>83</v>
      </c>
      <c r="U70" s="139"/>
      <c r="V70" s="139">
        <v>160</v>
      </c>
      <c r="W70" s="139">
        <v>91</v>
      </c>
      <c r="X70" s="139">
        <v>69</v>
      </c>
      <c r="Y70" s="139"/>
      <c r="Z70" s="139">
        <v>24</v>
      </c>
      <c r="AA70" s="139">
        <v>12</v>
      </c>
      <c r="AB70" s="139">
        <v>12</v>
      </c>
    </row>
    <row r="71" spans="1:28" x14ac:dyDescent="0.2">
      <c r="A71" s="128" t="s">
        <v>113</v>
      </c>
      <c r="B71" s="139">
        <v>382</v>
      </c>
      <c r="C71" s="139">
        <v>246</v>
      </c>
      <c r="D71" s="139">
        <v>136</v>
      </c>
      <c r="E71" s="139"/>
      <c r="F71" s="139">
        <v>12</v>
      </c>
      <c r="G71" s="139">
        <v>7</v>
      </c>
      <c r="H71" s="139">
        <v>5</v>
      </c>
      <c r="I71" s="139"/>
      <c r="J71" s="139">
        <v>129</v>
      </c>
      <c r="K71" s="139">
        <v>74</v>
      </c>
      <c r="L71" s="139">
        <v>55</v>
      </c>
      <c r="M71" s="139"/>
      <c r="N71" s="139">
        <v>62</v>
      </c>
      <c r="O71" s="139">
        <v>42</v>
      </c>
      <c r="P71" s="139">
        <v>20</v>
      </c>
      <c r="Q71" s="139"/>
      <c r="R71" s="139">
        <v>83</v>
      </c>
      <c r="S71" s="139">
        <v>58</v>
      </c>
      <c r="T71" s="139">
        <v>25</v>
      </c>
      <c r="U71" s="139"/>
      <c r="V71" s="139">
        <v>70</v>
      </c>
      <c r="W71" s="139">
        <v>45</v>
      </c>
      <c r="X71" s="139">
        <v>25</v>
      </c>
      <c r="Y71" s="139"/>
      <c r="Z71" s="139">
        <v>26</v>
      </c>
      <c r="AA71" s="139">
        <v>20</v>
      </c>
      <c r="AB71" s="139">
        <v>6</v>
      </c>
    </row>
    <row r="72" spans="1:28" x14ac:dyDescent="0.2">
      <c r="A72" s="128" t="s">
        <v>114</v>
      </c>
      <c r="B72" s="139">
        <v>601</v>
      </c>
      <c r="C72" s="139">
        <v>357</v>
      </c>
      <c r="D72" s="139">
        <v>244</v>
      </c>
      <c r="E72" s="139"/>
      <c r="F72" s="139">
        <v>21</v>
      </c>
      <c r="G72" s="139">
        <v>11</v>
      </c>
      <c r="H72" s="139">
        <v>10</v>
      </c>
      <c r="I72" s="139"/>
      <c r="J72" s="139">
        <v>264</v>
      </c>
      <c r="K72" s="139">
        <v>150</v>
      </c>
      <c r="L72" s="139">
        <v>114</v>
      </c>
      <c r="M72" s="139"/>
      <c r="N72" s="139">
        <v>109</v>
      </c>
      <c r="O72" s="139">
        <v>69</v>
      </c>
      <c r="P72" s="139">
        <v>40</v>
      </c>
      <c r="Q72" s="139"/>
      <c r="R72" s="139">
        <v>86</v>
      </c>
      <c r="S72" s="139">
        <v>52</v>
      </c>
      <c r="T72" s="139">
        <v>34</v>
      </c>
      <c r="U72" s="139"/>
      <c r="V72" s="139">
        <v>85</v>
      </c>
      <c r="W72" s="139">
        <v>51</v>
      </c>
      <c r="X72" s="139">
        <v>34</v>
      </c>
      <c r="Y72" s="139"/>
      <c r="Z72" s="139">
        <v>36</v>
      </c>
      <c r="AA72" s="139">
        <v>24</v>
      </c>
      <c r="AB72" s="139">
        <v>12</v>
      </c>
    </row>
    <row r="73" spans="1:28" x14ac:dyDescent="0.2">
      <c r="A73" s="128" t="s">
        <v>115</v>
      </c>
      <c r="B73" s="139">
        <v>357</v>
      </c>
      <c r="C73" s="139">
        <v>211</v>
      </c>
      <c r="D73" s="139">
        <v>146</v>
      </c>
      <c r="E73" s="139"/>
      <c r="F73" s="139">
        <v>21</v>
      </c>
      <c r="G73" s="139">
        <v>15</v>
      </c>
      <c r="H73" s="139">
        <v>6</v>
      </c>
      <c r="I73" s="139"/>
      <c r="J73" s="139">
        <v>134</v>
      </c>
      <c r="K73" s="139">
        <v>73</v>
      </c>
      <c r="L73" s="139">
        <v>61</v>
      </c>
      <c r="M73" s="139"/>
      <c r="N73" s="139">
        <v>69</v>
      </c>
      <c r="O73" s="139">
        <v>44</v>
      </c>
      <c r="P73" s="139">
        <v>25</v>
      </c>
      <c r="Q73" s="139"/>
      <c r="R73" s="139">
        <v>77</v>
      </c>
      <c r="S73" s="139">
        <v>49</v>
      </c>
      <c r="T73" s="139">
        <v>28</v>
      </c>
      <c r="U73" s="139"/>
      <c r="V73" s="139">
        <v>45</v>
      </c>
      <c r="W73" s="139">
        <v>23</v>
      </c>
      <c r="X73" s="139">
        <v>22</v>
      </c>
      <c r="Y73" s="139"/>
      <c r="Z73" s="139">
        <v>11</v>
      </c>
      <c r="AA73" s="139">
        <v>7</v>
      </c>
      <c r="AB73" s="139">
        <v>4</v>
      </c>
    </row>
    <row r="74" spans="1:28" x14ac:dyDescent="0.2">
      <c r="A74" s="128" t="s">
        <v>116</v>
      </c>
      <c r="B74" s="139">
        <v>214</v>
      </c>
      <c r="C74" s="139">
        <v>125</v>
      </c>
      <c r="D74" s="139">
        <v>89</v>
      </c>
      <c r="E74" s="139"/>
      <c r="F74" s="139">
        <v>12</v>
      </c>
      <c r="G74" s="139">
        <v>5</v>
      </c>
      <c r="H74" s="139">
        <v>7</v>
      </c>
      <c r="I74" s="139"/>
      <c r="J74" s="139">
        <v>99</v>
      </c>
      <c r="K74" s="139">
        <v>60</v>
      </c>
      <c r="L74" s="139">
        <v>39</v>
      </c>
      <c r="M74" s="139"/>
      <c r="N74" s="139">
        <v>37</v>
      </c>
      <c r="O74" s="139">
        <v>22</v>
      </c>
      <c r="P74" s="139">
        <v>15</v>
      </c>
      <c r="Q74" s="139"/>
      <c r="R74" s="139">
        <v>30</v>
      </c>
      <c r="S74" s="139">
        <v>14</v>
      </c>
      <c r="T74" s="139">
        <v>16</v>
      </c>
      <c r="U74" s="139"/>
      <c r="V74" s="139">
        <v>27</v>
      </c>
      <c r="W74" s="139">
        <v>18</v>
      </c>
      <c r="X74" s="139">
        <v>9</v>
      </c>
      <c r="Y74" s="139"/>
      <c r="Z74" s="139">
        <v>9</v>
      </c>
      <c r="AA74" s="139">
        <v>6</v>
      </c>
      <c r="AB74" s="139">
        <v>3</v>
      </c>
    </row>
    <row r="75" spans="1:28" x14ac:dyDescent="0.2">
      <c r="A75" s="128" t="s">
        <v>117</v>
      </c>
      <c r="B75" s="139">
        <v>671</v>
      </c>
      <c r="C75" s="139">
        <v>404</v>
      </c>
      <c r="D75" s="139">
        <v>267</v>
      </c>
      <c r="E75" s="139"/>
      <c r="F75" s="139">
        <v>21</v>
      </c>
      <c r="G75" s="139">
        <v>10</v>
      </c>
      <c r="H75" s="139">
        <v>11</v>
      </c>
      <c r="I75" s="139"/>
      <c r="J75" s="139">
        <v>255</v>
      </c>
      <c r="K75" s="139">
        <v>153</v>
      </c>
      <c r="L75" s="139">
        <v>102</v>
      </c>
      <c r="M75" s="139"/>
      <c r="N75" s="139">
        <v>142</v>
      </c>
      <c r="O75" s="139">
        <v>83</v>
      </c>
      <c r="P75" s="139">
        <v>59</v>
      </c>
      <c r="Q75" s="139"/>
      <c r="R75" s="139">
        <v>143</v>
      </c>
      <c r="S75" s="139">
        <v>93</v>
      </c>
      <c r="T75" s="139">
        <v>50</v>
      </c>
      <c r="U75" s="139"/>
      <c r="V75" s="139">
        <v>79</v>
      </c>
      <c r="W75" s="139">
        <v>55</v>
      </c>
      <c r="X75" s="139">
        <v>24</v>
      </c>
      <c r="Y75" s="139"/>
      <c r="Z75" s="139">
        <v>31</v>
      </c>
      <c r="AA75" s="139">
        <v>10</v>
      </c>
      <c r="AB75" s="139">
        <v>21</v>
      </c>
    </row>
    <row r="76" spans="1:28" x14ac:dyDescent="0.2">
      <c r="A76" s="128" t="s">
        <v>118</v>
      </c>
      <c r="B76" s="139">
        <v>1438</v>
      </c>
      <c r="C76" s="139">
        <v>922</v>
      </c>
      <c r="D76" s="139">
        <v>516</v>
      </c>
      <c r="E76" s="139"/>
      <c r="F76" s="139">
        <v>71</v>
      </c>
      <c r="G76" s="139">
        <v>39</v>
      </c>
      <c r="H76" s="139">
        <v>32</v>
      </c>
      <c r="I76" s="139"/>
      <c r="J76" s="139">
        <v>457</v>
      </c>
      <c r="K76" s="139">
        <v>299</v>
      </c>
      <c r="L76" s="139">
        <v>158</v>
      </c>
      <c r="M76" s="139"/>
      <c r="N76" s="139">
        <v>266</v>
      </c>
      <c r="O76" s="139">
        <v>160</v>
      </c>
      <c r="P76" s="139">
        <v>106</v>
      </c>
      <c r="Q76" s="139"/>
      <c r="R76" s="139">
        <v>324</v>
      </c>
      <c r="S76" s="139">
        <v>211</v>
      </c>
      <c r="T76" s="139">
        <v>113</v>
      </c>
      <c r="U76" s="139"/>
      <c r="V76" s="139">
        <v>234</v>
      </c>
      <c r="W76" s="139">
        <v>152</v>
      </c>
      <c r="X76" s="139">
        <v>82</v>
      </c>
      <c r="Y76" s="139"/>
      <c r="Z76" s="139">
        <v>86</v>
      </c>
      <c r="AA76" s="139">
        <v>61</v>
      </c>
      <c r="AB76" s="139">
        <v>25</v>
      </c>
    </row>
    <row r="77" spans="1:28" x14ac:dyDescent="0.2">
      <c r="A77" s="128" t="s">
        <v>119</v>
      </c>
      <c r="B77" s="139">
        <v>349</v>
      </c>
      <c r="C77" s="139">
        <v>222</v>
      </c>
      <c r="D77" s="139">
        <v>127</v>
      </c>
      <c r="E77" s="139"/>
      <c r="F77" s="139">
        <v>23</v>
      </c>
      <c r="G77" s="139">
        <v>13</v>
      </c>
      <c r="H77" s="139">
        <v>10</v>
      </c>
      <c r="I77" s="139"/>
      <c r="J77" s="139">
        <v>120</v>
      </c>
      <c r="K77" s="139">
        <v>71</v>
      </c>
      <c r="L77" s="139">
        <v>49</v>
      </c>
      <c r="M77" s="139"/>
      <c r="N77" s="139">
        <v>71</v>
      </c>
      <c r="O77" s="139">
        <v>51</v>
      </c>
      <c r="P77" s="139">
        <v>20</v>
      </c>
      <c r="Q77" s="139"/>
      <c r="R77" s="139">
        <v>72</v>
      </c>
      <c r="S77" s="139">
        <v>52</v>
      </c>
      <c r="T77" s="139">
        <v>20</v>
      </c>
      <c r="U77" s="139"/>
      <c r="V77" s="139">
        <v>55</v>
      </c>
      <c r="W77" s="139">
        <v>29</v>
      </c>
      <c r="X77" s="139">
        <v>26</v>
      </c>
      <c r="Y77" s="139"/>
      <c r="Z77" s="139">
        <v>8</v>
      </c>
      <c r="AA77" s="139">
        <v>6</v>
      </c>
      <c r="AB77" s="139">
        <v>2</v>
      </c>
    </row>
    <row r="78" spans="1:28" x14ac:dyDescent="0.2">
      <c r="A78" s="128" t="s">
        <v>120</v>
      </c>
      <c r="B78" s="139">
        <v>1430</v>
      </c>
      <c r="C78" s="139">
        <v>867</v>
      </c>
      <c r="D78" s="139">
        <v>563</v>
      </c>
      <c r="E78" s="139"/>
      <c r="F78" s="139">
        <v>48</v>
      </c>
      <c r="G78" s="139">
        <v>26</v>
      </c>
      <c r="H78" s="139">
        <v>22</v>
      </c>
      <c r="I78" s="139"/>
      <c r="J78" s="139">
        <v>542</v>
      </c>
      <c r="K78" s="139">
        <v>353</v>
      </c>
      <c r="L78" s="139">
        <v>189</v>
      </c>
      <c r="M78" s="139"/>
      <c r="N78" s="139">
        <v>241</v>
      </c>
      <c r="O78" s="139">
        <v>127</v>
      </c>
      <c r="P78" s="139">
        <v>114</v>
      </c>
      <c r="Q78" s="139"/>
      <c r="R78" s="139">
        <v>290</v>
      </c>
      <c r="S78" s="139">
        <v>178</v>
      </c>
      <c r="T78" s="139">
        <v>112</v>
      </c>
      <c r="U78" s="139"/>
      <c r="V78" s="139">
        <v>244</v>
      </c>
      <c r="W78" s="139">
        <v>139</v>
      </c>
      <c r="X78" s="139">
        <v>105</v>
      </c>
      <c r="Y78" s="139"/>
      <c r="Z78" s="139">
        <v>65</v>
      </c>
      <c r="AA78" s="139">
        <v>44</v>
      </c>
      <c r="AB78" s="139">
        <v>21</v>
      </c>
    </row>
    <row r="79" spans="1:28" x14ac:dyDescent="0.2">
      <c r="A79" s="128" t="s">
        <v>121</v>
      </c>
      <c r="B79" s="139">
        <v>208</v>
      </c>
      <c r="C79" s="139">
        <v>140</v>
      </c>
      <c r="D79" s="139">
        <v>68</v>
      </c>
      <c r="E79" s="139"/>
      <c r="F79" s="139">
        <v>30</v>
      </c>
      <c r="G79" s="139">
        <v>16</v>
      </c>
      <c r="H79" s="139">
        <v>14</v>
      </c>
      <c r="I79" s="139"/>
      <c r="J79" s="139">
        <v>55</v>
      </c>
      <c r="K79" s="139">
        <v>34</v>
      </c>
      <c r="L79" s="139">
        <v>21</v>
      </c>
      <c r="M79" s="139"/>
      <c r="N79" s="139">
        <v>35</v>
      </c>
      <c r="O79" s="139">
        <v>26</v>
      </c>
      <c r="P79" s="139">
        <v>9</v>
      </c>
      <c r="Q79" s="139"/>
      <c r="R79" s="139">
        <v>56</v>
      </c>
      <c r="S79" s="139">
        <v>40</v>
      </c>
      <c r="T79" s="139">
        <v>16</v>
      </c>
      <c r="U79" s="139"/>
      <c r="V79" s="139">
        <v>23</v>
      </c>
      <c r="W79" s="139">
        <v>18</v>
      </c>
      <c r="X79" s="139">
        <v>5</v>
      </c>
      <c r="Y79" s="139"/>
      <c r="Z79" s="139">
        <v>9</v>
      </c>
      <c r="AA79" s="139">
        <v>6</v>
      </c>
      <c r="AB79" s="139">
        <v>3</v>
      </c>
    </row>
    <row r="80" spans="1:28" x14ac:dyDescent="0.2">
      <c r="A80" s="128" t="s">
        <v>122</v>
      </c>
      <c r="B80" s="139">
        <v>963</v>
      </c>
      <c r="C80" s="139">
        <v>571</v>
      </c>
      <c r="D80" s="139">
        <v>392</v>
      </c>
      <c r="E80" s="139"/>
      <c r="F80" s="139">
        <v>53</v>
      </c>
      <c r="G80" s="139">
        <v>29</v>
      </c>
      <c r="H80" s="139">
        <v>24</v>
      </c>
      <c r="I80" s="139"/>
      <c r="J80" s="139">
        <v>330</v>
      </c>
      <c r="K80" s="139">
        <v>207</v>
      </c>
      <c r="L80" s="139">
        <v>123</v>
      </c>
      <c r="M80" s="139"/>
      <c r="N80" s="139">
        <v>170</v>
      </c>
      <c r="O80" s="139">
        <v>86</v>
      </c>
      <c r="P80" s="139">
        <v>84</v>
      </c>
      <c r="Q80" s="139"/>
      <c r="R80" s="139">
        <v>176</v>
      </c>
      <c r="S80" s="139">
        <v>106</v>
      </c>
      <c r="T80" s="139">
        <v>70</v>
      </c>
      <c r="U80" s="139"/>
      <c r="V80" s="139">
        <v>172</v>
      </c>
      <c r="W80" s="139">
        <v>104</v>
      </c>
      <c r="X80" s="139">
        <v>68</v>
      </c>
      <c r="Y80" s="139"/>
      <c r="Z80" s="139">
        <v>62</v>
      </c>
      <c r="AA80" s="139">
        <v>39</v>
      </c>
      <c r="AB80" s="139">
        <v>23</v>
      </c>
    </row>
    <row r="81" spans="1:32" x14ac:dyDescent="0.2">
      <c r="A81" s="128" t="s">
        <v>123</v>
      </c>
      <c r="B81" s="139">
        <v>477</v>
      </c>
      <c r="C81" s="139">
        <v>281</v>
      </c>
      <c r="D81" s="139">
        <v>196</v>
      </c>
      <c r="E81" s="139"/>
      <c r="F81" s="139">
        <v>25</v>
      </c>
      <c r="G81" s="139">
        <v>13</v>
      </c>
      <c r="H81" s="139">
        <v>12</v>
      </c>
      <c r="I81" s="139"/>
      <c r="J81" s="139">
        <v>153</v>
      </c>
      <c r="K81" s="139">
        <v>87</v>
      </c>
      <c r="L81" s="139">
        <v>66</v>
      </c>
      <c r="M81" s="139"/>
      <c r="N81" s="139">
        <v>90</v>
      </c>
      <c r="O81" s="139">
        <v>52</v>
      </c>
      <c r="P81" s="139">
        <v>38</v>
      </c>
      <c r="Q81" s="139"/>
      <c r="R81" s="139">
        <v>104</v>
      </c>
      <c r="S81" s="139">
        <v>68</v>
      </c>
      <c r="T81" s="139">
        <v>36</v>
      </c>
      <c r="U81" s="139"/>
      <c r="V81" s="139">
        <v>70</v>
      </c>
      <c r="W81" s="139">
        <v>44</v>
      </c>
      <c r="X81" s="139">
        <v>26</v>
      </c>
      <c r="Y81" s="139"/>
      <c r="Z81" s="139">
        <v>35</v>
      </c>
      <c r="AA81" s="139">
        <v>17</v>
      </c>
      <c r="AB81" s="139">
        <v>18</v>
      </c>
    </row>
    <row r="82" spans="1:32" ht="13.5" thickBot="1" x14ac:dyDescent="0.25">
      <c r="A82" s="166" t="s">
        <v>124</v>
      </c>
      <c r="B82" s="139">
        <v>173</v>
      </c>
      <c r="C82" s="139">
        <v>90</v>
      </c>
      <c r="D82" s="139">
        <v>83</v>
      </c>
      <c r="E82" s="139"/>
      <c r="F82" s="139">
        <v>23</v>
      </c>
      <c r="G82" s="139">
        <v>11</v>
      </c>
      <c r="H82" s="139">
        <v>12</v>
      </c>
      <c r="I82" s="139"/>
      <c r="J82" s="139">
        <v>41</v>
      </c>
      <c r="K82" s="139">
        <v>25</v>
      </c>
      <c r="L82" s="139">
        <v>16</v>
      </c>
      <c r="M82" s="139"/>
      <c r="N82" s="139">
        <v>35</v>
      </c>
      <c r="O82" s="139">
        <v>20</v>
      </c>
      <c r="P82" s="139">
        <v>15</v>
      </c>
      <c r="Q82" s="139"/>
      <c r="R82" s="139">
        <v>32</v>
      </c>
      <c r="S82" s="139">
        <v>14</v>
      </c>
      <c r="T82" s="139">
        <v>18</v>
      </c>
      <c r="U82" s="139"/>
      <c r="V82" s="139">
        <v>19</v>
      </c>
      <c r="W82" s="139">
        <v>7</v>
      </c>
      <c r="X82" s="139">
        <v>12</v>
      </c>
      <c r="Y82" s="139"/>
      <c r="Z82" s="139">
        <v>23</v>
      </c>
      <c r="AA82" s="139">
        <v>13</v>
      </c>
      <c r="AB82" s="139">
        <v>10</v>
      </c>
    </row>
    <row r="83" spans="1:32" x14ac:dyDescent="0.25">
      <c r="A83" s="292" t="s">
        <v>90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</row>
    <row r="84" spans="1:32" x14ac:dyDescent="0.25">
      <c r="A84" s="293" t="s">
        <v>14</v>
      </c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</row>
    <row r="85" spans="1:32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8" spans="1:32" s="115" customFormat="1" ht="15" x14ac:dyDescent="0.25">
      <c r="A88" s="294" t="s">
        <v>126</v>
      </c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9"/>
      <c r="AD88" s="278" t="s">
        <v>249</v>
      </c>
      <c r="AE88" s="278"/>
      <c r="AF88" s="9"/>
    </row>
    <row r="89" spans="1:32" s="115" customFormat="1" ht="15" x14ac:dyDescent="0.25">
      <c r="A89" s="295" t="s">
        <v>127</v>
      </c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9"/>
      <c r="AD89" s="278"/>
      <c r="AE89" s="278"/>
      <c r="AF89"/>
    </row>
    <row r="90" spans="1:32" s="115" customFormat="1" ht="15" x14ac:dyDescent="0.25">
      <c r="A90" s="294" t="s">
        <v>78</v>
      </c>
      <c r="B90" s="294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</row>
    <row r="91" spans="1:32" s="115" customFormat="1" ht="15" x14ac:dyDescent="0.25">
      <c r="A91" s="295" t="s">
        <v>94</v>
      </c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</row>
    <row r="92" spans="1:32" s="115" customFormat="1" ht="15" x14ac:dyDescent="0.25">
      <c r="A92" s="294" t="s">
        <v>95</v>
      </c>
      <c r="B92" s="294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</row>
    <row r="93" spans="1:32" s="115" customFormat="1" ht="15" x14ac:dyDescent="0.25">
      <c r="A93" s="295" t="s">
        <v>80</v>
      </c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</row>
    <row r="94" spans="1:32" s="115" customFormat="1" ht="15.75" thickBot="1" x14ac:dyDescent="0.3">
      <c r="A94" s="118"/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</row>
    <row r="95" spans="1:32" s="115" customFormat="1" ht="15" x14ac:dyDescent="0.25">
      <c r="A95" s="299" t="s">
        <v>96</v>
      </c>
      <c r="B95" s="119" t="s">
        <v>22</v>
      </c>
      <c r="C95" s="119"/>
      <c r="D95" s="119"/>
      <c r="E95" s="120"/>
      <c r="F95" s="119" t="s">
        <v>24</v>
      </c>
      <c r="G95" s="119"/>
      <c r="H95" s="119"/>
      <c r="I95" s="120"/>
      <c r="J95" s="119" t="s">
        <v>25</v>
      </c>
      <c r="K95" s="119"/>
      <c r="L95" s="119"/>
      <c r="M95" s="120"/>
      <c r="N95" s="119" t="s">
        <v>26</v>
      </c>
      <c r="O95" s="119"/>
      <c r="P95" s="119"/>
      <c r="Q95" s="120"/>
      <c r="R95" s="119" t="s">
        <v>28</v>
      </c>
      <c r="S95" s="119"/>
      <c r="T95" s="119"/>
      <c r="U95" s="120"/>
      <c r="V95" s="119" t="s">
        <v>29</v>
      </c>
      <c r="W95" s="119"/>
      <c r="X95" s="119"/>
      <c r="Y95" s="120"/>
      <c r="Z95" s="119" t="s">
        <v>30</v>
      </c>
      <c r="AA95" s="119"/>
      <c r="AB95" s="119"/>
    </row>
    <row r="96" spans="1:32" s="115" customFormat="1" ht="15.75" thickBot="1" x14ac:dyDescent="0.3">
      <c r="A96" s="300"/>
      <c r="B96" s="121" t="s">
        <v>82</v>
      </c>
      <c r="C96" s="121" t="s">
        <v>83</v>
      </c>
      <c r="D96" s="121" t="s">
        <v>84</v>
      </c>
      <c r="E96" s="122"/>
      <c r="F96" s="121" t="s">
        <v>82</v>
      </c>
      <c r="G96" s="121" t="s">
        <v>83</v>
      </c>
      <c r="H96" s="121" t="s">
        <v>84</v>
      </c>
      <c r="I96" s="122"/>
      <c r="J96" s="121" t="s">
        <v>82</v>
      </c>
      <c r="K96" s="121" t="s">
        <v>83</v>
      </c>
      <c r="L96" s="121" t="s">
        <v>84</v>
      </c>
      <c r="M96" s="122"/>
      <c r="N96" s="121" t="s">
        <v>82</v>
      </c>
      <c r="O96" s="121" t="s">
        <v>83</v>
      </c>
      <c r="P96" s="121" t="s">
        <v>84</v>
      </c>
      <c r="Q96" s="122"/>
      <c r="R96" s="121" t="s">
        <v>82</v>
      </c>
      <c r="S96" s="121" t="s">
        <v>83</v>
      </c>
      <c r="T96" s="121" t="s">
        <v>84</v>
      </c>
      <c r="U96" s="122"/>
      <c r="V96" s="121" t="s">
        <v>82</v>
      </c>
      <c r="W96" s="121" t="s">
        <v>83</v>
      </c>
      <c r="X96" s="121" t="s">
        <v>84</v>
      </c>
      <c r="Y96" s="122"/>
      <c r="Z96" s="121" t="s">
        <v>82</v>
      </c>
      <c r="AA96" s="121" t="s">
        <v>83</v>
      </c>
      <c r="AB96" s="121" t="s">
        <v>84</v>
      </c>
    </row>
    <row r="97" spans="1:28" x14ac:dyDescent="0.25">
      <c r="A97" s="154"/>
      <c r="B97" s="155"/>
      <c r="C97" s="155"/>
      <c r="D97" s="155"/>
      <c r="E97" s="156"/>
      <c r="F97" s="155"/>
      <c r="G97" s="155"/>
      <c r="H97" s="155"/>
      <c r="I97" s="156"/>
      <c r="J97" s="155"/>
      <c r="K97" s="155"/>
      <c r="L97" s="155"/>
      <c r="M97" s="156"/>
      <c r="N97" s="155"/>
      <c r="O97" s="155"/>
      <c r="P97" s="155"/>
      <c r="Q97" s="156"/>
      <c r="R97" s="155"/>
      <c r="S97" s="155"/>
      <c r="T97" s="155"/>
      <c r="U97" s="156"/>
      <c r="V97" s="155"/>
      <c r="W97" s="155"/>
      <c r="X97" s="155"/>
      <c r="Y97" s="156"/>
      <c r="Z97" s="155"/>
      <c r="AA97" s="155"/>
      <c r="AB97" s="155"/>
    </row>
    <row r="98" spans="1:28" ht="13.5" x14ac:dyDescent="0.25">
      <c r="A98" s="158" t="s">
        <v>97</v>
      </c>
      <c r="B98" s="143">
        <f>+B11/(B11+B54)*100</f>
        <v>94.977843426883311</v>
      </c>
      <c r="C98" s="143">
        <f>+C11/(C11+C54)*100</f>
        <v>94.065747482020782</v>
      </c>
      <c r="D98" s="143">
        <f>+D11/(D11+D54)*100</f>
        <v>95.941080657350597</v>
      </c>
      <c r="E98" s="169"/>
      <c r="F98" s="143">
        <f>+F11/(F11+F54)*100</f>
        <v>98.903167717115494</v>
      </c>
      <c r="G98" s="143">
        <f>+G11/(G11+G54)*100</f>
        <v>98.751262022424143</v>
      </c>
      <c r="H98" s="143">
        <f>+H11/(H11+H54)*100</f>
        <v>99.06348138178555</v>
      </c>
      <c r="I98" s="169"/>
      <c r="J98" s="143">
        <f>+J11/(J11+J54)*100</f>
        <v>89.896239790221202</v>
      </c>
      <c r="K98" s="143">
        <f>+K11/(K11+K54)*100</f>
        <v>88.245360327789825</v>
      </c>
      <c r="L98" s="143">
        <f>+L11/(L11+L54)*100</f>
        <v>91.688692329835391</v>
      </c>
      <c r="M98" s="169"/>
      <c r="N98" s="143">
        <f>+N11/(N11+N54)*100</f>
        <v>94.606790442275795</v>
      </c>
      <c r="O98" s="143">
        <f>+O11/(O11+O54)*100</f>
        <v>93.760084644888238</v>
      </c>
      <c r="P98" s="143">
        <f>+P11/(P11+P54)*100</f>
        <v>95.501691408761786</v>
      </c>
      <c r="Q98" s="169"/>
      <c r="R98" s="143">
        <f>+R11/(R11+R54)*100</f>
        <v>93.678518579983134</v>
      </c>
      <c r="S98" s="143">
        <f>+S11/(S11+S54)*100</f>
        <v>92.461555005914619</v>
      </c>
      <c r="T98" s="143">
        <f>+T11/(T11+T54)*100</f>
        <v>94.967675789593599</v>
      </c>
      <c r="U98" s="169"/>
      <c r="V98" s="143">
        <f>+V11/(V11+V54)*100</f>
        <v>95.084279668865676</v>
      </c>
      <c r="W98" s="143">
        <f>+W11/(W11+W54)*100</f>
        <v>94.091188467340885</v>
      </c>
      <c r="X98" s="143">
        <f>+X11/(X11+X54)*100</f>
        <v>96.117944691616515</v>
      </c>
      <c r="Y98" s="169"/>
      <c r="Z98" s="143">
        <f>+Z11/(Z11+Z54)*100</f>
        <v>98.329175610605091</v>
      </c>
      <c r="AA98" s="143">
        <f>+AA11/(AA11+AA54)*100</f>
        <v>97.929205054336975</v>
      </c>
      <c r="AB98" s="143">
        <f>+AB11/(AB11+AB54)*100</f>
        <v>98.742954941131345</v>
      </c>
    </row>
    <row r="99" spans="1:28" x14ac:dyDescent="0.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</row>
    <row r="100" spans="1:28" x14ac:dyDescent="0.25">
      <c r="A100" s="128" t="s">
        <v>98</v>
      </c>
      <c r="B100" s="143">
        <f t="shared" ref="B100:D115" si="0">+B13/(B13+B56)*100</f>
        <v>93.31764090493003</v>
      </c>
      <c r="C100" s="143">
        <f t="shared" si="0"/>
        <v>92.215836526181349</v>
      </c>
      <c r="D100" s="143">
        <f t="shared" si="0"/>
        <v>94.473472668810288</v>
      </c>
      <c r="E100" s="169"/>
      <c r="F100" s="143">
        <f t="shared" ref="F100:H115" si="1">+F13/(F13+F56)*100</f>
        <v>99.02931854199683</v>
      </c>
      <c r="G100" s="143">
        <f t="shared" si="1"/>
        <v>98.81089374760262</v>
      </c>
      <c r="H100" s="143">
        <f t="shared" si="1"/>
        <v>99.262597296190094</v>
      </c>
      <c r="I100" s="170"/>
      <c r="J100" s="143">
        <f t="shared" ref="J100:L115" si="2">+J13/(J13+J56)*100</f>
        <v>86.719310839913859</v>
      </c>
      <c r="K100" s="143">
        <f t="shared" si="2"/>
        <v>84.226804123711347</v>
      </c>
      <c r="L100" s="143">
        <f t="shared" si="2"/>
        <v>89.444027047332824</v>
      </c>
      <c r="M100" s="170"/>
      <c r="N100" s="143">
        <f t="shared" ref="N100:P115" si="3">+N13/(N13+N56)*100</f>
        <v>91.988472622478383</v>
      </c>
      <c r="O100" s="143">
        <f t="shared" si="3"/>
        <v>90.827067669172934</v>
      </c>
      <c r="P100" s="143">
        <f t="shared" si="3"/>
        <v>93.202357563850697</v>
      </c>
      <c r="Q100" s="170"/>
      <c r="R100" s="143">
        <f t="shared" ref="R100:T115" si="4">+R13/(R13+R56)*100</f>
        <v>90.860111602847795</v>
      </c>
      <c r="S100" s="143">
        <f t="shared" si="4"/>
        <v>90.300230946882223</v>
      </c>
      <c r="T100" s="143">
        <f t="shared" si="4"/>
        <v>91.419776837245095</v>
      </c>
      <c r="U100" s="170"/>
      <c r="V100" s="143">
        <f t="shared" ref="V100:X115" si="5">+V13/(V13+V56)*100</f>
        <v>93.896021890128395</v>
      </c>
      <c r="W100" s="143">
        <f t="shared" si="5"/>
        <v>92.126957955482283</v>
      </c>
      <c r="X100" s="143">
        <f t="shared" si="5"/>
        <v>95.741935483870961</v>
      </c>
      <c r="Y100" s="169"/>
      <c r="Z100" s="143">
        <f t="shared" ref="Z100:AB115" si="6">+Z13/(Z13+Z56)*100</f>
        <v>98.483904465212873</v>
      </c>
      <c r="AA100" s="143">
        <f t="shared" si="6"/>
        <v>98.291988613257416</v>
      </c>
      <c r="AB100" s="143">
        <f t="shared" si="6"/>
        <v>98.68421052631578</v>
      </c>
    </row>
    <row r="101" spans="1:28" x14ac:dyDescent="0.25">
      <c r="A101" s="128" t="s">
        <v>99</v>
      </c>
      <c r="B101" s="143">
        <f t="shared" si="0"/>
        <v>95.216461785141632</v>
      </c>
      <c r="C101" s="143">
        <f t="shared" si="0"/>
        <v>94.434270765206023</v>
      </c>
      <c r="D101" s="143">
        <f t="shared" si="0"/>
        <v>96.033046565615194</v>
      </c>
      <c r="E101" s="169"/>
      <c r="F101" s="143">
        <f t="shared" si="1"/>
        <v>98.744597653838241</v>
      </c>
      <c r="G101" s="143">
        <f t="shared" si="1"/>
        <v>98.707070707070713</v>
      </c>
      <c r="H101" s="143">
        <f t="shared" si="1"/>
        <v>98.783557046979865</v>
      </c>
      <c r="I101" s="170"/>
      <c r="J101" s="143">
        <f t="shared" si="2"/>
        <v>90.0953778429934</v>
      </c>
      <c r="K101" s="143">
        <f t="shared" si="2"/>
        <v>89.185343294201346</v>
      </c>
      <c r="L101" s="143">
        <f t="shared" si="2"/>
        <v>91.063990912533129</v>
      </c>
      <c r="M101" s="170"/>
      <c r="N101" s="143">
        <f t="shared" si="3"/>
        <v>94.912559618441975</v>
      </c>
      <c r="O101" s="143">
        <f t="shared" si="3"/>
        <v>94.138064018511386</v>
      </c>
      <c r="P101" s="143">
        <f t="shared" si="3"/>
        <v>95.735957359573604</v>
      </c>
      <c r="Q101" s="170"/>
      <c r="R101" s="143">
        <f t="shared" si="4"/>
        <v>93.888193575302452</v>
      </c>
      <c r="S101" s="143">
        <f t="shared" si="4"/>
        <v>92.338709677419345</v>
      </c>
      <c r="T101" s="143">
        <f t="shared" si="4"/>
        <v>95.548833189282618</v>
      </c>
      <c r="U101" s="170"/>
      <c r="V101" s="143">
        <f t="shared" si="5"/>
        <v>95.473663128379727</v>
      </c>
      <c r="W101" s="143">
        <f t="shared" si="5"/>
        <v>94.549098196392791</v>
      </c>
      <c r="X101" s="143">
        <f t="shared" si="5"/>
        <v>96.397117694155327</v>
      </c>
      <c r="Y101" s="169"/>
      <c r="Z101" s="143">
        <f t="shared" si="6"/>
        <v>98.834789846025799</v>
      </c>
      <c r="AA101" s="143">
        <f t="shared" si="6"/>
        <v>98.481116584564859</v>
      </c>
      <c r="AB101" s="143">
        <f t="shared" si="6"/>
        <v>99.198312236286924</v>
      </c>
    </row>
    <row r="102" spans="1:28" x14ac:dyDescent="0.25">
      <c r="A102" s="128" t="s">
        <v>100</v>
      </c>
      <c r="B102" s="143">
        <f t="shared" si="0"/>
        <v>96.088377310637469</v>
      </c>
      <c r="C102" s="143">
        <f t="shared" si="0"/>
        <v>95.174804969661949</v>
      </c>
      <c r="D102" s="143">
        <f t="shared" si="0"/>
        <v>97.025691699604749</v>
      </c>
      <c r="E102" s="169"/>
      <c r="F102" s="143">
        <f t="shared" si="1"/>
        <v>98.289855072463766</v>
      </c>
      <c r="G102" s="143">
        <f t="shared" si="1"/>
        <v>97.845078625509601</v>
      </c>
      <c r="H102" s="143">
        <f t="shared" si="1"/>
        <v>98.730525100980955</v>
      </c>
      <c r="I102" s="170"/>
      <c r="J102" s="143">
        <f t="shared" si="2"/>
        <v>93.023255813953483</v>
      </c>
      <c r="K102" s="143">
        <f t="shared" si="2"/>
        <v>92.396434189826948</v>
      </c>
      <c r="L102" s="143">
        <f t="shared" si="2"/>
        <v>93.724340175953074</v>
      </c>
      <c r="M102" s="170"/>
      <c r="N102" s="143">
        <f t="shared" si="3"/>
        <v>95.841814480953772</v>
      </c>
      <c r="O102" s="143">
        <f t="shared" si="3"/>
        <v>94.50171821305841</v>
      </c>
      <c r="P102" s="143">
        <f t="shared" si="3"/>
        <v>97.223862965150616</v>
      </c>
      <c r="Q102" s="170"/>
      <c r="R102" s="143">
        <f t="shared" si="4"/>
        <v>95.010333628579872</v>
      </c>
      <c r="S102" s="143">
        <f t="shared" si="4"/>
        <v>93.613348676639816</v>
      </c>
      <c r="T102" s="143">
        <f t="shared" si="4"/>
        <v>96.482716798059428</v>
      </c>
      <c r="U102" s="170"/>
      <c r="V102" s="143">
        <f t="shared" si="5"/>
        <v>95.847226432252199</v>
      </c>
      <c r="W102" s="143">
        <f t="shared" si="5"/>
        <v>94.502138057422115</v>
      </c>
      <c r="X102" s="143">
        <f t="shared" si="5"/>
        <v>97.172081829121538</v>
      </c>
      <c r="Y102" s="169"/>
      <c r="Z102" s="143">
        <f t="shared" si="6"/>
        <v>98.73341375150784</v>
      </c>
      <c r="AA102" s="143">
        <f t="shared" si="6"/>
        <v>98.656898656898662</v>
      </c>
      <c r="AB102" s="143">
        <f t="shared" si="6"/>
        <v>98.808104886769968</v>
      </c>
    </row>
    <row r="103" spans="1:28" x14ac:dyDescent="0.25">
      <c r="A103" s="128" t="s">
        <v>101</v>
      </c>
      <c r="B103" s="143">
        <f t="shared" si="0"/>
        <v>96.365661064992906</v>
      </c>
      <c r="C103" s="143">
        <f t="shared" si="0"/>
        <v>95.681906994919885</v>
      </c>
      <c r="D103" s="143">
        <f t="shared" si="0"/>
        <v>97.100840336134453</v>
      </c>
      <c r="E103" s="169"/>
      <c r="F103" s="143">
        <f t="shared" si="1"/>
        <v>99.020208205756276</v>
      </c>
      <c r="G103" s="143">
        <f t="shared" si="1"/>
        <v>98.390804597701148</v>
      </c>
      <c r="H103" s="143">
        <f t="shared" si="1"/>
        <v>99.737876802096977</v>
      </c>
      <c r="I103" s="170"/>
      <c r="J103" s="143">
        <f t="shared" si="2"/>
        <v>93.764172335600904</v>
      </c>
      <c r="K103" s="143">
        <f t="shared" si="2"/>
        <v>94.237288135593218</v>
      </c>
      <c r="L103" s="143">
        <f t="shared" si="2"/>
        <v>93.287827076222982</v>
      </c>
      <c r="M103" s="170"/>
      <c r="N103" s="143">
        <f t="shared" si="3"/>
        <v>97.24310776942356</v>
      </c>
      <c r="O103" s="143">
        <f t="shared" si="3"/>
        <v>96.68639053254438</v>
      </c>
      <c r="P103" s="143">
        <f t="shared" si="3"/>
        <v>97.86950732356857</v>
      </c>
      <c r="Q103" s="170"/>
      <c r="R103" s="143">
        <f t="shared" si="4"/>
        <v>94.581280788177338</v>
      </c>
      <c r="S103" s="143">
        <f t="shared" si="4"/>
        <v>92.891566265060248</v>
      </c>
      <c r="T103" s="143">
        <f t="shared" si="4"/>
        <v>96.34760705289672</v>
      </c>
      <c r="U103" s="170"/>
      <c r="V103" s="143">
        <f t="shared" si="5"/>
        <v>95.619987661937074</v>
      </c>
      <c r="W103" s="143">
        <f t="shared" si="5"/>
        <v>94.534883720930225</v>
      </c>
      <c r="X103" s="143">
        <f t="shared" si="5"/>
        <v>96.846254927726676</v>
      </c>
      <c r="Y103" s="169"/>
      <c r="Z103" s="143">
        <f t="shared" si="6"/>
        <v>98.170731707317074</v>
      </c>
      <c r="AA103" s="143">
        <f t="shared" si="6"/>
        <v>97.34299516908213</v>
      </c>
      <c r="AB103" s="143">
        <f t="shared" si="6"/>
        <v>99.01477832512316</v>
      </c>
    </row>
    <row r="104" spans="1:28" x14ac:dyDescent="0.25">
      <c r="A104" s="128" t="s">
        <v>102</v>
      </c>
      <c r="B104" s="143">
        <f t="shared" si="0"/>
        <v>97.245783853906801</v>
      </c>
      <c r="C104" s="143">
        <f t="shared" si="0"/>
        <v>96.615568385427025</v>
      </c>
      <c r="D104" s="143">
        <f t="shared" si="0"/>
        <v>97.879151660664263</v>
      </c>
      <c r="E104" s="169"/>
      <c r="F104" s="143">
        <f t="shared" si="1"/>
        <v>99.339339339339332</v>
      </c>
      <c r="G104" s="143">
        <f t="shared" si="1"/>
        <v>99.638118214716528</v>
      </c>
      <c r="H104" s="143">
        <f t="shared" si="1"/>
        <v>99.043062200956939</v>
      </c>
      <c r="I104" s="170"/>
      <c r="J104" s="143">
        <f t="shared" si="2"/>
        <v>93.584693303320194</v>
      </c>
      <c r="K104" s="143">
        <f t="shared" si="2"/>
        <v>91.470258136924812</v>
      </c>
      <c r="L104" s="143">
        <f t="shared" si="2"/>
        <v>95.711060948081268</v>
      </c>
      <c r="M104" s="170"/>
      <c r="N104" s="143">
        <f t="shared" si="3"/>
        <v>97.50445632798575</v>
      </c>
      <c r="O104" s="143">
        <f t="shared" si="3"/>
        <v>97.123130034522447</v>
      </c>
      <c r="P104" s="143">
        <f t="shared" si="3"/>
        <v>97.911547911547913</v>
      </c>
      <c r="Q104" s="170"/>
      <c r="R104" s="143">
        <f t="shared" si="4"/>
        <v>97.060624617268829</v>
      </c>
      <c r="S104" s="143">
        <f t="shared" si="4"/>
        <v>96.432964329643298</v>
      </c>
      <c r="T104" s="143">
        <f t="shared" si="4"/>
        <v>97.682926829268297</v>
      </c>
      <c r="U104" s="170"/>
      <c r="V104" s="143">
        <f t="shared" si="5"/>
        <v>97.391857506361319</v>
      </c>
      <c r="W104" s="143">
        <f t="shared" si="5"/>
        <v>96.811224489795919</v>
      </c>
      <c r="X104" s="143">
        <f t="shared" si="5"/>
        <v>97.969543147208128</v>
      </c>
      <c r="Y104" s="169"/>
      <c r="Z104" s="143">
        <f t="shared" si="6"/>
        <v>98.817267888823181</v>
      </c>
      <c r="AA104" s="143">
        <f t="shared" si="6"/>
        <v>98.56630824372759</v>
      </c>
      <c r="AB104" s="143">
        <f t="shared" si="6"/>
        <v>99.063231850117091</v>
      </c>
    </row>
    <row r="105" spans="1:28" x14ac:dyDescent="0.25">
      <c r="A105" s="128" t="s">
        <v>103</v>
      </c>
      <c r="B105" s="143">
        <f t="shared" si="0"/>
        <v>95.30639522928233</v>
      </c>
      <c r="C105" s="143">
        <f t="shared" si="0"/>
        <v>94.54941141557029</v>
      </c>
      <c r="D105" s="143">
        <f t="shared" si="0"/>
        <v>96.125441507010606</v>
      </c>
      <c r="E105" s="169"/>
      <c r="F105" s="143">
        <f t="shared" si="1"/>
        <v>99.33269780743565</v>
      </c>
      <c r="G105" s="143">
        <f t="shared" si="1"/>
        <v>99.011124845488254</v>
      </c>
      <c r="H105" s="143">
        <f t="shared" si="1"/>
        <v>99.672988881621976</v>
      </c>
      <c r="I105" s="170"/>
      <c r="J105" s="143">
        <f t="shared" si="2"/>
        <v>89.84856982613573</v>
      </c>
      <c r="K105" s="143">
        <f t="shared" si="2"/>
        <v>88.798259923871669</v>
      </c>
      <c r="L105" s="143">
        <f t="shared" si="2"/>
        <v>90.966994788650837</v>
      </c>
      <c r="M105" s="170"/>
      <c r="N105" s="143">
        <f t="shared" si="3"/>
        <v>95.414847161572041</v>
      </c>
      <c r="O105" s="143">
        <f t="shared" si="3"/>
        <v>94.198564593301441</v>
      </c>
      <c r="P105" s="143">
        <f t="shared" si="3"/>
        <v>96.740547588005214</v>
      </c>
      <c r="Q105" s="170"/>
      <c r="R105" s="143">
        <f t="shared" si="4"/>
        <v>93.698879127537111</v>
      </c>
      <c r="S105" s="143">
        <f t="shared" si="4"/>
        <v>92.435530085959883</v>
      </c>
      <c r="T105" s="143">
        <f t="shared" si="4"/>
        <v>95.115681233933159</v>
      </c>
      <c r="U105" s="170"/>
      <c r="V105" s="143">
        <f t="shared" si="5"/>
        <v>95.989815404201153</v>
      </c>
      <c r="W105" s="143">
        <f t="shared" si="5"/>
        <v>95.686512758201701</v>
      </c>
      <c r="X105" s="143">
        <f t="shared" si="5"/>
        <v>96.32352941176471</v>
      </c>
      <c r="Y105" s="169"/>
      <c r="Z105" s="143">
        <f t="shared" si="6"/>
        <v>98.414239482200657</v>
      </c>
      <c r="AA105" s="143">
        <f t="shared" si="6"/>
        <v>98.174952800503462</v>
      </c>
      <c r="AB105" s="143">
        <f t="shared" si="6"/>
        <v>98.667554963357759</v>
      </c>
    </row>
    <row r="106" spans="1:28" x14ac:dyDescent="0.25">
      <c r="A106" s="128" t="s">
        <v>104</v>
      </c>
      <c r="B106" s="143">
        <f t="shared" si="0"/>
        <v>95.474828074964563</v>
      </c>
      <c r="C106" s="143">
        <f t="shared" si="0"/>
        <v>94.832359274069518</v>
      </c>
      <c r="D106" s="143">
        <f t="shared" si="0"/>
        <v>96.148881239242684</v>
      </c>
      <c r="E106" s="169"/>
      <c r="F106" s="143">
        <f t="shared" si="1"/>
        <v>99.411764705882348</v>
      </c>
      <c r="G106" s="143">
        <f t="shared" si="1"/>
        <v>99.161174355901736</v>
      </c>
      <c r="H106" s="143">
        <f t="shared" si="1"/>
        <v>99.679692504804621</v>
      </c>
      <c r="I106" s="170"/>
      <c r="J106" s="143">
        <f t="shared" si="2"/>
        <v>90.14778325123153</v>
      </c>
      <c r="K106" s="143">
        <f t="shared" si="2"/>
        <v>88.945005611672272</v>
      </c>
      <c r="L106" s="143">
        <f t="shared" si="2"/>
        <v>91.43199520671061</v>
      </c>
      <c r="M106" s="170"/>
      <c r="N106" s="143">
        <f t="shared" si="3"/>
        <v>94.470774091627177</v>
      </c>
      <c r="O106" s="143">
        <f t="shared" si="3"/>
        <v>93.442622950819683</v>
      </c>
      <c r="P106" s="143">
        <f t="shared" si="3"/>
        <v>95.503483217226091</v>
      </c>
      <c r="Q106" s="170"/>
      <c r="R106" s="143">
        <f t="shared" si="4"/>
        <v>94.964252409076778</v>
      </c>
      <c r="S106" s="143">
        <f t="shared" si="4"/>
        <v>94.607843137254903</v>
      </c>
      <c r="T106" s="143">
        <f t="shared" si="4"/>
        <v>95.331230283911665</v>
      </c>
      <c r="U106" s="170"/>
      <c r="V106" s="143">
        <f t="shared" si="5"/>
        <v>95.698213103904692</v>
      </c>
      <c r="W106" s="143">
        <f t="shared" si="5"/>
        <v>95.11731135066583</v>
      </c>
      <c r="X106" s="143">
        <f t="shared" si="5"/>
        <v>96.332179930795846</v>
      </c>
      <c r="Y106" s="169"/>
      <c r="Z106" s="143">
        <f t="shared" si="6"/>
        <v>98.785425101214571</v>
      </c>
      <c r="AA106" s="143">
        <f t="shared" si="6"/>
        <v>98.407431984074321</v>
      </c>
      <c r="AB106" s="143">
        <f t="shared" si="6"/>
        <v>99.17638984214139</v>
      </c>
    </row>
    <row r="107" spans="1:28" x14ac:dyDescent="0.25">
      <c r="A107" s="128" t="s">
        <v>105</v>
      </c>
      <c r="B107" s="143">
        <f t="shared" si="0"/>
        <v>93.225427489883828</v>
      </c>
      <c r="C107" s="143">
        <f t="shared" si="0"/>
        <v>92.076364250718029</v>
      </c>
      <c r="D107" s="143">
        <f t="shared" si="0"/>
        <v>94.445939883355763</v>
      </c>
      <c r="E107" s="169"/>
      <c r="F107" s="143">
        <f t="shared" si="1"/>
        <v>99.451697127937337</v>
      </c>
      <c r="G107" s="143">
        <f t="shared" si="1"/>
        <v>99.246231155778901</v>
      </c>
      <c r="H107" s="143">
        <f t="shared" si="1"/>
        <v>99.673913043478251</v>
      </c>
      <c r="I107" s="170"/>
      <c r="J107" s="143">
        <f t="shared" si="2"/>
        <v>88.500239578342118</v>
      </c>
      <c r="K107" s="143">
        <f t="shared" si="2"/>
        <v>86.038077969174978</v>
      </c>
      <c r="L107" s="143">
        <f t="shared" si="2"/>
        <v>91.260162601626021</v>
      </c>
      <c r="M107" s="170"/>
      <c r="N107" s="143">
        <f t="shared" si="3"/>
        <v>94.065992549228312</v>
      </c>
      <c r="O107" s="143">
        <f t="shared" si="3"/>
        <v>94.372741352607122</v>
      </c>
      <c r="P107" s="143">
        <f t="shared" si="3"/>
        <v>93.739703459637553</v>
      </c>
      <c r="Q107" s="170"/>
      <c r="R107" s="143">
        <f t="shared" si="4"/>
        <v>91.146102219927727</v>
      </c>
      <c r="S107" s="143">
        <f t="shared" si="4"/>
        <v>90.368129097327284</v>
      </c>
      <c r="T107" s="143">
        <f t="shared" si="4"/>
        <v>91.961924907456378</v>
      </c>
      <c r="U107" s="170"/>
      <c r="V107" s="143">
        <f t="shared" si="5"/>
        <v>91.225737835681997</v>
      </c>
      <c r="W107" s="143">
        <f t="shared" si="5"/>
        <v>89.132706374085686</v>
      </c>
      <c r="X107" s="143">
        <f t="shared" si="5"/>
        <v>93.394694098538167</v>
      </c>
      <c r="Y107" s="169"/>
      <c r="Z107" s="143">
        <f t="shared" si="6"/>
        <v>95.53820412716118</v>
      </c>
      <c r="AA107" s="143">
        <f t="shared" si="6"/>
        <v>94.08185840707965</v>
      </c>
      <c r="AB107" s="143">
        <f t="shared" si="6"/>
        <v>97.019122609673786</v>
      </c>
    </row>
    <row r="108" spans="1:28" x14ac:dyDescent="0.25">
      <c r="A108" s="128" t="s">
        <v>106</v>
      </c>
      <c r="B108" s="143">
        <f t="shared" si="0"/>
        <v>93.74035434286067</v>
      </c>
      <c r="C108" s="143">
        <f t="shared" si="0"/>
        <v>92.344786015672085</v>
      </c>
      <c r="D108" s="143">
        <f t="shared" si="0"/>
        <v>95.204959514170042</v>
      </c>
      <c r="E108" s="169"/>
      <c r="F108" s="143">
        <f t="shared" si="1"/>
        <v>98.211678832116789</v>
      </c>
      <c r="G108" s="143">
        <f t="shared" si="1"/>
        <v>98.140200286123033</v>
      </c>
      <c r="H108" s="143">
        <f t="shared" si="1"/>
        <v>98.28614008941878</v>
      </c>
      <c r="I108" s="170"/>
      <c r="J108" s="143">
        <f t="shared" si="2"/>
        <v>86.056430446194227</v>
      </c>
      <c r="K108" s="143">
        <f t="shared" si="2"/>
        <v>82.485875706214685</v>
      </c>
      <c r="L108" s="143">
        <f t="shared" si="2"/>
        <v>89.965635738831622</v>
      </c>
      <c r="M108" s="170"/>
      <c r="N108" s="143">
        <f t="shared" si="3"/>
        <v>93.653083303281647</v>
      </c>
      <c r="O108" s="143">
        <f t="shared" si="3"/>
        <v>92.41040056219255</v>
      </c>
      <c r="P108" s="143">
        <f t="shared" si="3"/>
        <v>94.962962962962962</v>
      </c>
      <c r="Q108" s="170"/>
      <c r="R108" s="143">
        <f t="shared" si="4"/>
        <v>93.439514599924152</v>
      </c>
      <c r="S108" s="143">
        <f t="shared" si="4"/>
        <v>91.611479028697573</v>
      </c>
      <c r="T108" s="143">
        <f t="shared" si="4"/>
        <v>95.383411580594682</v>
      </c>
      <c r="U108" s="170"/>
      <c r="V108" s="143">
        <f t="shared" si="5"/>
        <v>94.730724525377767</v>
      </c>
      <c r="W108" s="143">
        <f t="shared" si="5"/>
        <v>93.977812995245642</v>
      </c>
      <c r="X108" s="143">
        <f t="shared" si="5"/>
        <v>95.451099317664898</v>
      </c>
      <c r="Y108" s="169"/>
      <c r="Z108" s="143">
        <f t="shared" si="6"/>
        <v>97.727272727272734</v>
      </c>
      <c r="AA108" s="143">
        <f t="shared" si="6"/>
        <v>97.460317460317455</v>
      </c>
      <c r="AB108" s="143">
        <f t="shared" si="6"/>
        <v>98.017241379310349</v>
      </c>
    </row>
    <row r="109" spans="1:28" x14ac:dyDescent="0.25">
      <c r="A109" s="128" t="s">
        <v>107</v>
      </c>
      <c r="B109" s="143">
        <f t="shared" si="0"/>
        <v>96.119033497511538</v>
      </c>
      <c r="C109" s="143">
        <f t="shared" si="0"/>
        <v>95.439755719076942</v>
      </c>
      <c r="D109" s="143">
        <f t="shared" si="0"/>
        <v>96.84076162110415</v>
      </c>
      <c r="E109" s="169"/>
      <c r="F109" s="143">
        <f t="shared" si="1"/>
        <v>99.540775930324628</v>
      </c>
      <c r="G109" s="143">
        <f t="shared" si="1"/>
        <v>99.423018524142108</v>
      </c>
      <c r="H109" s="143">
        <f t="shared" si="1"/>
        <v>99.669093315684975</v>
      </c>
      <c r="I109" s="170"/>
      <c r="J109" s="143">
        <f t="shared" si="2"/>
        <v>91.16530373831776</v>
      </c>
      <c r="K109" s="143">
        <f t="shared" si="2"/>
        <v>89.619181946403387</v>
      </c>
      <c r="L109" s="143">
        <f t="shared" si="2"/>
        <v>92.824704813805639</v>
      </c>
      <c r="M109" s="170"/>
      <c r="N109" s="143">
        <f t="shared" si="3"/>
        <v>95.848595848595849</v>
      </c>
      <c r="O109" s="143">
        <f t="shared" si="3"/>
        <v>95.157029644848848</v>
      </c>
      <c r="P109" s="143">
        <f t="shared" si="3"/>
        <v>96.597774244833062</v>
      </c>
      <c r="Q109" s="170"/>
      <c r="R109" s="143">
        <f t="shared" si="4"/>
        <v>95.26572999389127</v>
      </c>
      <c r="S109" s="143">
        <f t="shared" si="4"/>
        <v>94.339063426200354</v>
      </c>
      <c r="T109" s="143">
        <f t="shared" si="4"/>
        <v>96.250787649653432</v>
      </c>
      <c r="U109" s="170"/>
      <c r="V109" s="143">
        <f t="shared" si="5"/>
        <v>96.118975664068714</v>
      </c>
      <c r="W109" s="143">
        <f t="shared" si="5"/>
        <v>95.884900990099013</v>
      </c>
      <c r="X109" s="143">
        <f t="shared" si="5"/>
        <v>96.366612111292966</v>
      </c>
      <c r="Y109" s="169"/>
      <c r="Z109" s="143">
        <f t="shared" si="6"/>
        <v>99.277572644084117</v>
      </c>
      <c r="AA109" s="143">
        <f t="shared" si="6"/>
        <v>98.880358285348692</v>
      </c>
      <c r="AB109" s="143">
        <f t="shared" si="6"/>
        <v>99.677731227844021</v>
      </c>
    </row>
    <row r="110" spans="1:28" x14ac:dyDescent="0.25">
      <c r="A110" s="128" t="s">
        <v>108</v>
      </c>
      <c r="B110" s="143">
        <f t="shared" si="0"/>
        <v>95.473421926910291</v>
      </c>
      <c r="C110" s="143">
        <f t="shared" si="0"/>
        <v>94.639602840444908</v>
      </c>
      <c r="D110" s="143">
        <f t="shared" si="0"/>
        <v>96.335520758885067</v>
      </c>
      <c r="E110" s="169"/>
      <c r="F110" s="143">
        <f t="shared" si="1"/>
        <v>98.931000971817298</v>
      </c>
      <c r="G110" s="143">
        <f t="shared" si="1"/>
        <v>98.671875</v>
      </c>
      <c r="H110" s="143">
        <f t="shared" si="1"/>
        <v>99.187620889748558</v>
      </c>
      <c r="I110" s="170"/>
      <c r="J110" s="143">
        <f t="shared" si="2"/>
        <v>90.256600966902184</v>
      </c>
      <c r="K110" s="143">
        <f t="shared" si="2"/>
        <v>89.305201891596937</v>
      </c>
      <c r="L110" s="143">
        <f t="shared" si="2"/>
        <v>91.25142639786992</v>
      </c>
      <c r="M110" s="170"/>
      <c r="N110" s="143">
        <f t="shared" si="3"/>
        <v>95.643793369313798</v>
      </c>
      <c r="O110" s="143">
        <f t="shared" si="3"/>
        <v>94.608959757023541</v>
      </c>
      <c r="P110" s="143">
        <f t="shared" si="3"/>
        <v>96.711041503523887</v>
      </c>
      <c r="Q110" s="170"/>
      <c r="R110" s="143">
        <f t="shared" si="4"/>
        <v>94.212156407278357</v>
      </c>
      <c r="S110" s="143">
        <f t="shared" si="4"/>
        <v>92.966704077815194</v>
      </c>
      <c r="T110" s="143">
        <f t="shared" si="4"/>
        <v>95.547533092659449</v>
      </c>
      <c r="U110" s="170"/>
      <c r="V110" s="143">
        <f t="shared" si="5"/>
        <v>96.018867924528308</v>
      </c>
      <c r="W110" s="143">
        <f t="shared" si="5"/>
        <v>94.727070181953209</v>
      </c>
      <c r="X110" s="143">
        <f t="shared" si="5"/>
        <v>97.353279631760643</v>
      </c>
      <c r="Y110" s="169"/>
      <c r="Z110" s="143">
        <f t="shared" si="6"/>
        <v>98.010532475131654</v>
      </c>
      <c r="AA110" s="143">
        <f t="shared" si="6"/>
        <v>97.964669738863279</v>
      </c>
      <c r="AB110" s="143">
        <f t="shared" si="6"/>
        <v>98.057867617915178</v>
      </c>
    </row>
    <row r="111" spans="1:28" x14ac:dyDescent="0.25">
      <c r="A111" s="165" t="s">
        <v>109</v>
      </c>
      <c r="B111" s="143">
        <f t="shared" si="0"/>
        <v>95.483082393466304</v>
      </c>
      <c r="C111" s="143">
        <f t="shared" si="0"/>
        <v>94.579500657030223</v>
      </c>
      <c r="D111" s="143">
        <f t="shared" si="0"/>
        <v>96.413668659072968</v>
      </c>
      <c r="E111" s="169"/>
      <c r="F111" s="143">
        <f t="shared" si="1"/>
        <v>99.505113823820523</v>
      </c>
      <c r="G111" s="143">
        <f t="shared" si="1"/>
        <v>99.481529488010366</v>
      </c>
      <c r="H111" s="143">
        <f t="shared" si="1"/>
        <v>99.52956989247312</v>
      </c>
      <c r="I111" s="170"/>
      <c r="J111" s="143">
        <f t="shared" si="2"/>
        <v>90.534726490473261</v>
      </c>
      <c r="K111" s="143">
        <f t="shared" si="2"/>
        <v>88.644470868014267</v>
      </c>
      <c r="L111" s="143">
        <f t="shared" si="2"/>
        <v>92.55725190839695</v>
      </c>
      <c r="M111" s="170"/>
      <c r="N111" s="143">
        <f t="shared" si="3"/>
        <v>94.14414414414415</v>
      </c>
      <c r="O111" s="143">
        <f t="shared" si="3"/>
        <v>93.626806833114316</v>
      </c>
      <c r="P111" s="143">
        <f t="shared" si="3"/>
        <v>94.640605296343011</v>
      </c>
      <c r="Q111" s="170"/>
      <c r="R111" s="143">
        <f t="shared" si="4"/>
        <v>94.079397672826829</v>
      </c>
      <c r="S111" s="143">
        <f t="shared" si="4"/>
        <v>92.728485657104727</v>
      </c>
      <c r="T111" s="143">
        <f t="shared" si="4"/>
        <v>95.502459592410403</v>
      </c>
      <c r="U111" s="170"/>
      <c r="V111" s="143">
        <f t="shared" si="5"/>
        <v>96.385964912280699</v>
      </c>
      <c r="W111" s="143">
        <f t="shared" si="5"/>
        <v>95.428571428571431</v>
      </c>
      <c r="X111" s="143">
        <f t="shared" si="5"/>
        <v>97.310344827586206</v>
      </c>
      <c r="Y111" s="169"/>
      <c r="Z111" s="143">
        <f t="shared" si="6"/>
        <v>98.87085391672548</v>
      </c>
      <c r="AA111" s="143">
        <f t="shared" si="6"/>
        <v>98.250336473755056</v>
      </c>
      <c r="AB111" s="143">
        <f t="shared" si="6"/>
        <v>99.554896142433236</v>
      </c>
    </row>
    <row r="112" spans="1:28" x14ac:dyDescent="0.25">
      <c r="A112" s="128" t="s">
        <v>110</v>
      </c>
      <c r="B112" s="143">
        <f t="shared" si="0"/>
        <v>96.298130493995288</v>
      </c>
      <c r="C112" s="143">
        <f t="shared" si="0"/>
        <v>95.195478097032506</v>
      </c>
      <c r="D112" s="143">
        <f t="shared" si="0"/>
        <v>97.520229705037849</v>
      </c>
      <c r="E112" s="169"/>
      <c r="F112" s="143">
        <f t="shared" si="1"/>
        <v>99.624060150375939</v>
      </c>
      <c r="G112" s="143">
        <f t="shared" si="1"/>
        <v>99.436619718309856</v>
      </c>
      <c r="H112" s="143">
        <f t="shared" si="1"/>
        <v>99.838709677419359</v>
      </c>
      <c r="I112" s="170"/>
      <c r="J112" s="143">
        <f t="shared" si="2"/>
        <v>92.908732764281027</v>
      </c>
      <c r="K112" s="143">
        <f t="shared" si="2"/>
        <v>90.715181932245926</v>
      </c>
      <c r="L112" s="143">
        <f t="shared" si="2"/>
        <v>95.316804407713491</v>
      </c>
      <c r="M112" s="170"/>
      <c r="N112" s="143">
        <f t="shared" si="3"/>
        <v>94.436090225563902</v>
      </c>
      <c r="O112" s="143">
        <f t="shared" si="3"/>
        <v>92.929292929292927</v>
      </c>
      <c r="P112" s="143">
        <f t="shared" si="3"/>
        <v>96.075353218210353</v>
      </c>
      <c r="Q112" s="170"/>
      <c r="R112" s="143">
        <f t="shared" si="4"/>
        <v>95.616641901931658</v>
      </c>
      <c r="S112" s="143">
        <f t="shared" si="4"/>
        <v>94.788732394366193</v>
      </c>
      <c r="T112" s="143">
        <f t="shared" si="4"/>
        <v>96.540880503144649</v>
      </c>
      <c r="U112" s="170"/>
      <c r="V112" s="143">
        <f t="shared" si="5"/>
        <v>96.381832178598927</v>
      </c>
      <c r="W112" s="143">
        <f t="shared" si="5"/>
        <v>94.978479196556677</v>
      </c>
      <c r="X112" s="143">
        <f t="shared" si="5"/>
        <v>98.006644518272424</v>
      </c>
      <c r="Y112" s="169"/>
      <c r="Z112" s="143">
        <f t="shared" si="6"/>
        <v>99.519615692554041</v>
      </c>
      <c r="AA112" s="143">
        <f t="shared" si="6"/>
        <v>99.217527386541477</v>
      </c>
      <c r="AB112" s="143">
        <f t="shared" si="6"/>
        <v>99.836065573770497</v>
      </c>
    </row>
    <row r="113" spans="1:28" x14ac:dyDescent="0.25">
      <c r="A113" s="128" t="s">
        <v>111</v>
      </c>
      <c r="B113" s="143">
        <f t="shared" si="0"/>
        <v>95.162014181850822</v>
      </c>
      <c r="C113" s="143">
        <f t="shared" si="0"/>
        <v>94.088072122052708</v>
      </c>
      <c r="D113" s="143">
        <f t="shared" si="0"/>
        <v>96.314907872696821</v>
      </c>
      <c r="E113" s="169"/>
      <c r="F113" s="143">
        <f t="shared" si="1"/>
        <v>98.825931597753964</v>
      </c>
      <c r="G113" s="143">
        <f t="shared" si="1"/>
        <v>98.351115421920468</v>
      </c>
      <c r="H113" s="143">
        <f t="shared" si="1"/>
        <v>99.353448275862064</v>
      </c>
      <c r="I113" s="170"/>
      <c r="J113" s="143">
        <f t="shared" si="2"/>
        <v>90.06782945736434</v>
      </c>
      <c r="K113" s="143">
        <f t="shared" si="2"/>
        <v>87.288135593220346</v>
      </c>
      <c r="L113" s="143">
        <f t="shared" si="2"/>
        <v>93.013972055888232</v>
      </c>
      <c r="M113" s="170"/>
      <c r="N113" s="143">
        <f t="shared" si="3"/>
        <v>94.389092815941268</v>
      </c>
      <c r="O113" s="143">
        <f t="shared" si="3"/>
        <v>94.117647058823522</v>
      </c>
      <c r="P113" s="143">
        <f t="shared" si="3"/>
        <v>94.690265486725664</v>
      </c>
      <c r="Q113" s="170"/>
      <c r="R113" s="143">
        <f t="shared" si="4"/>
        <v>93.989983305509185</v>
      </c>
      <c r="S113" s="143">
        <f t="shared" si="4"/>
        <v>92.37379162191192</v>
      </c>
      <c r="T113" s="143">
        <f t="shared" si="4"/>
        <v>95.727482678983833</v>
      </c>
      <c r="U113" s="170"/>
      <c r="V113" s="143">
        <f t="shared" si="5"/>
        <v>95.659722222222214</v>
      </c>
      <c r="W113" s="143">
        <f t="shared" si="5"/>
        <v>95.056179775280896</v>
      </c>
      <c r="X113" s="143">
        <f t="shared" si="5"/>
        <v>96.300715990453455</v>
      </c>
      <c r="Y113" s="169"/>
      <c r="Z113" s="143">
        <f t="shared" si="6"/>
        <v>98.754448398576514</v>
      </c>
      <c r="AA113" s="143">
        <f t="shared" si="6"/>
        <v>98.237367802585197</v>
      </c>
      <c r="AB113" s="143">
        <f t="shared" si="6"/>
        <v>99.281437125748511</v>
      </c>
    </row>
    <row r="114" spans="1:28" x14ac:dyDescent="0.25">
      <c r="A114" s="128" t="s">
        <v>112</v>
      </c>
      <c r="B114" s="143">
        <f t="shared" si="0"/>
        <v>92.309002640320244</v>
      </c>
      <c r="C114" s="143">
        <f t="shared" si="0"/>
        <v>91.436554898093362</v>
      </c>
      <c r="D114" s="143">
        <f t="shared" si="0"/>
        <v>93.247304224854162</v>
      </c>
      <c r="E114" s="169"/>
      <c r="F114" s="143">
        <f t="shared" si="1"/>
        <v>99.436186570989236</v>
      </c>
      <c r="G114" s="143">
        <f t="shared" si="1"/>
        <v>99.498495486459376</v>
      </c>
      <c r="H114" s="143">
        <f t="shared" si="1"/>
        <v>99.371069182389931</v>
      </c>
      <c r="I114" s="170"/>
      <c r="J114" s="143">
        <f t="shared" si="2"/>
        <v>83.883928571428569</v>
      </c>
      <c r="K114" s="143">
        <f t="shared" si="2"/>
        <v>82.578992314261313</v>
      </c>
      <c r="L114" s="143">
        <f t="shared" si="2"/>
        <v>85.313376987839106</v>
      </c>
      <c r="M114" s="170"/>
      <c r="N114" s="143">
        <f t="shared" si="3"/>
        <v>92.13820731096645</v>
      </c>
      <c r="O114" s="143">
        <f t="shared" si="3"/>
        <v>90.395480225988706</v>
      </c>
      <c r="P114" s="143">
        <f t="shared" si="3"/>
        <v>94.117647058823522</v>
      </c>
      <c r="Q114" s="170"/>
      <c r="R114" s="143">
        <f t="shared" si="4"/>
        <v>90.005260389268798</v>
      </c>
      <c r="S114" s="143">
        <f t="shared" si="4"/>
        <v>89.581304771178196</v>
      </c>
      <c r="T114" s="143">
        <f t="shared" si="4"/>
        <v>90.503432494279181</v>
      </c>
      <c r="U114" s="170"/>
      <c r="V114" s="143">
        <f t="shared" si="5"/>
        <v>91.370010787486507</v>
      </c>
      <c r="W114" s="143">
        <f t="shared" si="5"/>
        <v>90.400843881856545</v>
      </c>
      <c r="X114" s="143">
        <f t="shared" si="5"/>
        <v>92.384105960264904</v>
      </c>
      <c r="Y114" s="169"/>
      <c r="Z114" s="143">
        <f t="shared" si="6"/>
        <v>98.66518353726363</v>
      </c>
      <c r="AA114" s="143">
        <f t="shared" si="6"/>
        <v>98.634812286689424</v>
      </c>
      <c r="AB114" s="143">
        <f t="shared" si="6"/>
        <v>98.694232861806313</v>
      </c>
    </row>
    <row r="115" spans="1:28" x14ac:dyDescent="0.25">
      <c r="A115" s="128" t="s">
        <v>113</v>
      </c>
      <c r="B115" s="143">
        <f t="shared" si="0"/>
        <v>92.712705074399082</v>
      </c>
      <c r="C115" s="143">
        <f t="shared" si="0"/>
        <v>91.13513513513513</v>
      </c>
      <c r="D115" s="143">
        <f t="shared" si="0"/>
        <v>94.487231455208757</v>
      </c>
      <c r="E115" s="169"/>
      <c r="F115" s="143">
        <f t="shared" si="1"/>
        <v>98.584905660377359</v>
      </c>
      <c r="G115" s="143">
        <f t="shared" si="1"/>
        <v>98.3451536643026</v>
      </c>
      <c r="H115" s="143">
        <f t="shared" si="1"/>
        <v>98.82352941176471</v>
      </c>
      <c r="I115" s="170"/>
      <c r="J115" s="143">
        <f t="shared" si="2"/>
        <v>87.022132796780681</v>
      </c>
      <c r="K115" s="143">
        <f t="shared" si="2"/>
        <v>85.74181117533719</v>
      </c>
      <c r="L115" s="143">
        <f t="shared" si="2"/>
        <v>88.421052631578945</v>
      </c>
      <c r="M115" s="170"/>
      <c r="N115" s="143">
        <f t="shared" si="3"/>
        <v>93.064876957494405</v>
      </c>
      <c r="O115" s="143">
        <f t="shared" si="3"/>
        <v>91.286307053941911</v>
      </c>
      <c r="P115" s="143">
        <f t="shared" si="3"/>
        <v>95.145631067961162</v>
      </c>
      <c r="Q115" s="170"/>
      <c r="R115" s="143">
        <f t="shared" si="4"/>
        <v>90.578887627695806</v>
      </c>
      <c r="S115" s="143">
        <f t="shared" si="4"/>
        <v>88.016528925619824</v>
      </c>
      <c r="T115" s="143">
        <f t="shared" si="4"/>
        <v>93.702770780856426</v>
      </c>
      <c r="U115" s="170"/>
      <c r="V115" s="143">
        <f t="shared" si="5"/>
        <v>91.656734207389746</v>
      </c>
      <c r="W115" s="143">
        <f t="shared" si="5"/>
        <v>90.044247787610615</v>
      </c>
      <c r="X115" s="143">
        <f t="shared" si="5"/>
        <v>93.540051679586568</v>
      </c>
      <c r="Y115" s="169"/>
      <c r="Z115" s="143">
        <f t="shared" si="6"/>
        <v>96.69211195928753</v>
      </c>
      <c r="AA115" s="143">
        <f t="shared" si="6"/>
        <v>95.180722891566262</v>
      </c>
      <c r="AB115" s="143">
        <f t="shared" si="6"/>
        <v>98.382749326145557</v>
      </c>
    </row>
    <row r="116" spans="1:28" x14ac:dyDescent="0.25">
      <c r="A116" s="128" t="s">
        <v>114</v>
      </c>
      <c r="B116" s="143">
        <f t="shared" ref="B116:D126" si="7">+B29/(B29+B72)*100</f>
        <v>93.732401710293047</v>
      </c>
      <c r="C116" s="143">
        <f t="shared" si="7"/>
        <v>92.765957446808514</v>
      </c>
      <c r="D116" s="143">
        <f t="shared" si="7"/>
        <v>94.757198109153421</v>
      </c>
      <c r="E116" s="169"/>
      <c r="F116" s="143">
        <f t="shared" ref="F116:H126" si="8">+F29/(F29+F72)*100</f>
        <v>98.692403486924036</v>
      </c>
      <c r="G116" s="143">
        <f t="shared" si="8"/>
        <v>98.643649815043162</v>
      </c>
      <c r="H116" s="143">
        <f t="shared" si="8"/>
        <v>98.742138364779876</v>
      </c>
      <c r="I116" s="170"/>
      <c r="J116" s="143">
        <f t="shared" ref="J116:L126" si="9">+J29/(J29+J72)*100</f>
        <v>85.390149418926399</v>
      </c>
      <c r="K116" s="143">
        <f t="shared" si="9"/>
        <v>84.4559585492228</v>
      </c>
      <c r="L116" s="143">
        <f t="shared" si="9"/>
        <v>86.460807600950119</v>
      </c>
      <c r="M116" s="170"/>
      <c r="N116" s="143">
        <f t="shared" ref="N116:P126" si="10">+N29/(N29+N72)*100</f>
        <v>93.061744112030553</v>
      </c>
      <c r="O116" s="143">
        <f t="shared" si="10"/>
        <v>91.309823677581875</v>
      </c>
      <c r="P116" s="143">
        <f t="shared" si="10"/>
        <v>94.851994851994846</v>
      </c>
      <c r="Q116" s="170"/>
      <c r="R116" s="143">
        <f t="shared" ref="R116:T126" si="11">+R29/(R29+R72)*100</f>
        <v>94.577553593947044</v>
      </c>
      <c r="S116" s="143">
        <f t="shared" si="11"/>
        <v>93.548387096774192</v>
      </c>
      <c r="T116" s="143">
        <f t="shared" si="11"/>
        <v>95.641025641025649</v>
      </c>
      <c r="U116" s="170"/>
      <c r="V116" s="143">
        <f t="shared" ref="V116:X126" si="12">+V29/(V29+V72)*100</f>
        <v>94.407894736842096</v>
      </c>
      <c r="W116" s="143">
        <f t="shared" si="12"/>
        <v>93.601003764115433</v>
      </c>
      <c r="X116" s="143">
        <f t="shared" si="12"/>
        <v>95.297372060857526</v>
      </c>
      <c r="Y116" s="169"/>
      <c r="Z116" s="143">
        <f t="shared" ref="Z116:AB126" si="13">+Z29/(Z29+Z72)*100</f>
        <v>97.598398932621748</v>
      </c>
      <c r="AA116" s="143">
        <f t="shared" si="13"/>
        <v>96.850393700787393</v>
      </c>
      <c r="AB116" s="143">
        <f t="shared" si="13"/>
        <v>98.37177747625509</v>
      </c>
    </row>
    <row r="117" spans="1:28" x14ac:dyDescent="0.25">
      <c r="A117" s="128" t="s">
        <v>115</v>
      </c>
      <c r="B117" s="143">
        <f t="shared" si="7"/>
        <v>93.149107656879679</v>
      </c>
      <c r="C117" s="143">
        <f t="shared" si="7"/>
        <v>91.971080669710801</v>
      </c>
      <c r="D117" s="143">
        <f t="shared" si="7"/>
        <v>94.347657762291902</v>
      </c>
      <c r="E117" s="169"/>
      <c r="F117" s="143">
        <f t="shared" si="8"/>
        <v>97.523584905660371</v>
      </c>
      <c r="G117" s="143">
        <f t="shared" si="8"/>
        <v>96.527777777777786</v>
      </c>
      <c r="H117" s="143">
        <f t="shared" si="8"/>
        <v>98.557692307692307</v>
      </c>
      <c r="I117" s="170"/>
      <c r="J117" s="143">
        <f t="shared" si="9"/>
        <v>86.256410256410248</v>
      </c>
      <c r="K117" s="143">
        <f t="shared" si="9"/>
        <v>85.487077534791254</v>
      </c>
      <c r="L117" s="143">
        <f t="shared" si="9"/>
        <v>87.076271186440678</v>
      </c>
      <c r="M117" s="170"/>
      <c r="N117" s="143">
        <f t="shared" si="10"/>
        <v>92.041522491349482</v>
      </c>
      <c r="O117" s="143">
        <f t="shared" si="10"/>
        <v>90.308370044052865</v>
      </c>
      <c r="P117" s="143">
        <f t="shared" si="10"/>
        <v>93.946731234866832</v>
      </c>
      <c r="Q117" s="170"/>
      <c r="R117" s="143">
        <f t="shared" si="11"/>
        <v>91.2</v>
      </c>
      <c r="S117" s="143">
        <f t="shared" si="11"/>
        <v>88.106796116504853</v>
      </c>
      <c r="T117" s="143">
        <f t="shared" si="11"/>
        <v>93.952483801295898</v>
      </c>
      <c r="U117" s="170"/>
      <c r="V117" s="143">
        <f t="shared" si="12"/>
        <v>94.532199270959907</v>
      </c>
      <c r="W117" s="143">
        <f t="shared" si="12"/>
        <v>94.320987654320987</v>
      </c>
      <c r="X117" s="143">
        <f t="shared" si="12"/>
        <v>94.73684210526315</v>
      </c>
      <c r="Y117" s="169"/>
      <c r="Z117" s="143">
        <f t="shared" si="13"/>
        <v>98.663426488456864</v>
      </c>
      <c r="AA117" s="143">
        <f t="shared" si="13"/>
        <v>98.341232227488149</v>
      </c>
      <c r="AB117" s="143">
        <f t="shared" si="13"/>
        <v>99.002493765586024</v>
      </c>
    </row>
    <row r="118" spans="1:28" x14ac:dyDescent="0.25">
      <c r="A118" s="128" t="s">
        <v>116</v>
      </c>
      <c r="B118" s="143">
        <f t="shared" si="7"/>
        <v>95.819495995311584</v>
      </c>
      <c r="C118" s="143">
        <f t="shared" si="7"/>
        <v>95.290128108515447</v>
      </c>
      <c r="D118" s="143">
        <f t="shared" si="7"/>
        <v>96.3894523326572</v>
      </c>
      <c r="E118" s="169"/>
      <c r="F118" s="143">
        <f t="shared" si="8"/>
        <v>98.569725864123953</v>
      </c>
      <c r="G118" s="143">
        <f t="shared" si="8"/>
        <v>98.893805309734518</v>
      </c>
      <c r="H118" s="143">
        <f t="shared" si="8"/>
        <v>98.191214470284237</v>
      </c>
      <c r="I118" s="170"/>
      <c r="J118" s="143">
        <f t="shared" si="9"/>
        <v>89.567966280295053</v>
      </c>
      <c r="K118" s="143">
        <f t="shared" si="9"/>
        <v>87.780040733197552</v>
      </c>
      <c r="L118" s="143">
        <f t="shared" si="9"/>
        <v>91.484716157205241</v>
      </c>
      <c r="M118" s="170"/>
      <c r="N118" s="143">
        <f t="shared" si="10"/>
        <v>95.448954489544889</v>
      </c>
      <c r="O118" s="143">
        <f t="shared" si="10"/>
        <v>94.724220623501196</v>
      </c>
      <c r="P118" s="143">
        <f t="shared" si="10"/>
        <v>96.212121212121218</v>
      </c>
      <c r="Q118" s="170"/>
      <c r="R118" s="143">
        <f t="shared" si="11"/>
        <v>96.466431095406364</v>
      </c>
      <c r="S118" s="143">
        <f t="shared" si="11"/>
        <v>96.713615023474176</v>
      </c>
      <c r="T118" s="143">
        <f t="shared" si="11"/>
        <v>96.217494089834503</v>
      </c>
      <c r="U118" s="170"/>
      <c r="V118" s="143">
        <f t="shared" si="12"/>
        <v>96.789536266349586</v>
      </c>
      <c r="W118" s="143">
        <f t="shared" si="12"/>
        <v>95.899772209567203</v>
      </c>
      <c r="X118" s="143">
        <f t="shared" si="12"/>
        <v>97.761194029850756</v>
      </c>
      <c r="Y118" s="169"/>
      <c r="Z118" s="143">
        <f t="shared" si="13"/>
        <v>98.91304347826086</v>
      </c>
      <c r="AA118" s="143">
        <f t="shared" si="13"/>
        <v>98.6013986013986</v>
      </c>
      <c r="AB118" s="143">
        <f t="shared" si="13"/>
        <v>99.248120300751879</v>
      </c>
    </row>
    <row r="119" spans="1:28" x14ac:dyDescent="0.25">
      <c r="A119" s="128" t="s">
        <v>117</v>
      </c>
      <c r="B119" s="143">
        <f t="shared" si="7"/>
        <v>94.915896347931508</v>
      </c>
      <c r="C119" s="143">
        <f t="shared" si="7"/>
        <v>94.040418940846735</v>
      </c>
      <c r="D119" s="143">
        <f t="shared" si="7"/>
        <v>95.840473594017766</v>
      </c>
      <c r="E119" s="169"/>
      <c r="F119" s="143">
        <f t="shared" si="8"/>
        <v>99.057450628366254</v>
      </c>
      <c r="G119" s="143">
        <f t="shared" si="8"/>
        <v>99.122807017543863</v>
      </c>
      <c r="H119" s="143">
        <f t="shared" si="8"/>
        <v>98.98897058823529</v>
      </c>
      <c r="I119" s="170"/>
      <c r="J119" s="143">
        <f t="shared" si="9"/>
        <v>89.44536423841059</v>
      </c>
      <c r="K119" s="143">
        <f t="shared" si="9"/>
        <v>87.924230465666938</v>
      </c>
      <c r="L119" s="143">
        <f t="shared" si="9"/>
        <v>91.122715404699733</v>
      </c>
      <c r="M119" s="170"/>
      <c r="N119" s="143">
        <f t="shared" si="10"/>
        <v>93.603603603603602</v>
      </c>
      <c r="O119" s="143">
        <f t="shared" si="10"/>
        <v>92.869415807560145</v>
      </c>
      <c r="P119" s="143">
        <f t="shared" si="10"/>
        <v>94.412878787878782</v>
      </c>
      <c r="Q119" s="170"/>
      <c r="R119" s="143">
        <f t="shared" si="11"/>
        <v>93.491124260355036</v>
      </c>
      <c r="S119" s="143">
        <f t="shared" si="11"/>
        <v>91.791703442188876</v>
      </c>
      <c r="T119" s="143">
        <f t="shared" si="11"/>
        <v>95.300751879699249</v>
      </c>
      <c r="U119" s="170"/>
      <c r="V119" s="143">
        <f t="shared" si="12"/>
        <v>96.22370936902486</v>
      </c>
      <c r="W119" s="143">
        <f t="shared" si="12"/>
        <v>94.665373423860331</v>
      </c>
      <c r="X119" s="143">
        <f t="shared" si="12"/>
        <v>97.737983034872769</v>
      </c>
      <c r="Y119" s="169"/>
      <c r="Z119" s="143">
        <f t="shared" si="13"/>
        <v>98.484107579462105</v>
      </c>
      <c r="AA119" s="143">
        <f t="shared" si="13"/>
        <v>99.042145593869733</v>
      </c>
      <c r="AB119" s="143">
        <f t="shared" si="13"/>
        <v>97.902097902097907</v>
      </c>
    </row>
    <row r="120" spans="1:28" x14ac:dyDescent="0.25">
      <c r="A120" s="128" t="s">
        <v>118</v>
      </c>
      <c r="B120" s="143">
        <f t="shared" si="7"/>
        <v>95.81197576887233</v>
      </c>
      <c r="C120" s="143">
        <f t="shared" si="7"/>
        <v>94.784772894394479</v>
      </c>
      <c r="D120" s="143">
        <f t="shared" si="7"/>
        <v>96.902203277901179</v>
      </c>
      <c r="E120" s="169"/>
      <c r="F120" s="143">
        <f t="shared" si="8"/>
        <v>98.758307100384741</v>
      </c>
      <c r="G120" s="143">
        <f t="shared" si="8"/>
        <v>98.674371176070693</v>
      </c>
      <c r="H120" s="143">
        <f t="shared" si="8"/>
        <v>98.847262247838614</v>
      </c>
      <c r="I120" s="170"/>
      <c r="J120" s="143">
        <f t="shared" si="9"/>
        <v>92.575142160844834</v>
      </c>
      <c r="K120" s="143">
        <f t="shared" si="9"/>
        <v>90.768755788823711</v>
      </c>
      <c r="L120" s="143">
        <f t="shared" si="9"/>
        <v>94.581618655692736</v>
      </c>
      <c r="M120" s="170"/>
      <c r="N120" s="143">
        <f t="shared" si="10"/>
        <v>95.385149201943094</v>
      </c>
      <c r="O120" s="143">
        <f t="shared" si="10"/>
        <v>94.548551959114135</v>
      </c>
      <c r="P120" s="143">
        <f t="shared" si="10"/>
        <v>96.253092965712256</v>
      </c>
      <c r="Q120" s="170"/>
      <c r="R120" s="143">
        <f t="shared" si="11"/>
        <v>94.221508828250393</v>
      </c>
      <c r="S120" s="143">
        <f t="shared" si="11"/>
        <v>92.673611111111114</v>
      </c>
      <c r="T120" s="143">
        <f t="shared" si="11"/>
        <v>95.856252291895856</v>
      </c>
      <c r="U120" s="170"/>
      <c r="V120" s="143">
        <f t="shared" si="12"/>
        <v>95.786820309686718</v>
      </c>
      <c r="W120" s="143">
        <f t="shared" si="12"/>
        <v>94.724054147865317</v>
      </c>
      <c r="X120" s="143">
        <f t="shared" si="12"/>
        <v>96.932285821174716</v>
      </c>
      <c r="Y120" s="169"/>
      <c r="Z120" s="143">
        <f t="shared" si="13"/>
        <v>98.447092813289999</v>
      </c>
      <c r="AA120" s="143">
        <f t="shared" si="13"/>
        <v>97.822983583154894</v>
      </c>
      <c r="AB120" s="143">
        <f t="shared" si="13"/>
        <v>99.086257309941516</v>
      </c>
    </row>
    <row r="121" spans="1:28" x14ac:dyDescent="0.25">
      <c r="A121" s="128" t="s">
        <v>119</v>
      </c>
      <c r="B121" s="143">
        <f t="shared" si="7"/>
        <v>96.179529282977555</v>
      </c>
      <c r="C121" s="143">
        <f t="shared" si="7"/>
        <v>95.301587301587304</v>
      </c>
      <c r="D121" s="143">
        <f t="shared" si="7"/>
        <v>97.120181405895693</v>
      </c>
      <c r="E121" s="169"/>
      <c r="F121" s="143">
        <f t="shared" si="8"/>
        <v>98.546144121365359</v>
      </c>
      <c r="G121" s="143">
        <f t="shared" si="8"/>
        <v>98.450536352800952</v>
      </c>
      <c r="H121" s="143">
        <f t="shared" si="8"/>
        <v>98.654104979811578</v>
      </c>
      <c r="I121" s="170"/>
      <c r="J121" s="143">
        <f t="shared" si="9"/>
        <v>92.831541218637994</v>
      </c>
      <c r="K121" s="143">
        <f t="shared" si="9"/>
        <v>91.782407407407405</v>
      </c>
      <c r="L121" s="143">
        <f t="shared" si="9"/>
        <v>93.950617283950621</v>
      </c>
      <c r="M121" s="170"/>
      <c r="N121" s="143">
        <f t="shared" si="10"/>
        <v>95.291777188328908</v>
      </c>
      <c r="O121" s="143">
        <f t="shared" si="10"/>
        <v>93.359375</v>
      </c>
      <c r="P121" s="143">
        <f t="shared" si="10"/>
        <v>97.297297297297305</v>
      </c>
      <c r="Q121" s="170"/>
      <c r="R121" s="143">
        <f t="shared" si="11"/>
        <v>95.092024539877301</v>
      </c>
      <c r="S121" s="143">
        <f t="shared" si="11"/>
        <v>93.020134228187928</v>
      </c>
      <c r="T121" s="143">
        <f t="shared" si="11"/>
        <v>97.229916897506925</v>
      </c>
      <c r="U121" s="170"/>
      <c r="V121" s="143">
        <f t="shared" si="12"/>
        <v>96.121297602256689</v>
      </c>
      <c r="W121" s="143">
        <f t="shared" si="12"/>
        <v>96.021947873799732</v>
      </c>
      <c r="X121" s="143">
        <f t="shared" si="12"/>
        <v>96.226415094339629</v>
      </c>
      <c r="Y121" s="169"/>
      <c r="Z121" s="143">
        <f t="shared" si="13"/>
        <v>99.461641991924637</v>
      </c>
      <c r="AA121" s="143">
        <f t="shared" si="13"/>
        <v>99.230769230769226</v>
      </c>
      <c r="AB121" s="143">
        <f t="shared" si="13"/>
        <v>99.716713881019828</v>
      </c>
    </row>
    <row r="122" spans="1:28" x14ac:dyDescent="0.25">
      <c r="A122" s="128" t="s">
        <v>120</v>
      </c>
      <c r="B122" s="143">
        <f t="shared" si="7"/>
        <v>93.888366527053591</v>
      </c>
      <c r="C122" s="143">
        <f t="shared" si="7"/>
        <v>92.783419344098547</v>
      </c>
      <c r="D122" s="143">
        <f t="shared" si="7"/>
        <v>95.054462403373151</v>
      </c>
      <c r="E122" s="169"/>
      <c r="F122" s="143">
        <f t="shared" si="8"/>
        <v>98.790322580645167</v>
      </c>
      <c r="G122" s="143">
        <f t="shared" si="8"/>
        <v>98.732325694783029</v>
      </c>
      <c r="H122" s="143">
        <f t="shared" si="8"/>
        <v>98.852373500260825</v>
      </c>
      <c r="I122" s="170"/>
      <c r="J122" s="143">
        <f t="shared" si="9"/>
        <v>87.770758122743686</v>
      </c>
      <c r="K122" s="143">
        <f t="shared" si="9"/>
        <v>85.06768189509306</v>
      </c>
      <c r="L122" s="143">
        <f t="shared" si="9"/>
        <v>90.860735009671174</v>
      </c>
      <c r="M122" s="170"/>
      <c r="N122" s="143">
        <f t="shared" si="10"/>
        <v>93.862999745352681</v>
      </c>
      <c r="O122" s="143">
        <f t="shared" si="10"/>
        <v>93.627696939287503</v>
      </c>
      <c r="P122" s="143">
        <f t="shared" si="10"/>
        <v>94.105480868665978</v>
      </c>
      <c r="Q122" s="170"/>
      <c r="R122" s="143">
        <f t="shared" si="11"/>
        <v>92.374441230607417</v>
      </c>
      <c r="S122" s="143">
        <f t="shared" si="11"/>
        <v>90.867111339148281</v>
      </c>
      <c r="T122" s="143">
        <f t="shared" si="11"/>
        <v>93.95900755124056</v>
      </c>
      <c r="U122" s="170"/>
      <c r="V122" s="143">
        <f t="shared" si="12"/>
        <v>93.32968835429196</v>
      </c>
      <c r="W122" s="143">
        <f t="shared" si="12"/>
        <v>92.425068119891009</v>
      </c>
      <c r="X122" s="143">
        <f t="shared" si="12"/>
        <v>94.240263302249033</v>
      </c>
      <c r="Y122" s="169"/>
      <c r="Z122" s="143">
        <f t="shared" si="13"/>
        <v>98.199445983379491</v>
      </c>
      <c r="AA122" s="143">
        <f t="shared" si="13"/>
        <v>97.585071350164654</v>
      </c>
      <c r="AB122" s="143">
        <f t="shared" si="13"/>
        <v>98.825503355704697</v>
      </c>
    </row>
    <row r="123" spans="1:28" x14ac:dyDescent="0.25">
      <c r="A123" s="128" t="s">
        <v>121</v>
      </c>
      <c r="B123" s="143">
        <f t="shared" si="7"/>
        <v>95.311091073038781</v>
      </c>
      <c r="C123" s="143">
        <f t="shared" si="7"/>
        <v>94.082840236686394</v>
      </c>
      <c r="D123" s="143">
        <f t="shared" si="7"/>
        <v>96.714975845410635</v>
      </c>
      <c r="E123" s="169"/>
      <c r="F123" s="143">
        <f t="shared" si="8"/>
        <v>96.245306633291619</v>
      </c>
      <c r="G123" s="143">
        <f t="shared" si="8"/>
        <v>96.144578313253021</v>
      </c>
      <c r="H123" s="143">
        <f t="shared" si="8"/>
        <v>96.354166666666657</v>
      </c>
      <c r="I123" s="170"/>
      <c r="J123" s="143">
        <f t="shared" si="9"/>
        <v>93.073047858942076</v>
      </c>
      <c r="K123" s="143">
        <f t="shared" si="9"/>
        <v>91.846522781774581</v>
      </c>
      <c r="L123" s="143">
        <f t="shared" si="9"/>
        <v>94.429708222811669</v>
      </c>
      <c r="M123" s="170"/>
      <c r="N123" s="143">
        <f t="shared" si="10"/>
        <v>95.406824146981634</v>
      </c>
      <c r="O123" s="143">
        <f t="shared" si="10"/>
        <v>93.564356435643575</v>
      </c>
      <c r="P123" s="143">
        <f t="shared" si="10"/>
        <v>97.486033519553075</v>
      </c>
      <c r="Q123" s="170"/>
      <c r="R123" s="143">
        <f t="shared" si="11"/>
        <v>92.178770949720672</v>
      </c>
      <c r="S123" s="143">
        <f t="shared" si="11"/>
        <v>90.099009900990097</v>
      </c>
      <c r="T123" s="143">
        <f t="shared" si="11"/>
        <v>94.871794871794862</v>
      </c>
      <c r="U123" s="170"/>
      <c r="V123" s="143">
        <f t="shared" si="12"/>
        <v>96.661828737300439</v>
      </c>
      <c r="W123" s="143">
        <f t="shared" si="12"/>
        <v>95.108695652173907</v>
      </c>
      <c r="X123" s="143">
        <f t="shared" si="12"/>
        <v>98.442367601246104</v>
      </c>
      <c r="Y123" s="169"/>
      <c r="Z123" s="143">
        <f t="shared" si="13"/>
        <v>98.668639053254438</v>
      </c>
      <c r="AA123" s="143">
        <f t="shared" si="13"/>
        <v>98.324022346368707</v>
      </c>
      <c r="AB123" s="143">
        <f t="shared" si="13"/>
        <v>99.056603773584911</v>
      </c>
    </row>
    <row r="124" spans="1:28" x14ac:dyDescent="0.25">
      <c r="A124" s="128" t="s">
        <v>122</v>
      </c>
      <c r="B124" s="143">
        <f t="shared" si="7"/>
        <v>94.465199149376403</v>
      </c>
      <c r="C124" s="143">
        <f t="shared" si="7"/>
        <v>93.641425389755</v>
      </c>
      <c r="D124" s="143">
        <f t="shared" si="7"/>
        <v>95.343865067110116</v>
      </c>
      <c r="E124" s="169"/>
      <c r="F124" s="143">
        <f t="shared" si="8"/>
        <v>98.246774727092287</v>
      </c>
      <c r="G124" s="143">
        <f t="shared" si="8"/>
        <v>98.120544394037594</v>
      </c>
      <c r="H124" s="143">
        <f t="shared" si="8"/>
        <v>98.378378378378386</v>
      </c>
      <c r="I124" s="170"/>
      <c r="J124" s="143">
        <f t="shared" si="9"/>
        <v>89.92366412213741</v>
      </c>
      <c r="K124" s="143">
        <f t="shared" si="9"/>
        <v>88.034682080924853</v>
      </c>
      <c r="L124" s="143">
        <f t="shared" si="9"/>
        <v>92.038834951456309</v>
      </c>
      <c r="M124" s="170"/>
      <c r="N124" s="143">
        <f t="shared" si="10"/>
        <v>94.276094276094284</v>
      </c>
      <c r="O124" s="143">
        <f t="shared" si="10"/>
        <v>94.368041912246241</v>
      </c>
      <c r="P124" s="143">
        <f t="shared" si="10"/>
        <v>94.178794178794178</v>
      </c>
      <c r="Q124" s="170"/>
      <c r="R124" s="143">
        <f t="shared" si="11"/>
        <v>93.778720395899612</v>
      </c>
      <c r="S124" s="143">
        <f t="shared" si="11"/>
        <v>92.784206943498987</v>
      </c>
      <c r="T124" s="143">
        <f t="shared" si="11"/>
        <v>94.85294117647058</v>
      </c>
      <c r="U124" s="170"/>
      <c r="V124" s="143">
        <f t="shared" si="12"/>
        <v>93.718042366691009</v>
      </c>
      <c r="W124" s="143">
        <f t="shared" si="12"/>
        <v>92.44734931009441</v>
      </c>
      <c r="X124" s="143">
        <f t="shared" si="12"/>
        <v>95.003673769287289</v>
      </c>
      <c r="Y124" s="169"/>
      <c r="Z124" s="143">
        <f t="shared" si="13"/>
        <v>97.581903276131044</v>
      </c>
      <c r="AA124" s="143">
        <f t="shared" si="13"/>
        <v>97.07646176911544</v>
      </c>
      <c r="AB124" s="143">
        <f t="shared" si="13"/>
        <v>98.130081300813004</v>
      </c>
    </row>
    <row r="125" spans="1:28" x14ac:dyDescent="0.25">
      <c r="A125" s="171" t="s">
        <v>123</v>
      </c>
      <c r="B125" s="143">
        <f t="shared" si="7"/>
        <v>94.477249044807223</v>
      </c>
      <c r="C125" s="143">
        <f t="shared" si="7"/>
        <v>93.662607126747858</v>
      </c>
      <c r="D125" s="143">
        <f t="shared" si="7"/>
        <v>95.336664287413754</v>
      </c>
      <c r="E125" s="169"/>
      <c r="F125" s="143">
        <f t="shared" si="8"/>
        <v>98.359580052493428</v>
      </c>
      <c r="G125" s="143">
        <f t="shared" si="8"/>
        <v>98.278145695364245</v>
      </c>
      <c r="H125" s="143">
        <f t="shared" si="8"/>
        <v>98.439531859557874</v>
      </c>
      <c r="I125" s="170"/>
      <c r="J125" s="143">
        <f t="shared" si="9"/>
        <v>90.573012939001856</v>
      </c>
      <c r="K125" s="143">
        <f t="shared" si="9"/>
        <v>89.642857142857153</v>
      </c>
      <c r="L125" s="143">
        <f t="shared" si="9"/>
        <v>91.570881226053629</v>
      </c>
      <c r="M125" s="170"/>
      <c r="N125" s="143">
        <f t="shared" si="10"/>
        <v>93.959731543624159</v>
      </c>
      <c r="O125" s="143">
        <f t="shared" si="10"/>
        <v>93.307593307593308</v>
      </c>
      <c r="P125" s="143">
        <f t="shared" si="10"/>
        <v>94.670406732117812</v>
      </c>
      <c r="Q125" s="170"/>
      <c r="R125" s="143">
        <f t="shared" si="11"/>
        <v>92.767732962447852</v>
      </c>
      <c r="S125" s="143">
        <f t="shared" si="11"/>
        <v>90.710382513661202</v>
      </c>
      <c r="T125" s="143">
        <f t="shared" si="11"/>
        <v>94.900849858356935</v>
      </c>
      <c r="U125" s="170"/>
      <c r="V125" s="143">
        <f t="shared" si="12"/>
        <v>94.565217391304344</v>
      </c>
      <c r="W125" s="143">
        <f t="shared" si="12"/>
        <v>93.432835820895519</v>
      </c>
      <c r="X125" s="143">
        <f t="shared" si="12"/>
        <v>95.792880258899672</v>
      </c>
      <c r="Y125" s="169"/>
      <c r="Z125" s="143">
        <f t="shared" si="13"/>
        <v>97.252747252747255</v>
      </c>
      <c r="AA125" s="143">
        <f t="shared" si="13"/>
        <v>97.424242424242422</v>
      </c>
      <c r="AB125" s="143">
        <f t="shared" si="13"/>
        <v>97.068403908794792</v>
      </c>
    </row>
    <row r="126" spans="1:28" ht="13.5" thickBot="1" x14ac:dyDescent="0.3">
      <c r="A126" s="166" t="s">
        <v>124</v>
      </c>
      <c r="B126" s="149">
        <f t="shared" si="7"/>
        <v>96.294709787963157</v>
      </c>
      <c r="C126" s="149">
        <f t="shared" si="7"/>
        <v>96.287128712871279</v>
      </c>
      <c r="D126" s="149">
        <f t="shared" si="7"/>
        <v>96.302895322939861</v>
      </c>
      <c r="E126" s="172"/>
      <c r="F126" s="149">
        <f t="shared" si="8"/>
        <v>97.667342799188646</v>
      </c>
      <c r="G126" s="149">
        <f t="shared" si="8"/>
        <v>97.916666666666657</v>
      </c>
      <c r="H126" s="149">
        <f t="shared" si="8"/>
        <v>97.379912663755462</v>
      </c>
      <c r="I126" s="166"/>
      <c r="J126" s="149">
        <f t="shared" si="9"/>
        <v>95.372460496613996</v>
      </c>
      <c r="K126" s="149">
        <f t="shared" si="9"/>
        <v>94.577006507592188</v>
      </c>
      <c r="L126" s="149">
        <f t="shared" si="9"/>
        <v>96.235294117647058</v>
      </c>
      <c r="M126" s="166"/>
      <c r="N126" s="149">
        <f t="shared" si="10"/>
        <v>95.877502944640753</v>
      </c>
      <c r="O126" s="149">
        <f t="shared" si="10"/>
        <v>95.433789954337897</v>
      </c>
      <c r="P126" s="149">
        <f t="shared" si="10"/>
        <v>96.350364963503651</v>
      </c>
      <c r="Q126" s="166"/>
      <c r="R126" s="149">
        <f t="shared" si="11"/>
        <v>95.536959553695951</v>
      </c>
      <c r="S126" s="149">
        <f t="shared" si="11"/>
        <v>96.15384615384616</v>
      </c>
      <c r="T126" s="149">
        <f t="shared" si="11"/>
        <v>94.900849858356935</v>
      </c>
      <c r="U126" s="166"/>
      <c r="V126" s="149">
        <f t="shared" si="12"/>
        <v>97.134238310708895</v>
      </c>
      <c r="W126" s="149">
        <f t="shared" si="12"/>
        <v>97.994269340974213</v>
      </c>
      <c r="X126" s="149">
        <f t="shared" si="12"/>
        <v>96.178343949044589</v>
      </c>
      <c r="Y126" s="172"/>
      <c r="Z126" s="149">
        <f t="shared" si="13"/>
        <v>95.950704225352112</v>
      </c>
      <c r="AA126" s="149">
        <f t="shared" si="13"/>
        <v>95.422535211267601</v>
      </c>
      <c r="AB126" s="149">
        <f t="shared" si="13"/>
        <v>96.478873239436624</v>
      </c>
    </row>
    <row r="127" spans="1:28" x14ac:dyDescent="0.25">
      <c r="A127" s="292" t="s">
        <v>90</v>
      </c>
      <c r="B127" s="292"/>
      <c r="C127" s="292"/>
      <c r="D127" s="292"/>
      <c r="E127" s="292"/>
      <c r="F127" s="292"/>
      <c r="G127" s="292"/>
      <c r="H127" s="292"/>
      <c r="I127" s="292"/>
      <c r="J127" s="292"/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2"/>
      <c r="Z127" s="292"/>
      <c r="AA127" s="292"/>
      <c r="AB127" s="292"/>
    </row>
    <row r="128" spans="1:28" x14ac:dyDescent="0.25">
      <c r="A128" s="293" t="s">
        <v>14</v>
      </c>
      <c r="B128" s="293"/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</row>
    <row r="129" spans="1:3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2" spans="1:32" s="115" customFormat="1" ht="15" x14ac:dyDescent="0.25">
      <c r="A132" s="294" t="s">
        <v>128</v>
      </c>
      <c r="B132" s="294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9"/>
      <c r="AD132" s="278" t="s">
        <v>249</v>
      </c>
      <c r="AE132" s="278"/>
      <c r="AF132" s="9"/>
    </row>
    <row r="133" spans="1:32" s="115" customFormat="1" ht="15" x14ac:dyDescent="0.25">
      <c r="A133" s="295" t="s">
        <v>129</v>
      </c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9"/>
      <c r="AD133" s="278"/>
      <c r="AE133" s="278"/>
      <c r="AF133"/>
    </row>
    <row r="134" spans="1:32" s="115" customFormat="1" ht="15" x14ac:dyDescent="0.25">
      <c r="A134" s="294" t="s">
        <v>78</v>
      </c>
      <c r="B134" s="294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</row>
    <row r="135" spans="1:32" s="115" customFormat="1" ht="15" x14ac:dyDescent="0.25">
      <c r="A135" s="295" t="s">
        <v>94</v>
      </c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</row>
    <row r="136" spans="1:32" s="115" customFormat="1" ht="15" x14ac:dyDescent="0.25">
      <c r="A136" s="294" t="s">
        <v>95</v>
      </c>
      <c r="B136" s="294"/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</row>
    <row r="137" spans="1:32" s="115" customFormat="1" ht="15" x14ac:dyDescent="0.25">
      <c r="A137" s="295" t="s">
        <v>80</v>
      </c>
      <c r="B137" s="295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</row>
    <row r="138" spans="1:32" s="115" customFormat="1" ht="15.75" thickBot="1" x14ac:dyDescent="0.3">
      <c r="A138" s="118"/>
      <c r="B138" s="117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</row>
    <row r="139" spans="1:32" s="115" customFormat="1" ht="15" x14ac:dyDescent="0.25">
      <c r="A139" s="299" t="s">
        <v>96</v>
      </c>
      <c r="B139" s="119" t="s">
        <v>22</v>
      </c>
      <c r="C139" s="119"/>
      <c r="D139" s="119"/>
      <c r="E139" s="120"/>
      <c r="F139" s="119" t="s">
        <v>24</v>
      </c>
      <c r="G139" s="119"/>
      <c r="H139" s="119"/>
      <c r="I139" s="120"/>
      <c r="J139" s="119" t="s">
        <v>25</v>
      </c>
      <c r="K139" s="119"/>
      <c r="L139" s="119"/>
      <c r="M139" s="120"/>
      <c r="N139" s="119" t="s">
        <v>26</v>
      </c>
      <c r="O139" s="119"/>
      <c r="P139" s="119"/>
      <c r="Q139" s="120"/>
      <c r="R139" s="119" t="s">
        <v>28</v>
      </c>
      <c r="S139" s="119"/>
      <c r="T139" s="119"/>
      <c r="U139" s="120"/>
      <c r="V139" s="119" t="s">
        <v>29</v>
      </c>
      <c r="W139" s="119"/>
      <c r="X139" s="119"/>
      <c r="Y139" s="120"/>
      <c r="Z139" s="119" t="s">
        <v>30</v>
      </c>
      <c r="AA139" s="119"/>
      <c r="AB139" s="119"/>
    </row>
    <row r="140" spans="1:32" s="115" customFormat="1" ht="15.75" thickBot="1" x14ac:dyDescent="0.3">
      <c r="A140" s="300"/>
      <c r="B140" s="121" t="s">
        <v>82</v>
      </c>
      <c r="C140" s="121" t="s">
        <v>83</v>
      </c>
      <c r="D140" s="121" t="s">
        <v>84</v>
      </c>
      <c r="E140" s="122"/>
      <c r="F140" s="121" t="s">
        <v>82</v>
      </c>
      <c r="G140" s="121" t="s">
        <v>83</v>
      </c>
      <c r="H140" s="121" t="s">
        <v>84</v>
      </c>
      <c r="I140" s="122"/>
      <c r="J140" s="121" t="s">
        <v>82</v>
      </c>
      <c r="K140" s="121" t="s">
        <v>83</v>
      </c>
      <c r="L140" s="121" t="s">
        <v>84</v>
      </c>
      <c r="M140" s="122"/>
      <c r="N140" s="121" t="s">
        <v>82</v>
      </c>
      <c r="O140" s="121" t="s">
        <v>83</v>
      </c>
      <c r="P140" s="121" t="s">
        <v>84</v>
      </c>
      <c r="Q140" s="122"/>
      <c r="R140" s="121" t="s">
        <v>82</v>
      </c>
      <c r="S140" s="121" t="s">
        <v>83</v>
      </c>
      <c r="T140" s="121" t="s">
        <v>84</v>
      </c>
      <c r="U140" s="122"/>
      <c r="V140" s="121" t="s">
        <v>82</v>
      </c>
      <c r="W140" s="121" t="s">
        <v>83</v>
      </c>
      <c r="X140" s="121" t="s">
        <v>84</v>
      </c>
      <c r="Y140" s="122"/>
      <c r="Z140" s="121" t="s">
        <v>82</v>
      </c>
      <c r="AA140" s="121" t="s">
        <v>83</v>
      </c>
      <c r="AB140" s="121" t="s">
        <v>84</v>
      </c>
    </row>
    <row r="141" spans="1:32" x14ac:dyDescent="0.25">
      <c r="A141" s="154"/>
      <c r="B141" s="155"/>
      <c r="C141" s="155"/>
      <c r="D141" s="155"/>
      <c r="E141" s="156"/>
      <c r="F141" s="155"/>
      <c r="G141" s="155"/>
      <c r="H141" s="155"/>
      <c r="I141" s="156"/>
      <c r="J141" s="155"/>
      <c r="K141" s="155"/>
      <c r="L141" s="155"/>
      <c r="M141" s="156"/>
      <c r="N141" s="155"/>
      <c r="O141" s="155"/>
      <c r="P141" s="155"/>
      <c r="Q141" s="156"/>
      <c r="R141" s="155"/>
      <c r="S141" s="155"/>
      <c r="T141" s="155"/>
      <c r="U141" s="156"/>
      <c r="V141" s="155"/>
      <c r="W141" s="155"/>
      <c r="X141" s="155"/>
      <c r="Y141" s="156"/>
      <c r="Z141" s="155"/>
      <c r="AA141" s="155"/>
      <c r="AB141" s="155"/>
    </row>
    <row r="142" spans="1:32" ht="13.5" x14ac:dyDescent="0.25">
      <c r="A142" s="158" t="s">
        <v>97</v>
      </c>
      <c r="B142" s="143">
        <f>+B54/(B54+B11)*100</f>
        <v>5.0221565731166917</v>
      </c>
      <c r="C142" s="143">
        <f>+C54/(C54+C11)*100</f>
        <v>5.9342525179792158</v>
      </c>
      <c r="D142" s="143">
        <f>+D54/(D54+D11)*100</f>
        <v>4.058919342649399</v>
      </c>
      <c r="E142" s="169"/>
      <c r="F142" s="143">
        <f>+F54/(F54+F11)*100</f>
        <v>1.0968322828845052</v>
      </c>
      <c r="G142" s="143">
        <f>+G54/(G54+G11)*100</f>
        <v>1.2487379775758543</v>
      </c>
      <c r="H142" s="143">
        <f>+H54/(H54+H11)*100</f>
        <v>0.93651861821444582</v>
      </c>
      <c r="I142" s="169"/>
      <c r="J142" s="143">
        <f>+J54/(J54+J11)*100</f>
        <v>10.103760209778804</v>
      </c>
      <c r="K142" s="143">
        <f>+K54/(K54+K11)*100</f>
        <v>11.754639672210171</v>
      </c>
      <c r="L142" s="143">
        <f>+L54/(L54+L11)*100</f>
        <v>8.311307670164604</v>
      </c>
      <c r="M142" s="169"/>
      <c r="N142" s="143">
        <f>+N54/(N54+N11)*100</f>
        <v>5.3932095577241963</v>
      </c>
      <c r="O142" s="143">
        <f>+O54/(O54+O11)*100</f>
        <v>6.2399153551117577</v>
      </c>
      <c r="P142" s="143">
        <f>+P54/(P54+P11)*100</f>
        <v>4.4983085912382235</v>
      </c>
      <c r="Q142" s="169"/>
      <c r="R142" s="143">
        <f>+R54/(R54+R11)*100</f>
        <v>6.3214814200168723</v>
      </c>
      <c r="S142" s="143">
        <f>+S54/(S54+S11)*100</f>
        <v>7.5384449940853857</v>
      </c>
      <c r="T142" s="143">
        <f>+T54/(T54+T11)*100</f>
        <v>5.0323242104064017</v>
      </c>
      <c r="U142" s="169"/>
      <c r="V142" s="143">
        <f>+V54/(V54+V11)*100</f>
        <v>4.9157203311343203</v>
      </c>
      <c r="W142" s="143">
        <f>+W54/(W54+W11)*100</f>
        <v>5.9088115326591053</v>
      </c>
      <c r="X142" s="143">
        <f>+X54/(X54+X11)*100</f>
        <v>3.8820553083834946</v>
      </c>
      <c r="Y142" s="169"/>
      <c r="Z142" s="143">
        <f>+Z54/(Z54+Z11)*100</f>
        <v>1.6708243893949062</v>
      </c>
      <c r="AA142" s="143">
        <f>+AA54/(AA54+AA11)*100</f>
        <v>2.070794945663025</v>
      </c>
      <c r="AB142" s="143">
        <f>+AB54/(AB54+AB11)*100</f>
        <v>1.2570450588686595</v>
      </c>
    </row>
    <row r="143" spans="1:32" x14ac:dyDescent="0.25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</row>
    <row r="144" spans="1:32" x14ac:dyDescent="0.25">
      <c r="A144" s="128" t="s">
        <v>98</v>
      </c>
      <c r="B144" s="143">
        <f t="shared" ref="B144:D159" si="14">+B56/(B56+B13)*100</f>
        <v>6.6823590950699616</v>
      </c>
      <c r="C144" s="143">
        <f t="shared" si="14"/>
        <v>7.784163473818646</v>
      </c>
      <c r="D144" s="143">
        <f t="shared" si="14"/>
        <v>5.526527331189711</v>
      </c>
      <c r="E144" s="169"/>
      <c r="F144" s="143">
        <f t="shared" ref="F144:H159" si="15">+F56/(F56+F13)*100</f>
        <v>0.97068145800316952</v>
      </c>
      <c r="G144" s="143">
        <f t="shared" si="15"/>
        <v>1.1891062523973916</v>
      </c>
      <c r="H144" s="143">
        <f t="shared" si="15"/>
        <v>0.73740270380991391</v>
      </c>
      <c r="I144" s="170"/>
      <c r="J144" s="143">
        <f t="shared" ref="J144:L159" si="16">+J56/(J56+J13)*100</f>
        <v>13.280689160086146</v>
      </c>
      <c r="K144" s="143">
        <f t="shared" si="16"/>
        <v>15.773195876288659</v>
      </c>
      <c r="L144" s="143">
        <f t="shared" si="16"/>
        <v>10.555972952667167</v>
      </c>
      <c r="M144" s="170"/>
      <c r="N144" s="143">
        <f t="shared" ref="N144:P159" si="17">+N56/(N56+N13)*100</f>
        <v>8.0115273775216149</v>
      </c>
      <c r="O144" s="143">
        <f t="shared" si="17"/>
        <v>9.1729323308270683</v>
      </c>
      <c r="P144" s="143">
        <f t="shared" si="17"/>
        <v>6.797642436149312</v>
      </c>
      <c r="Q144" s="170"/>
      <c r="R144" s="143">
        <f t="shared" ref="R144:T159" si="18">+R56/(R56+R13)*100</f>
        <v>9.1398883971522036</v>
      </c>
      <c r="S144" s="143">
        <f t="shared" si="18"/>
        <v>9.6997690531177838</v>
      </c>
      <c r="T144" s="143">
        <f t="shared" si="18"/>
        <v>8.5802231627549066</v>
      </c>
      <c r="U144" s="170"/>
      <c r="V144" s="143">
        <f t="shared" ref="V144:X159" si="19">+V56/(V56+V13)*100</f>
        <v>6.1039781098716057</v>
      </c>
      <c r="W144" s="143">
        <f t="shared" si="19"/>
        <v>7.8730420445177254</v>
      </c>
      <c r="X144" s="143">
        <f t="shared" si="19"/>
        <v>4.258064516129032</v>
      </c>
      <c r="Y144" s="169"/>
      <c r="Z144" s="143">
        <f t="shared" ref="Z144:AB159" si="20">+Z56/(Z56+Z13)*100</f>
        <v>1.5160955347871234</v>
      </c>
      <c r="AA144" s="143">
        <f t="shared" si="20"/>
        <v>1.7080113867425781</v>
      </c>
      <c r="AB144" s="143">
        <f t="shared" si="20"/>
        <v>1.3157894736842104</v>
      </c>
    </row>
    <row r="145" spans="1:28" x14ac:dyDescent="0.25">
      <c r="A145" s="128" t="s">
        <v>99</v>
      </c>
      <c r="B145" s="143">
        <f t="shared" si="14"/>
        <v>4.7835382148583649</v>
      </c>
      <c r="C145" s="143">
        <f t="shared" si="14"/>
        <v>5.5657292347939826</v>
      </c>
      <c r="D145" s="143">
        <f t="shared" si="14"/>
        <v>3.966953434384815</v>
      </c>
      <c r="E145" s="169"/>
      <c r="F145" s="143">
        <f t="shared" si="15"/>
        <v>1.2554023461617616</v>
      </c>
      <c r="G145" s="143">
        <f t="shared" si="15"/>
        <v>1.2929292929292928</v>
      </c>
      <c r="H145" s="143">
        <f t="shared" si="15"/>
        <v>1.2164429530201342</v>
      </c>
      <c r="I145" s="170"/>
      <c r="J145" s="143">
        <f t="shared" si="16"/>
        <v>9.9046221570066031</v>
      </c>
      <c r="K145" s="143">
        <f t="shared" si="16"/>
        <v>10.814656705798647</v>
      </c>
      <c r="L145" s="143">
        <f t="shared" si="16"/>
        <v>8.9360090874668696</v>
      </c>
      <c r="M145" s="170"/>
      <c r="N145" s="143">
        <f t="shared" si="17"/>
        <v>5.0874403815580287</v>
      </c>
      <c r="O145" s="143">
        <f t="shared" si="17"/>
        <v>5.8619359814886227</v>
      </c>
      <c r="P145" s="143">
        <f t="shared" si="17"/>
        <v>4.2640426404264042</v>
      </c>
      <c r="Q145" s="170"/>
      <c r="R145" s="143">
        <f t="shared" si="18"/>
        <v>6.1118064246975381</v>
      </c>
      <c r="S145" s="143">
        <f t="shared" si="18"/>
        <v>7.661290322580645</v>
      </c>
      <c r="T145" s="143">
        <f t="shared" si="18"/>
        <v>4.451166810717373</v>
      </c>
      <c r="U145" s="170"/>
      <c r="V145" s="143">
        <f t="shared" si="19"/>
        <v>4.526336871620269</v>
      </c>
      <c r="W145" s="143">
        <f t="shared" si="19"/>
        <v>5.4509018036072145</v>
      </c>
      <c r="X145" s="143">
        <f t="shared" si="19"/>
        <v>3.6028823058446755</v>
      </c>
      <c r="Y145" s="169"/>
      <c r="Z145" s="143">
        <f t="shared" si="20"/>
        <v>1.1652101539741988</v>
      </c>
      <c r="AA145" s="143">
        <f t="shared" si="20"/>
        <v>1.5188834154351396</v>
      </c>
      <c r="AB145" s="143">
        <f t="shared" si="20"/>
        <v>0.80168776371308015</v>
      </c>
    </row>
    <row r="146" spans="1:28" x14ac:dyDescent="0.25">
      <c r="A146" s="128" t="s">
        <v>100</v>
      </c>
      <c r="B146" s="143">
        <f t="shared" si="14"/>
        <v>3.9116226893625323</v>
      </c>
      <c r="C146" s="143">
        <f t="shared" si="14"/>
        <v>4.825195030338052</v>
      </c>
      <c r="D146" s="143">
        <f t="shared" si="14"/>
        <v>2.9743083003952568</v>
      </c>
      <c r="E146" s="169"/>
      <c r="F146" s="143">
        <f t="shared" si="15"/>
        <v>1.7101449275362317</v>
      </c>
      <c r="G146" s="143">
        <f t="shared" si="15"/>
        <v>2.1549213744903906</v>
      </c>
      <c r="H146" s="143">
        <f t="shared" si="15"/>
        <v>1.2694748990190421</v>
      </c>
      <c r="I146" s="170"/>
      <c r="J146" s="143">
        <f t="shared" si="16"/>
        <v>6.9767441860465116</v>
      </c>
      <c r="K146" s="143">
        <f t="shared" si="16"/>
        <v>7.6035658101730466</v>
      </c>
      <c r="L146" s="143">
        <f t="shared" si="16"/>
        <v>6.2756598240469215</v>
      </c>
      <c r="M146" s="170"/>
      <c r="N146" s="143">
        <f t="shared" si="17"/>
        <v>4.158185519046234</v>
      </c>
      <c r="O146" s="143">
        <f t="shared" si="17"/>
        <v>5.4982817869415808</v>
      </c>
      <c r="P146" s="143">
        <f t="shared" si="17"/>
        <v>2.7761370348493797</v>
      </c>
      <c r="Q146" s="170"/>
      <c r="R146" s="143">
        <f t="shared" si="18"/>
        <v>4.9896663714201361</v>
      </c>
      <c r="S146" s="143">
        <f t="shared" si="18"/>
        <v>6.3866513233601845</v>
      </c>
      <c r="T146" s="143">
        <f t="shared" si="18"/>
        <v>3.51728320194057</v>
      </c>
      <c r="U146" s="170"/>
      <c r="V146" s="143">
        <f t="shared" si="19"/>
        <v>4.1527735677478024</v>
      </c>
      <c r="W146" s="143">
        <f t="shared" si="19"/>
        <v>5.4978619425778863</v>
      </c>
      <c r="X146" s="143">
        <f t="shared" si="19"/>
        <v>2.8279181708784598</v>
      </c>
      <c r="Y146" s="169"/>
      <c r="Z146" s="143">
        <f t="shared" si="20"/>
        <v>1.2665862484921593</v>
      </c>
      <c r="AA146" s="143">
        <f t="shared" si="20"/>
        <v>1.3431013431013432</v>
      </c>
      <c r="AB146" s="143">
        <f t="shared" si="20"/>
        <v>1.1918951132300357</v>
      </c>
    </row>
    <row r="147" spans="1:28" x14ac:dyDescent="0.25">
      <c r="A147" s="128" t="s">
        <v>101</v>
      </c>
      <c r="B147" s="143">
        <f t="shared" si="14"/>
        <v>3.6343389350070865</v>
      </c>
      <c r="C147" s="143">
        <f t="shared" si="14"/>
        <v>4.318093005080109</v>
      </c>
      <c r="D147" s="143">
        <f t="shared" si="14"/>
        <v>2.8991596638655461</v>
      </c>
      <c r="E147" s="169"/>
      <c r="F147" s="143">
        <f t="shared" si="15"/>
        <v>0.9797917942437232</v>
      </c>
      <c r="G147" s="143">
        <f t="shared" si="15"/>
        <v>1.6091954022988506</v>
      </c>
      <c r="H147" s="143">
        <f t="shared" si="15"/>
        <v>0.26212319790301442</v>
      </c>
      <c r="I147" s="170"/>
      <c r="J147" s="143">
        <f t="shared" si="16"/>
        <v>6.2358276643990926</v>
      </c>
      <c r="K147" s="143">
        <f t="shared" si="16"/>
        <v>5.7627118644067794</v>
      </c>
      <c r="L147" s="143">
        <f t="shared" si="16"/>
        <v>6.71217292377702</v>
      </c>
      <c r="M147" s="170"/>
      <c r="N147" s="143">
        <f t="shared" si="17"/>
        <v>2.7568922305764412</v>
      </c>
      <c r="O147" s="143">
        <f t="shared" si="17"/>
        <v>3.3136094674556213</v>
      </c>
      <c r="P147" s="143">
        <f t="shared" si="17"/>
        <v>2.1304926764314249</v>
      </c>
      <c r="Q147" s="170"/>
      <c r="R147" s="143">
        <f t="shared" si="18"/>
        <v>5.4187192118226601</v>
      </c>
      <c r="S147" s="143">
        <f t="shared" si="18"/>
        <v>7.1084337349397595</v>
      </c>
      <c r="T147" s="143">
        <f t="shared" si="18"/>
        <v>3.6523929471032743</v>
      </c>
      <c r="U147" s="170"/>
      <c r="V147" s="143">
        <f t="shared" si="19"/>
        <v>4.3800123380629241</v>
      </c>
      <c r="W147" s="143">
        <f t="shared" si="19"/>
        <v>5.4651162790697674</v>
      </c>
      <c r="X147" s="143">
        <f t="shared" si="19"/>
        <v>3.1537450722733245</v>
      </c>
      <c r="Y147" s="169"/>
      <c r="Z147" s="143">
        <f t="shared" si="20"/>
        <v>1.8292682926829267</v>
      </c>
      <c r="AA147" s="143">
        <f t="shared" si="20"/>
        <v>2.6570048309178742</v>
      </c>
      <c r="AB147" s="143">
        <f t="shared" si="20"/>
        <v>0.98522167487684731</v>
      </c>
    </row>
    <row r="148" spans="1:28" x14ac:dyDescent="0.25">
      <c r="A148" s="128" t="s">
        <v>102</v>
      </c>
      <c r="B148" s="143">
        <f t="shared" si="14"/>
        <v>2.7542161460932042</v>
      </c>
      <c r="C148" s="143">
        <f t="shared" si="14"/>
        <v>3.3844316145729643</v>
      </c>
      <c r="D148" s="143">
        <f t="shared" si="14"/>
        <v>2.1208483393357342</v>
      </c>
      <c r="E148" s="169"/>
      <c r="F148" s="143">
        <f t="shared" si="15"/>
        <v>0.66066066066066065</v>
      </c>
      <c r="G148" s="143">
        <f t="shared" si="15"/>
        <v>0.36188178528347409</v>
      </c>
      <c r="H148" s="143">
        <f t="shared" si="15"/>
        <v>0.9569377990430622</v>
      </c>
      <c r="I148" s="170"/>
      <c r="J148" s="143">
        <f t="shared" si="16"/>
        <v>6.4153066966797967</v>
      </c>
      <c r="K148" s="143">
        <f t="shared" si="16"/>
        <v>8.5297418630751967</v>
      </c>
      <c r="L148" s="143">
        <f t="shared" si="16"/>
        <v>4.288939051918736</v>
      </c>
      <c r="M148" s="170"/>
      <c r="N148" s="143">
        <f t="shared" si="17"/>
        <v>2.4955436720142603</v>
      </c>
      <c r="O148" s="143">
        <f t="shared" si="17"/>
        <v>2.8768699654775602</v>
      </c>
      <c r="P148" s="143">
        <f t="shared" si="17"/>
        <v>2.0884520884520885</v>
      </c>
      <c r="Q148" s="170"/>
      <c r="R148" s="143">
        <f t="shared" si="18"/>
        <v>2.9393753827311695</v>
      </c>
      <c r="S148" s="143">
        <f t="shared" si="18"/>
        <v>3.5670356703567037</v>
      </c>
      <c r="T148" s="143">
        <f t="shared" si="18"/>
        <v>2.3170731707317072</v>
      </c>
      <c r="U148" s="170"/>
      <c r="V148" s="143">
        <f t="shared" si="19"/>
        <v>2.608142493638677</v>
      </c>
      <c r="W148" s="143">
        <f t="shared" si="19"/>
        <v>3.1887755102040818</v>
      </c>
      <c r="X148" s="143">
        <f t="shared" si="19"/>
        <v>2.030456852791878</v>
      </c>
      <c r="Y148" s="169"/>
      <c r="Z148" s="143">
        <f t="shared" si="20"/>
        <v>1.1827321111768185</v>
      </c>
      <c r="AA148" s="143">
        <f t="shared" si="20"/>
        <v>1.4336917562724014</v>
      </c>
      <c r="AB148" s="143">
        <f t="shared" si="20"/>
        <v>0.93676814988290402</v>
      </c>
    </row>
    <row r="149" spans="1:28" x14ac:dyDescent="0.25">
      <c r="A149" s="128" t="s">
        <v>103</v>
      </c>
      <c r="B149" s="143">
        <f t="shared" si="14"/>
        <v>4.6936047707176636</v>
      </c>
      <c r="C149" s="143">
        <f t="shared" si="14"/>
        <v>5.4505885844297168</v>
      </c>
      <c r="D149" s="143">
        <f t="shared" si="14"/>
        <v>3.8745584929894035</v>
      </c>
      <c r="E149" s="169"/>
      <c r="F149" s="143">
        <f t="shared" si="15"/>
        <v>0.66730219256434697</v>
      </c>
      <c r="G149" s="143">
        <f t="shared" si="15"/>
        <v>0.98887515451174279</v>
      </c>
      <c r="H149" s="143">
        <f t="shared" si="15"/>
        <v>0.32701111837802482</v>
      </c>
      <c r="I149" s="170"/>
      <c r="J149" s="143">
        <f t="shared" si="16"/>
        <v>10.151430173864274</v>
      </c>
      <c r="K149" s="143">
        <f t="shared" si="16"/>
        <v>11.201740076128331</v>
      </c>
      <c r="L149" s="143">
        <f t="shared" si="16"/>
        <v>9.0330052113491597</v>
      </c>
      <c r="M149" s="170"/>
      <c r="N149" s="143">
        <f t="shared" si="17"/>
        <v>4.5851528384279483</v>
      </c>
      <c r="O149" s="143">
        <f t="shared" si="17"/>
        <v>5.8014354066985643</v>
      </c>
      <c r="P149" s="143">
        <f t="shared" si="17"/>
        <v>3.259452411994785</v>
      </c>
      <c r="Q149" s="170"/>
      <c r="R149" s="143">
        <f t="shared" si="18"/>
        <v>6.3011208724628895</v>
      </c>
      <c r="S149" s="143">
        <f t="shared" si="18"/>
        <v>7.5644699140401146</v>
      </c>
      <c r="T149" s="143">
        <f t="shared" si="18"/>
        <v>4.8843187660668379</v>
      </c>
      <c r="U149" s="170"/>
      <c r="V149" s="143">
        <f t="shared" si="19"/>
        <v>4.0101845957988536</v>
      </c>
      <c r="W149" s="143">
        <f t="shared" si="19"/>
        <v>4.313487241798299</v>
      </c>
      <c r="X149" s="143">
        <f t="shared" si="19"/>
        <v>3.6764705882352944</v>
      </c>
      <c r="Y149" s="169"/>
      <c r="Z149" s="143">
        <f t="shared" si="20"/>
        <v>1.5857605177993526</v>
      </c>
      <c r="AA149" s="143">
        <f t="shared" si="20"/>
        <v>1.8250471994965389</v>
      </c>
      <c r="AB149" s="143">
        <f t="shared" si="20"/>
        <v>1.3324450366422385</v>
      </c>
    </row>
    <row r="150" spans="1:28" x14ac:dyDescent="0.25">
      <c r="A150" s="128" t="s">
        <v>104</v>
      </c>
      <c r="B150" s="143">
        <f t="shared" si="14"/>
        <v>4.5251719250354352</v>
      </c>
      <c r="C150" s="143">
        <f t="shared" si="14"/>
        <v>5.1676407259304824</v>
      </c>
      <c r="D150" s="143">
        <f t="shared" si="14"/>
        <v>3.8511187607573145</v>
      </c>
      <c r="E150" s="169"/>
      <c r="F150" s="143">
        <f t="shared" si="15"/>
        <v>0.58823529411764708</v>
      </c>
      <c r="G150" s="143">
        <f t="shared" si="15"/>
        <v>0.83882564409826244</v>
      </c>
      <c r="H150" s="143">
        <f t="shared" si="15"/>
        <v>0.32030749519538759</v>
      </c>
      <c r="I150" s="170"/>
      <c r="J150" s="143">
        <f t="shared" si="16"/>
        <v>9.8522167487684733</v>
      </c>
      <c r="K150" s="143">
        <f t="shared" si="16"/>
        <v>11.054994388327721</v>
      </c>
      <c r="L150" s="143">
        <f t="shared" si="16"/>
        <v>8.5680047932893952</v>
      </c>
      <c r="M150" s="170"/>
      <c r="N150" s="143">
        <f t="shared" si="17"/>
        <v>5.5292259083728279</v>
      </c>
      <c r="O150" s="143">
        <f t="shared" si="17"/>
        <v>6.557377049180328</v>
      </c>
      <c r="P150" s="143">
        <f t="shared" si="17"/>
        <v>4.4965167827739077</v>
      </c>
      <c r="Q150" s="170"/>
      <c r="R150" s="143">
        <f t="shared" si="18"/>
        <v>5.0357475909232203</v>
      </c>
      <c r="S150" s="143">
        <f t="shared" si="18"/>
        <v>5.3921568627450984</v>
      </c>
      <c r="T150" s="143">
        <f t="shared" si="18"/>
        <v>4.6687697160883275</v>
      </c>
      <c r="U150" s="170"/>
      <c r="V150" s="143">
        <f t="shared" si="19"/>
        <v>4.301786896095301</v>
      </c>
      <c r="W150" s="143">
        <f t="shared" si="19"/>
        <v>4.8826886493341792</v>
      </c>
      <c r="X150" s="143">
        <f t="shared" si="19"/>
        <v>3.667820069204152</v>
      </c>
      <c r="Y150" s="169"/>
      <c r="Z150" s="143">
        <f t="shared" si="20"/>
        <v>1.214574898785425</v>
      </c>
      <c r="AA150" s="143">
        <f t="shared" si="20"/>
        <v>1.5925680159256803</v>
      </c>
      <c r="AB150" s="143">
        <f t="shared" si="20"/>
        <v>0.82361015785861369</v>
      </c>
    </row>
    <row r="151" spans="1:28" x14ac:dyDescent="0.25">
      <c r="A151" s="128" t="s">
        <v>105</v>
      </c>
      <c r="B151" s="143">
        <f t="shared" si="14"/>
        <v>6.7745725101161725</v>
      </c>
      <c r="C151" s="143">
        <f t="shared" si="14"/>
        <v>7.9236357492819733</v>
      </c>
      <c r="D151" s="143">
        <f t="shared" si="14"/>
        <v>5.5540601166442345</v>
      </c>
      <c r="E151" s="169"/>
      <c r="F151" s="143">
        <f t="shared" si="15"/>
        <v>0.54830287206266326</v>
      </c>
      <c r="G151" s="143">
        <f t="shared" si="15"/>
        <v>0.75376884422110546</v>
      </c>
      <c r="H151" s="143">
        <f t="shared" si="15"/>
        <v>0.32608695652173914</v>
      </c>
      <c r="I151" s="170"/>
      <c r="J151" s="143">
        <f t="shared" si="16"/>
        <v>11.499760421657882</v>
      </c>
      <c r="K151" s="143">
        <f t="shared" si="16"/>
        <v>13.961922030825022</v>
      </c>
      <c r="L151" s="143">
        <f t="shared" si="16"/>
        <v>8.7398373983739841</v>
      </c>
      <c r="M151" s="170"/>
      <c r="N151" s="143">
        <f t="shared" si="17"/>
        <v>5.9340074507716869</v>
      </c>
      <c r="O151" s="143">
        <f t="shared" si="17"/>
        <v>5.6272586473928756</v>
      </c>
      <c r="P151" s="143">
        <f t="shared" si="17"/>
        <v>6.2602965403624378</v>
      </c>
      <c r="Q151" s="170"/>
      <c r="R151" s="143">
        <f t="shared" si="18"/>
        <v>8.8538977800722769</v>
      </c>
      <c r="S151" s="143">
        <f t="shared" si="18"/>
        <v>9.6318709026727181</v>
      </c>
      <c r="T151" s="143">
        <f t="shared" si="18"/>
        <v>8.0380750925436288</v>
      </c>
      <c r="U151" s="170"/>
      <c r="V151" s="143">
        <f t="shared" si="19"/>
        <v>8.7742621643179994</v>
      </c>
      <c r="W151" s="143">
        <f t="shared" si="19"/>
        <v>10.867293625914314</v>
      </c>
      <c r="X151" s="143">
        <f t="shared" si="19"/>
        <v>6.6053059014618301</v>
      </c>
      <c r="Y151" s="169"/>
      <c r="Z151" s="143">
        <f t="shared" si="20"/>
        <v>4.4617958728388176</v>
      </c>
      <c r="AA151" s="143">
        <f t="shared" si="20"/>
        <v>5.918141592920354</v>
      </c>
      <c r="AB151" s="143">
        <f t="shared" si="20"/>
        <v>2.9808773903262096</v>
      </c>
    </row>
    <row r="152" spans="1:28" x14ac:dyDescent="0.25">
      <c r="A152" s="128" t="s">
        <v>106</v>
      </c>
      <c r="B152" s="143">
        <f t="shared" si="14"/>
        <v>6.2596456571393304</v>
      </c>
      <c r="C152" s="143">
        <f t="shared" si="14"/>
        <v>7.6552139843279088</v>
      </c>
      <c r="D152" s="143">
        <f t="shared" si="14"/>
        <v>4.7950404858299596</v>
      </c>
      <c r="E152" s="169"/>
      <c r="F152" s="143">
        <f t="shared" si="15"/>
        <v>1.7883211678832116</v>
      </c>
      <c r="G152" s="143">
        <f t="shared" si="15"/>
        <v>1.8597997138769671</v>
      </c>
      <c r="H152" s="143">
        <f t="shared" si="15"/>
        <v>1.713859910581222</v>
      </c>
      <c r="I152" s="170"/>
      <c r="J152" s="143">
        <f t="shared" si="16"/>
        <v>13.943569553805773</v>
      </c>
      <c r="K152" s="143">
        <f t="shared" si="16"/>
        <v>17.514124293785311</v>
      </c>
      <c r="L152" s="143">
        <f t="shared" si="16"/>
        <v>10.034364261168385</v>
      </c>
      <c r="M152" s="170"/>
      <c r="N152" s="143">
        <f t="shared" si="17"/>
        <v>6.3469166967183552</v>
      </c>
      <c r="O152" s="143">
        <f t="shared" si="17"/>
        <v>7.5895994378074496</v>
      </c>
      <c r="P152" s="143">
        <f t="shared" si="17"/>
        <v>5.0370370370370372</v>
      </c>
      <c r="Q152" s="170"/>
      <c r="R152" s="143">
        <f t="shared" si="18"/>
        <v>6.5604854000758444</v>
      </c>
      <c r="S152" s="143">
        <f t="shared" si="18"/>
        <v>8.3885209713024285</v>
      </c>
      <c r="T152" s="143">
        <f t="shared" si="18"/>
        <v>4.6165884194053213</v>
      </c>
      <c r="U152" s="170"/>
      <c r="V152" s="143">
        <f t="shared" si="19"/>
        <v>5.2692754746222397</v>
      </c>
      <c r="W152" s="143">
        <f t="shared" si="19"/>
        <v>6.0221870047543584</v>
      </c>
      <c r="X152" s="143">
        <f t="shared" si="19"/>
        <v>4.5489006823351028</v>
      </c>
      <c r="Y152" s="169"/>
      <c r="Z152" s="143">
        <f t="shared" si="20"/>
        <v>2.2727272727272729</v>
      </c>
      <c r="AA152" s="143">
        <f t="shared" si="20"/>
        <v>2.5396825396825395</v>
      </c>
      <c r="AB152" s="143">
        <f t="shared" si="20"/>
        <v>1.9827586206896552</v>
      </c>
    </row>
    <row r="153" spans="1:28" x14ac:dyDescent="0.25">
      <c r="A153" s="128" t="s">
        <v>107</v>
      </c>
      <c r="B153" s="143">
        <f t="shared" si="14"/>
        <v>3.8809665024884601</v>
      </c>
      <c r="C153" s="143">
        <f t="shared" si="14"/>
        <v>4.5602442809230617</v>
      </c>
      <c r="D153" s="143">
        <f t="shared" si="14"/>
        <v>3.1592383788958625</v>
      </c>
      <c r="E153" s="169"/>
      <c r="F153" s="143">
        <f t="shared" si="15"/>
        <v>0.45922406967537605</v>
      </c>
      <c r="G153" s="143">
        <f t="shared" si="15"/>
        <v>0.5769814758578804</v>
      </c>
      <c r="H153" s="143">
        <f t="shared" si="15"/>
        <v>0.33090668431502318</v>
      </c>
      <c r="I153" s="170"/>
      <c r="J153" s="143">
        <f t="shared" si="16"/>
        <v>8.8346962616822431</v>
      </c>
      <c r="K153" s="143">
        <f t="shared" si="16"/>
        <v>10.380818053596615</v>
      </c>
      <c r="L153" s="143">
        <f t="shared" si="16"/>
        <v>7.1752951861943695</v>
      </c>
      <c r="M153" s="170"/>
      <c r="N153" s="143">
        <f t="shared" si="17"/>
        <v>4.1514041514041509</v>
      </c>
      <c r="O153" s="143">
        <f t="shared" si="17"/>
        <v>4.8429703551511594</v>
      </c>
      <c r="P153" s="143">
        <f t="shared" si="17"/>
        <v>3.4022257551669313</v>
      </c>
      <c r="Q153" s="170"/>
      <c r="R153" s="143">
        <f t="shared" si="18"/>
        <v>4.7342700061087353</v>
      </c>
      <c r="S153" s="143">
        <f t="shared" si="18"/>
        <v>5.6609365737996447</v>
      </c>
      <c r="T153" s="143">
        <f t="shared" si="18"/>
        <v>3.749212350346566</v>
      </c>
      <c r="U153" s="170"/>
      <c r="V153" s="143">
        <f t="shared" si="19"/>
        <v>3.8810243359312864</v>
      </c>
      <c r="W153" s="143">
        <f t="shared" si="19"/>
        <v>4.1150990099009901</v>
      </c>
      <c r="X153" s="143">
        <f t="shared" si="19"/>
        <v>3.6333878887070377</v>
      </c>
      <c r="Y153" s="169"/>
      <c r="Z153" s="143">
        <f t="shared" si="20"/>
        <v>0.72242735591587737</v>
      </c>
      <c r="AA153" s="143">
        <f t="shared" si="20"/>
        <v>1.1196417146513116</v>
      </c>
      <c r="AB153" s="143">
        <f t="shared" si="20"/>
        <v>0.3222687721559781</v>
      </c>
    </row>
    <row r="154" spans="1:28" x14ac:dyDescent="0.25">
      <c r="A154" s="128" t="s">
        <v>108</v>
      </c>
      <c r="B154" s="143">
        <f t="shared" si="14"/>
        <v>4.5265780730897012</v>
      </c>
      <c r="C154" s="143">
        <f t="shared" si="14"/>
        <v>5.360397159555081</v>
      </c>
      <c r="D154" s="143">
        <f t="shared" si="14"/>
        <v>3.6644792411149374</v>
      </c>
      <c r="E154" s="169"/>
      <c r="F154" s="143">
        <f t="shared" si="15"/>
        <v>1.0689990281827018</v>
      </c>
      <c r="G154" s="143">
        <f t="shared" si="15"/>
        <v>1.328125</v>
      </c>
      <c r="H154" s="143">
        <f t="shared" si="15"/>
        <v>0.81237911025145071</v>
      </c>
      <c r="I154" s="170"/>
      <c r="J154" s="143">
        <f t="shared" si="16"/>
        <v>9.7433990330978055</v>
      </c>
      <c r="K154" s="143">
        <f t="shared" si="16"/>
        <v>10.694798108403056</v>
      </c>
      <c r="L154" s="143">
        <f t="shared" si="16"/>
        <v>8.7485736021300866</v>
      </c>
      <c r="M154" s="170"/>
      <c r="N154" s="143">
        <f t="shared" si="17"/>
        <v>4.3562066306861986</v>
      </c>
      <c r="O154" s="143">
        <f t="shared" si="17"/>
        <v>5.3910402429764614</v>
      </c>
      <c r="P154" s="143">
        <f t="shared" si="17"/>
        <v>3.2889584964761158</v>
      </c>
      <c r="Q154" s="170"/>
      <c r="R154" s="143">
        <f t="shared" si="18"/>
        <v>5.7878435927216412</v>
      </c>
      <c r="S154" s="143">
        <f t="shared" si="18"/>
        <v>7.033295922184811</v>
      </c>
      <c r="T154" s="143">
        <f t="shared" si="18"/>
        <v>4.4524669073405532</v>
      </c>
      <c r="U154" s="170"/>
      <c r="V154" s="143">
        <f t="shared" si="19"/>
        <v>3.9811320754716979</v>
      </c>
      <c r="W154" s="143">
        <f t="shared" si="19"/>
        <v>5.2729298180467881</v>
      </c>
      <c r="X154" s="143">
        <f t="shared" si="19"/>
        <v>2.6467203682393556</v>
      </c>
      <c r="Y154" s="169"/>
      <c r="Z154" s="143">
        <f t="shared" si="20"/>
        <v>1.989467524868344</v>
      </c>
      <c r="AA154" s="143">
        <f t="shared" si="20"/>
        <v>2.0353302611367128</v>
      </c>
      <c r="AB154" s="143">
        <f t="shared" si="20"/>
        <v>1.9421323820848195</v>
      </c>
    </row>
    <row r="155" spans="1:28" x14ac:dyDescent="0.25">
      <c r="A155" s="165" t="s">
        <v>109</v>
      </c>
      <c r="B155" s="143">
        <f t="shared" si="14"/>
        <v>4.5169176065336964</v>
      </c>
      <c r="C155" s="143">
        <f t="shared" si="14"/>
        <v>5.4204993429697765</v>
      </c>
      <c r="D155" s="143">
        <f t="shared" si="14"/>
        <v>3.5863313409270328</v>
      </c>
      <c r="E155" s="169"/>
      <c r="F155" s="143">
        <f t="shared" si="15"/>
        <v>0.49488617617947878</v>
      </c>
      <c r="G155" s="143">
        <f t="shared" si="15"/>
        <v>0.51847051198963057</v>
      </c>
      <c r="H155" s="143">
        <f t="shared" si="15"/>
        <v>0.47043010752688175</v>
      </c>
      <c r="I155" s="170"/>
      <c r="J155" s="143">
        <f t="shared" si="16"/>
        <v>9.4652735095267371</v>
      </c>
      <c r="K155" s="143">
        <f t="shared" si="16"/>
        <v>11.355529131985731</v>
      </c>
      <c r="L155" s="143">
        <f t="shared" si="16"/>
        <v>7.4427480916030531</v>
      </c>
      <c r="M155" s="170"/>
      <c r="N155" s="143">
        <f t="shared" si="17"/>
        <v>5.8558558558558556</v>
      </c>
      <c r="O155" s="143">
        <f t="shared" si="17"/>
        <v>6.3731931668856765</v>
      </c>
      <c r="P155" s="143">
        <f t="shared" si="17"/>
        <v>5.3593947036569984</v>
      </c>
      <c r="Q155" s="170"/>
      <c r="R155" s="143">
        <f t="shared" si="18"/>
        <v>5.9206023271731691</v>
      </c>
      <c r="S155" s="143">
        <f t="shared" si="18"/>
        <v>7.2715143428952631</v>
      </c>
      <c r="T155" s="143">
        <f t="shared" si="18"/>
        <v>4.4975404075895993</v>
      </c>
      <c r="U155" s="170"/>
      <c r="V155" s="143">
        <f t="shared" si="19"/>
        <v>3.6140350877192979</v>
      </c>
      <c r="W155" s="143">
        <f t="shared" si="19"/>
        <v>4.5714285714285712</v>
      </c>
      <c r="X155" s="143">
        <f t="shared" si="19"/>
        <v>2.6896551724137931</v>
      </c>
      <c r="Y155" s="169"/>
      <c r="Z155" s="143">
        <f t="shared" si="20"/>
        <v>1.1291460832745237</v>
      </c>
      <c r="AA155" s="143">
        <f t="shared" si="20"/>
        <v>1.7496635262449527</v>
      </c>
      <c r="AB155" s="143">
        <f t="shared" si="20"/>
        <v>0.44510385756676557</v>
      </c>
    </row>
    <row r="156" spans="1:28" x14ac:dyDescent="0.25">
      <c r="A156" s="128" t="s">
        <v>110</v>
      </c>
      <c r="B156" s="143">
        <f t="shared" si="14"/>
        <v>3.7018695060047047</v>
      </c>
      <c r="C156" s="143">
        <f t="shared" si="14"/>
        <v>4.8045219029674984</v>
      </c>
      <c r="D156" s="143">
        <f t="shared" si="14"/>
        <v>2.479770294962151</v>
      </c>
      <c r="E156" s="169"/>
      <c r="F156" s="143">
        <f t="shared" si="15"/>
        <v>0.37593984962406013</v>
      </c>
      <c r="G156" s="143">
        <f t="shared" si="15"/>
        <v>0.56338028169014087</v>
      </c>
      <c r="H156" s="143">
        <f t="shared" si="15"/>
        <v>0.16129032258064516</v>
      </c>
      <c r="I156" s="170"/>
      <c r="J156" s="143">
        <f t="shared" si="16"/>
        <v>7.0912672357189761</v>
      </c>
      <c r="K156" s="143">
        <f t="shared" si="16"/>
        <v>9.2848180677540775</v>
      </c>
      <c r="L156" s="143">
        <f t="shared" si="16"/>
        <v>4.6831955922865012</v>
      </c>
      <c r="M156" s="170"/>
      <c r="N156" s="143">
        <f t="shared" si="17"/>
        <v>5.5639097744360901</v>
      </c>
      <c r="O156" s="143">
        <f t="shared" si="17"/>
        <v>7.0707070707070701</v>
      </c>
      <c r="P156" s="143">
        <f t="shared" si="17"/>
        <v>3.9246467817896389</v>
      </c>
      <c r="Q156" s="170"/>
      <c r="R156" s="143">
        <f t="shared" si="18"/>
        <v>4.3833580980683502</v>
      </c>
      <c r="S156" s="143">
        <f t="shared" si="18"/>
        <v>5.211267605633803</v>
      </c>
      <c r="T156" s="143">
        <f t="shared" si="18"/>
        <v>3.459119496855346</v>
      </c>
      <c r="U156" s="170"/>
      <c r="V156" s="143">
        <f t="shared" si="19"/>
        <v>3.6181678214010775</v>
      </c>
      <c r="W156" s="143">
        <f t="shared" si="19"/>
        <v>5.0215208034433285</v>
      </c>
      <c r="X156" s="143">
        <f t="shared" si="19"/>
        <v>1.9933554817275747</v>
      </c>
      <c r="Y156" s="169"/>
      <c r="Z156" s="143">
        <f t="shared" si="20"/>
        <v>0.48038430744595673</v>
      </c>
      <c r="AA156" s="143">
        <f t="shared" si="20"/>
        <v>0.78247261345852892</v>
      </c>
      <c r="AB156" s="143">
        <f t="shared" si="20"/>
        <v>0.16393442622950818</v>
      </c>
    </row>
    <row r="157" spans="1:28" x14ac:dyDescent="0.25">
      <c r="A157" s="128" t="s">
        <v>111</v>
      </c>
      <c r="B157" s="143">
        <f t="shared" si="14"/>
        <v>4.8379858181491784</v>
      </c>
      <c r="C157" s="143">
        <f t="shared" si="14"/>
        <v>5.9119278779472957</v>
      </c>
      <c r="D157" s="143">
        <f t="shared" si="14"/>
        <v>3.6850921273031827</v>
      </c>
      <c r="E157" s="169"/>
      <c r="F157" s="143">
        <f t="shared" si="15"/>
        <v>1.1740684022460439</v>
      </c>
      <c r="G157" s="143">
        <f t="shared" si="15"/>
        <v>1.6488845780795343</v>
      </c>
      <c r="H157" s="143">
        <f t="shared" si="15"/>
        <v>0.64655172413793105</v>
      </c>
      <c r="I157" s="170"/>
      <c r="J157" s="143">
        <f t="shared" si="16"/>
        <v>9.9321705426356584</v>
      </c>
      <c r="K157" s="143">
        <f t="shared" si="16"/>
        <v>12.711864406779661</v>
      </c>
      <c r="L157" s="143">
        <f t="shared" si="16"/>
        <v>6.9860279441117763</v>
      </c>
      <c r="M157" s="170"/>
      <c r="N157" s="143">
        <f t="shared" si="17"/>
        <v>5.610907184058731</v>
      </c>
      <c r="O157" s="143">
        <f t="shared" si="17"/>
        <v>5.8823529411764701</v>
      </c>
      <c r="P157" s="143">
        <f t="shared" si="17"/>
        <v>5.3097345132743365</v>
      </c>
      <c r="Q157" s="170"/>
      <c r="R157" s="143">
        <f t="shared" si="18"/>
        <v>6.010016694490818</v>
      </c>
      <c r="S157" s="143">
        <f t="shared" si="18"/>
        <v>7.6262083780880774</v>
      </c>
      <c r="T157" s="143">
        <f t="shared" si="18"/>
        <v>4.2725173210161662</v>
      </c>
      <c r="U157" s="170"/>
      <c r="V157" s="143">
        <f t="shared" si="19"/>
        <v>4.3402777777777777</v>
      </c>
      <c r="W157" s="143">
        <f t="shared" si="19"/>
        <v>4.9438202247191008</v>
      </c>
      <c r="X157" s="143">
        <f t="shared" si="19"/>
        <v>3.6992840095465391</v>
      </c>
      <c r="Y157" s="169"/>
      <c r="Z157" s="143">
        <f t="shared" si="20"/>
        <v>1.2455516014234875</v>
      </c>
      <c r="AA157" s="143">
        <f t="shared" si="20"/>
        <v>1.762632197414806</v>
      </c>
      <c r="AB157" s="143">
        <f t="shared" si="20"/>
        <v>0.71856287425149701</v>
      </c>
    </row>
    <row r="158" spans="1:28" x14ac:dyDescent="0.25">
      <c r="A158" s="128" t="s">
        <v>112</v>
      </c>
      <c r="B158" s="143">
        <f t="shared" si="14"/>
        <v>7.6909973596797547</v>
      </c>
      <c r="C158" s="143">
        <f t="shared" si="14"/>
        <v>8.5634451019066393</v>
      </c>
      <c r="D158" s="143">
        <f t="shared" si="14"/>
        <v>6.7526957751458365</v>
      </c>
      <c r="E158" s="169"/>
      <c r="F158" s="143">
        <f t="shared" si="15"/>
        <v>0.5638134290107637</v>
      </c>
      <c r="G158" s="143">
        <f t="shared" si="15"/>
        <v>0.50150451354062187</v>
      </c>
      <c r="H158" s="143">
        <f t="shared" si="15"/>
        <v>0.62893081761006298</v>
      </c>
      <c r="I158" s="170"/>
      <c r="J158" s="143">
        <f t="shared" si="16"/>
        <v>16.116071428571431</v>
      </c>
      <c r="K158" s="143">
        <f t="shared" si="16"/>
        <v>17.421007685738683</v>
      </c>
      <c r="L158" s="143">
        <f t="shared" si="16"/>
        <v>14.686623012160899</v>
      </c>
      <c r="M158" s="170"/>
      <c r="N158" s="143">
        <f t="shared" si="17"/>
        <v>7.8617926890335506</v>
      </c>
      <c r="O158" s="143">
        <f t="shared" si="17"/>
        <v>9.6045197740112993</v>
      </c>
      <c r="P158" s="143">
        <f t="shared" si="17"/>
        <v>5.8823529411764701</v>
      </c>
      <c r="Q158" s="170"/>
      <c r="R158" s="143">
        <f t="shared" si="18"/>
        <v>9.9947396107311945</v>
      </c>
      <c r="S158" s="143">
        <f t="shared" si="18"/>
        <v>10.418695228821811</v>
      </c>
      <c r="T158" s="143">
        <f t="shared" si="18"/>
        <v>9.4965675057208241</v>
      </c>
      <c r="U158" s="170"/>
      <c r="V158" s="143">
        <f t="shared" si="19"/>
        <v>8.6299892125134843</v>
      </c>
      <c r="W158" s="143">
        <f t="shared" si="19"/>
        <v>9.5991561181434584</v>
      </c>
      <c r="X158" s="143">
        <f t="shared" si="19"/>
        <v>7.6158940397350996</v>
      </c>
      <c r="Y158" s="169"/>
      <c r="Z158" s="143">
        <f t="shared" si="20"/>
        <v>1.3348164627363739</v>
      </c>
      <c r="AA158" s="143">
        <f t="shared" si="20"/>
        <v>1.3651877133105803</v>
      </c>
      <c r="AB158" s="143">
        <f t="shared" si="20"/>
        <v>1.3057671381936888</v>
      </c>
    </row>
    <row r="159" spans="1:28" x14ac:dyDescent="0.25">
      <c r="A159" s="128" t="s">
        <v>113</v>
      </c>
      <c r="B159" s="143">
        <f t="shared" si="14"/>
        <v>7.2872949256009152</v>
      </c>
      <c r="C159" s="143">
        <f t="shared" si="14"/>
        <v>8.8648648648648649</v>
      </c>
      <c r="D159" s="143">
        <f t="shared" si="14"/>
        <v>5.5127685447912445</v>
      </c>
      <c r="E159" s="169"/>
      <c r="F159" s="143">
        <f t="shared" si="15"/>
        <v>1.4150943396226416</v>
      </c>
      <c r="G159" s="143">
        <f t="shared" si="15"/>
        <v>1.6548463356973995</v>
      </c>
      <c r="H159" s="143">
        <f t="shared" si="15"/>
        <v>1.1764705882352942</v>
      </c>
      <c r="I159" s="170"/>
      <c r="J159" s="143">
        <f t="shared" si="16"/>
        <v>12.977867203219315</v>
      </c>
      <c r="K159" s="143">
        <f t="shared" si="16"/>
        <v>14.258188824662813</v>
      </c>
      <c r="L159" s="143">
        <f t="shared" si="16"/>
        <v>11.578947368421053</v>
      </c>
      <c r="M159" s="170"/>
      <c r="N159" s="143">
        <f t="shared" si="17"/>
        <v>6.9351230425055936</v>
      </c>
      <c r="O159" s="143">
        <f t="shared" si="17"/>
        <v>8.7136929460580905</v>
      </c>
      <c r="P159" s="143">
        <f t="shared" si="17"/>
        <v>4.8543689320388346</v>
      </c>
      <c r="Q159" s="170"/>
      <c r="R159" s="143">
        <f t="shared" si="18"/>
        <v>9.421112372304199</v>
      </c>
      <c r="S159" s="143">
        <f t="shared" si="18"/>
        <v>11.983471074380166</v>
      </c>
      <c r="T159" s="143">
        <f t="shared" si="18"/>
        <v>6.2972292191435768</v>
      </c>
      <c r="U159" s="170"/>
      <c r="V159" s="143">
        <f t="shared" si="19"/>
        <v>8.34326579261025</v>
      </c>
      <c r="W159" s="143">
        <f t="shared" si="19"/>
        <v>9.9557522123893811</v>
      </c>
      <c r="X159" s="143">
        <f t="shared" si="19"/>
        <v>6.459948320413436</v>
      </c>
      <c r="Y159" s="169"/>
      <c r="Z159" s="143">
        <f t="shared" si="20"/>
        <v>3.3078880407124678</v>
      </c>
      <c r="AA159" s="143">
        <f t="shared" si="20"/>
        <v>4.8192771084337354</v>
      </c>
      <c r="AB159" s="143">
        <f t="shared" si="20"/>
        <v>1.6172506738544474</v>
      </c>
    </row>
    <row r="160" spans="1:28" x14ac:dyDescent="0.25">
      <c r="A160" s="128" t="s">
        <v>114</v>
      </c>
      <c r="B160" s="143">
        <f t="shared" ref="B160:D170" si="21">+B72/(B72+B29)*100</f>
        <v>6.2675982897069566</v>
      </c>
      <c r="C160" s="143">
        <f t="shared" si="21"/>
        <v>7.2340425531914887</v>
      </c>
      <c r="D160" s="143">
        <f t="shared" si="21"/>
        <v>5.2428018908465841</v>
      </c>
      <c r="E160" s="169"/>
      <c r="F160" s="143">
        <f t="shared" ref="F160:H170" si="22">+F72/(F72+F29)*100</f>
        <v>1.3075965130759652</v>
      </c>
      <c r="G160" s="143">
        <f t="shared" si="22"/>
        <v>1.3563501849568433</v>
      </c>
      <c r="H160" s="143">
        <f t="shared" si="22"/>
        <v>1.257861635220126</v>
      </c>
      <c r="I160" s="170"/>
      <c r="J160" s="143">
        <f t="shared" ref="J160:L170" si="23">+J72/(J72+J29)*100</f>
        <v>14.609850581073601</v>
      </c>
      <c r="K160" s="143">
        <f t="shared" si="23"/>
        <v>15.544041450777202</v>
      </c>
      <c r="L160" s="143">
        <f t="shared" si="23"/>
        <v>13.539192399049881</v>
      </c>
      <c r="M160" s="170"/>
      <c r="N160" s="143">
        <f t="shared" ref="N160:P170" si="24">+N72/(N72+N29)*100</f>
        <v>6.9382558879694471</v>
      </c>
      <c r="O160" s="143">
        <f t="shared" si="24"/>
        <v>8.6901763224181359</v>
      </c>
      <c r="P160" s="143">
        <f t="shared" si="24"/>
        <v>5.1480051480051481</v>
      </c>
      <c r="Q160" s="170"/>
      <c r="R160" s="143">
        <f t="shared" ref="R160:T170" si="25">+R72/(R72+R29)*100</f>
        <v>5.4224464060529636</v>
      </c>
      <c r="S160" s="143">
        <f t="shared" si="25"/>
        <v>6.4516129032258061</v>
      </c>
      <c r="T160" s="143">
        <f t="shared" si="25"/>
        <v>4.3589743589743586</v>
      </c>
      <c r="U160" s="170"/>
      <c r="V160" s="143">
        <f t="shared" ref="V160:X170" si="26">+V72/(V72+V29)*100</f>
        <v>5.5921052631578947</v>
      </c>
      <c r="W160" s="143">
        <f t="shared" si="26"/>
        <v>6.3989962358845673</v>
      </c>
      <c r="X160" s="143">
        <f t="shared" si="26"/>
        <v>4.7026279391424621</v>
      </c>
      <c r="Y160" s="169"/>
      <c r="Z160" s="143">
        <f t="shared" ref="Z160:AB170" si="27">+Z72/(Z72+Z29)*100</f>
        <v>2.4016010673782522</v>
      </c>
      <c r="AA160" s="143">
        <f t="shared" si="27"/>
        <v>3.1496062992125982</v>
      </c>
      <c r="AB160" s="143">
        <f t="shared" si="27"/>
        <v>1.6282225237449117</v>
      </c>
    </row>
    <row r="161" spans="1:28" x14ac:dyDescent="0.25">
      <c r="A161" s="128" t="s">
        <v>115</v>
      </c>
      <c r="B161" s="143">
        <f t="shared" si="21"/>
        <v>6.8508923431203224</v>
      </c>
      <c r="C161" s="143">
        <f t="shared" si="21"/>
        <v>8.0289193302891935</v>
      </c>
      <c r="D161" s="143">
        <f t="shared" si="21"/>
        <v>5.6523422377080914</v>
      </c>
      <c r="E161" s="169"/>
      <c r="F161" s="143">
        <f t="shared" si="22"/>
        <v>2.4764150943396226</v>
      </c>
      <c r="G161" s="143">
        <f t="shared" si="22"/>
        <v>3.4722222222222223</v>
      </c>
      <c r="H161" s="143">
        <f t="shared" si="22"/>
        <v>1.4423076923076923</v>
      </c>
      <c r="I161" s="170"/>
      <c r="J161" s="143">
        <f t="shared" si="23"/>
        <v>13.743589743589743</v>
      </c>
      <c r="K161" s="143">
        <f t="shared" si="23"/>
        <v>14.512922465208748</v>
      </c>
      <c r="L161" s="143">
        <f t="shared" si="23"/>
        <v>12.923728813559322</v>
      </c>
      <c r="M161" s="170"/>
      <c r="N161" s="143">
        <f t="shared" si="24"/>
        <v>7.9584775086505193</v>
      </c>
      <c r="O161" s="143">
        <f t="shared" si="24"/>
        <v>9.6916299559471373</v>
      </c>
      <c r="P161" s="143">
        <f t="shared" si="24"/>
        <v>6.053268765133172</v>
      </c>
      <c r="Q161" s="170"/>
      <c r="R161" s="143">
        <f t="shared" si="25"/>
        <v>8.7999999999999989</v>
      </c>
      <c r="S161" s="143">
        <f t="shared" si="25"/>
        <v>11.893203883495145</v>
      </c>
      <c r="T161" s="143">
        <f t="shared" si="25"/>
        <v>6.0475161987041037</v>
      </c>
      <c r="U161" s="170"/>
      <c r="V161" s="143">
        <f t="shared" si="26"/>
        <v>5.4678007290400972</v>
      </c>
      <c r="W161" s="143">
        <f t="shared" si="26"/>
        <v>5.6790123456790127</v>
      </c>
      <c r="X161" s="143">
        <f t="shared" si="26"/>
        <v>5.2631578947368416</v>
      </c>
      <c r="Y161" s="169"/>
      <c r="Z161" s="143">
        <f t="shared" si="27"/>
        <v>1.336573511543135</v>
      </c>
      <c r="AA161" s="143">
        <f t="shared" si="27"/>
        <v>1.6587677725118484</v>
      </c>
      <c r="AB161" s="143">
        <f t="shared" si="27"/>
        <v>0.99750623441396502</v>
      </c>
    </row>
    <row r="162" spans="1:28" x14ac:dyDescent="0.25">
      <c r="A162" s="128" t="s">
        <v>116</v>
      </c>
      <c r="B162" s="143">
        <f t="shared" si="21"/>
        <v>4.1805040046884159</v>
      </c>
      <c r="C162" s="143">
        <f t="shared" si="21"/>
        <v>4.7098718914845517</v>
      </c>
      <c r="D162" s="143">
        <f t="shared" si="21"/>
        <v>3.6105476673427992</v>
      </c>
      <c r="E162" s="169"/>
      <c r="F162" s="143">
        <f t="shared" si="22"/>
        <v>1.4302741358760429</v>
      </c>
      <c r="G162" s="143">
        <f t="shared" si="22"/>
        <v>1.1061946902654867</v>
      </c>
      <c r="H162" s="143">
        <f t="shared" si="22"/>
        <v>1.8087855297157622</v>
      </c>
      <c r="I162" s="170"/>
      <c r="J162" s="143">
        <f t="shared" si="23"/>
        <v>10.432033719704952</v>
      </c>
      <c r="K162" s="143">
        <f t="shared" si="23"/>
        <v>12.219959266802444</v>
      </c>
      <c r="L162" s="143">
        <f t="shared" si="23"/>
        <v>8.5152838427947604</v>
      </c>
      <c r="M162" s="170"/>
      <c r="N162" s="143">
        <f t="shared" si="24"/>
        <v>4.5510455104551051</v>
      </c>
      <c r="O162" s="143">
        <f t="shared" si="24"/>
        <v>5.275779376498801</v>
      </c>
      <c r="P162" s="143">
        <f t="shared" si="24"/>
        <v>3.7878787878787881</v>
      </c>
      <c r="Q162" s="170"/>
      <c r="R162" s="143">
        <f t="shared" si="25"/>
        <v>3.5335689045936398</v>
      </c>
      <c r="S162" s="143">
        <f t="shared" si="25"/>
        <v>3.286384976525822</v>
      </c>
      <c r="T162" s="143">
        <f t="shared" si="25"/>
        <v>3.7825059101654848</v>
      </c>
      <c r="U162" s="170"/>
      <c r="V162" s="143">
        <f t="shared" si="26"/>
        <v>3.2104637336504163</v>
      </c>
      <c r="W162" s="143">
        <f t="shared" si="26"/>
        <v>4.1002277904328022</v>
      </c>
      <c r="X162" s="143">
        <f t="shared" si="26"/>
        <v>2.2388059701492535</v>
      </c>
      <c r="Y162" s="169"/>
      <c r="Z162" s="143">
        <f t="shared" si="27"/>
        <v>1.0869565217391304</v>
      </c>
      <c r="AA162" s="143">
        <f t="shared" si="27"/>
        <v>1.3986013986013985</v>
      </c>
      <c r="AB162" s="143">
        <f t="shared" si="27"/>
        <v>0.75187969924812026</v>
      </c>
    </row>
    <row r="163" spans="1:28" x14ac:dyDescent="0.25">
      <c r="A163" s="128" t="s">
        <v>117</v>
      </c>
      <c r="B163" s="143">
        <f t="shared" si="21"/>
        <v>5.084103652068495</v>
      </c>
      <c r="C163" s="143">
        <f t="shared" si="21"/>
        <v>5.9595810591532672</v>
      </c>
      <c r="D163" s="143">
        <f t="shared" si="21"/>
        <v>4.1595264059822403</v>
      </c>
      <c r="E163" s="169"/>
      <c r="F163" s="143">
        <f t="shared" si="22"/>
        <v>0.94254937163375219</v>
      </c>
      <c r="G163" s="143">
        <f t="shared" si="22"/>
        <v>0.8771929824561403</v>
      </c>
      <c r="H163" s="143">
        <f t="shared" si="22"/>
        <v>1.0110294117647058</v>
      </c>
      <c r="I163" s="170"/>
      <c r="J163" s="143">
        <f t="shared" si="23"/>
        <v>10.554635761589404</v>
      </c>
      <c r="K163" s="143">
        <f t="shared" si="23"/>
        <v>12.075769534333071</v>
      </c>
      <c r="L163" s="143">
        <f t="shared" si="23"/>
        <v>8.8772845953002602</v>
      </c>
      <c r="M163" s="170"/>
      <c r="N163" s="143">
        <f t="shared" si="24"/>
        <v>6.3963963963963959</v>
      </c>
      <c r="O163" s="143">
        <f t="shared" si="24"/>
        <v>7.1305841924398621</v>
      </c>
      <c r="P163" s="143">
        <f t="shared" si="24"/>
        <v>5.5871212121212119</v>
      </c>
      <c r="Q163" s="170"/>
      <c r="R163" s="143">
        <f t="shared" si="25"/>
        <v>6.5088757396449708</v>
      </c>
      <c r="S163" s="143">
        <f t="shared" si="25"/>
        <v>8.2082965578111207</v>
      </c>
      <c r="T163" s="143">
        <f t="shared" si="25"/>
        <v>4.6992481203007515</v>
      </c>
      <c r="U163" s="170"/>
      <c r="V163" s="143">
        <f t="shared" si="26"/>
        <v>3.7762906309751432</v>
      </c>
      <c r="W163" s="143">
        <f t="shared" si="26"/>
        <v>5.3346265761396703</v>
      </c>
      <c r="X163" s="143">
        <f t="shared" si="26"/>
        <v>2.2620169651272386</v>
      </c>
      <c r="Y163" s="169"/>
      <c r="Z163" s="143">
        <f t="shared" si="27"/>
        <v>1.5158924205378974</v>
      </c>
      <c r="AA163" s="143">
        <f t="shared" si="27"/>
        <v>0.95785440613026818</v>
      </c>
      <c r="AB163" s="143">
        <f t="shared" si="27"/>
        <v>2.0979020979020979</v>
      </c>
    </row>
    <row r="164" spans="1:28" x14ac:dyDescent="0.25">
      <c r="A164" s="128" t="s">
        <v>118</v>
      </c>
      <c r="B164" s="143">
        <f t="shared" si="21"/>
        <v>4.1880242311276792</v>
      </c>
      <c r="C164" s="143">
        <f t="shared" si="21"/>
        <v>5.2152271056055213</v>
      </c>
      <c r="D164" s="143">
        <f t="shared" si="21"/>
        <v>3.0977967220988174</v>
      </c>
      <c r="E164" s="169"/>
      <c r="F164" s="143">
        <f t="shared" si="22"/>
        <v>1.2416928996152501</v>
      </c>
      <c r="G164" s="143">
        <f t="shared" si="22"/>
        <v>1.3256288239292999</v>
      </c>
      <c r="H164" s="143">
        <f t="shared" si="22"/>
        <v>1.1527377521613833</v>
      </c>
      <c r="I164" s="170"/>
      <c r="J164" s="143">
        <f t="shared" si="23"/>
        <v>7.4248578391551581</v>
      </c>
      <c r="K164" s="143">
        <f t="shared" si="23"/>
        <v>9.2312442111762891</v>
      </c>
      <c r="L164" s="143">
        <f t="shared" si="23"/>
        <v>5.4183813443072699</v>
      </c>
      <c r="M164" s="170"/>
      <c r="N164" s="143">
        <f t="shared" si="24"/>
        <v>4.6148507980569047</v>
      </c>
      <c r="O164" s="143">
        <f t="shared" si="24"/>
        <v>5.4514480408858601</v>
      </c>
      <c r="P164" s="143">
        <f t="shared" si="24"/>
        <v>3.7469070342877346</v>
      </c>
      <c r="Q164" s="170"/>
      <c r="R164" s="143">
        <f t="shared" si="25"/>
        <v>5.7784911717495984</v>
      </c>
      <c r="S164" s="143">
        <f t="shared" si="25"/>
        <v>7.3263888888888893</v>
      </c>
      <c r="T164" s="143">
        <f t="shared" si="25"/>
        <v>4.1437477081041436</v>
      </c>
      <c r="U164" s="170"/>
      <c r="V164" s="143">
        <f t="shared" si="26"/>
        <v>4.2131796903132877</v>
      </c>
      <c r="W164" s="143">
        <f t="shared" si="26"/>
        <v>5.2759458521346749</v>
      </c>
      <c r="X164" s="143">
        <f t="shared" si="26"/>
        <v>3.0677141788252897</v>
      </c>
      <c r="Y164" s="169"/>
      <c r="Z164" s="143">
        <f t="shared" si="27"/>
        <v>1.5529071867100037</v>
      </c>
      <c r="AA164" s="143">
        <f t="shared" si="27"/>
        <v>2.1770164168451105</v>
      </c>
      <c r="AB164" s="143">
        <f t="shared" si="27"/>
        <v>0.91374269005847952</v>
      </c>
    </row>
    <row r="165" spans="1:28" x14ac:dyDescent="0.25">
      <c r="A165" s="128" t="s">
        <v>119</v>
      </c>
      <c r="B165" s="143">
        <f t="shared" si="21"/>
        <v>3.8204707170224408</v>
      </c>
      <c r="C165" s="143">
        <f t="shared" si="21"/>
        <v>4.6984126984126986</v>
      </c>
      <c r="D165" s="143">
        <f t="shared" si="21"/>
        <v>2.8798185941043086</v>
      </c>
      <c r="E165" s="169"/>
      <c r="F165" s="143">
        <f t="shared" si="22"/>
        <v>1.4538558786346398</v>
      </c>
      <c r="G165" s="143">
        <f t="shared" si="22"/>
        <v>1.5494636471990464</v>
      </c>
      <c r="H165" s="143">
        <f t="shared" si="22"/>
        <v>1.3458950201884252</v>
      </c>
      <c r="I165" s="170"/>
      <c r="J165" s="143">
        <f t="shared" si="23"/>
        <v>7.1684587813620064</v>
      </c>
      <c r="K165" s="143">
        <f t="shared" si="23"/>
        <v>8.2175925925925934</v>
      </c>
      <c r="L165" s="143">
        <f t="shared" si="23"/>
        <v>6.0493827160493829</v>
      </c>
      <c r="M165" s="170"/>
      <c r="N165" s="143">
        <f t="shared" si="24"/>
        <v>4.7082228116710878</v>
      </c>
      <c r="O165" s="143">
        <f t="shared" si="24"/>
        <v>6.640625</v>
      </c>
      <c r="P165" s="143">
        <f t="shared" si="24"/>
        <v>2.7027027027027026</v>
      </c>
      <c r="Q165" s="170"/>
      <c r="R165" s="143">
        <f t="shared" si="25"/>
        <v>4.9079754601226995</v>
      </c>
      <c r="S165" s="143">
        <f t="shared" si="25"/>
        <v>6.9798657718120802</v>
      </c>
      <c r="T165" s="143">
        <f t="shared" si="25"/>
        <v>2.7700831024930745</v>
      </c>
      <c r="U165" s="170"/>
      <c r="V165" s="143">
        <f t="shared" si="26"/>
        <v>3.8787023977433006</v>
      </c>
      <c r="W165" s="143">
        <f t="shared" si="26"/>
        <v>3.9780521262002746</v>
      </c>
      <c r="X165" s="143">
        <f t="shared" si="26"/>
        <v>3.7735849056603774</v>
      </c>
      <c r="Y165" s="169"/>
      <c r="Z165" s="143">
        <f t="shared" si="27"/>
        <v>0.53835800807537015</v>
      </c>
      <c r="AA165" s="143">
        <f t="shared" si="27"/>
        <v>0.76923076923076927</v>
      </c>
      <c r="AB165" s="143">
        <f t="shared" si="27"/>
        <v>0.28328611898016998</v>
      </c>
    </row>
    <row r="166" spans="1:28" x14ac:dyDescent="0.25">
      <c r="A166" s="128" t="s">
        <v>120</v>
      </c>
      <c r="B166" s="143">
        <f t="shared" si="21"/>
        <v>6.1116334729464059</v>
      </c>
      <c r="C166" s="143">
        <f t="shared" si="21"/>
        <v>7.2165806559014483</v>
      </c>
      <c r="D166" s="143">
        <f t="shared" si="21"/>
        <v>4.9455375966268447</v>
      </c>
      <c r="E166" s="169"/>
      <c r="F166" s="143">
        <f t="shared" si="22"/>
        <v>1.2096774193548387</v>
      </c>
      <c r="G166" s="143">
        <f t="shared" si="22"/>
        <v>1.2676743052169674</v>
      </c>
      <c r="H166" s="143">
        <f t="shared" si="22"/>
        <v>1.1476264997391759</v>
      </c>
      <c r="I166" s="170"/>
      <c r="J166" s="143">
        <f t="shared" si="23"/>
        <v>12.229241877256317</v>
      </c>
      <c r="K166" s="143">
        <f t="shared" si="23"/>
        <v>14.932318104906939</v>
      </c>
      <c r="L166" s="143">
        <f t="shared" si="23"/>
        <v>9.1392649903288206</v>
      </c>
      <c r="M166" s="170"/>
      <c r="N166" s="143">
        <f t="shared" si="24"/>
        <v>6.1370002546473135</v>
      </c>
      <c r="O166" s="143">
        <f t="shared" si="24"/>
        <v>6.3723030607124933</v>
      </c>
      <c r="P166" s="143">
        <f t="shared" si="24"/>
        <v>5.8945191313340226</v>
      </c>
      <c r="Q166" s="170"/>
      <c r="R166" s="143">
        <f t="shared" si="25"/>
        <v>7.625558769392585</v>
      </c>
      <c r="S166" s="143">
        <f t="shared" si="25"/>
        <v>9.1328886608517195</v>
      </c>
      <c r="T166" s="143">
        <f t="shared" si="25"/>
        <v>6.0409924487594395</v>
      </c>
      <c r="U166" s="170"/>
      <c r="V166" s="143">
        <f t="shared" si="26"/>
        <v>6.6703116457080363</v>
      </c>
      <c r="W166" s="143">
        <f t="shared" si="26"/>
        <v>7.5749318801089913</v>
      </c>
      <c r="X166" s="143">
        <f t="shared" si="26"/>
        <v>5.7597366977509594</v>
      </c>
      <c r="Y166" s="169"/>
      <c r="Z166" s="143">
        <f t="shared" si="27"/>
        <v>1.8005540166204987</v>
      </c>
      <c r="AA166" s="143">
        <f t="shared" si="27"/>
        <v>2.4149286498353457</v>
      </c>
      <c r="AB166" s="143">
        <f t="shared" si="27"/>
        <v>1.174496644295302</v>
      </c>
    </row>
    <row r="167" spans="1:28" x14ac:dyDescent="0.25">
      <c r="A167" s="128" t="s">
        <v>121</v>
      </c>
      <c r="B167" s="143">
        <f t="shared" si="21"/>
        <v>4.6889089269612265</v>
      </c>
      <c r="C167" s="143">
        <f t="shared" si="21"/>
        <v>5.9171597633136095</v>
      </c>
      <c r="D167" s="143">
        <f t="shared" si="21"/>
        <v>3.2850241545893724</v>
      </c>
      <c r="E167" s="169"/>
      <c r="F167" s="143">
        <f t="shared" si="22"/>
        <v>3.7546933667083859</v>
      </c>
      <c r="G167" s="143">
        <f t="shared" si="22"/>
        <v>3.8554216867469884</v>
      </c>
      <c r="H167" s="143">
        <f t="shared" si="22"/>
        <v>3.6458333333333335</v>
      </c>
      <c r="I167" s="170"/>
      <c r="J167" s="143">
        <f t="shared" si="23"/>
        <v>6.9269521410579351</v>
      </c>
      <c r="K167" s="143">
        <f t="shared" si="23"/>
        <v>8.1534772182254205</v>
      </c>
      <c r="L167" s="143">
        <f t="shared" si="23"/>
        <v>5.5702917771883289</v>
      </c>
      <c r="M167" s="170"/>
      <c r="N167" s="143">
        <f t="shared" si="24"/>
        <v>4.5931758530183728</v>
      </c>
      <c r="O167" s="143">
        <f t="shared" si="24"/>
        <v>6.435643564356436</v>
      </c>
      <c r="P167" s="143">
        <f t="shared" si="24"/>
        <v>2.5139664804469275</v>
      </c>
      <c r="Q167" s="170"/>
      <c r="R167" s="143">
        <f t="shared" si="25"/>
        <v>7.8212290502793298</v>
      </c>
      <c r="S167" s="143">
        <f t="shared" si="25"/>
        <v>9.9009900990099009</v>
      </c>
      <c r="T167" s="143">
        <f t="shared" si="25"/>
        <v>5.1282051282051277</v>
      </c>
      <c r="U167" s="170"/>
      <c r="V167" s="143">
        <f t="shared" si="26"/>
        <v>3.3381712626995643</v>
      </c>
      <c r="W167" s="143">
        <f t="shared" si="26"/>
        <v>4.8913043478260869</v>
      </c>
      <c r="X167" s="143">
        <f t="shared" si="26"/>
        <v>1.557632398753894</v>
      </c>
      <c r="Y167" s="169"/>
      <c r="Z167" s="143">
        <f t="shared" si="27"/>
        <v>1.3313609467455623</v>
      </c>
      <c r="AA167" s="143">
        <f t="shared" si="27"/>
        <v>1.6759776536312849</v>
      </c>
      <c r="AB167" s="143">
        <f t="shared" si="27"/>
        <v>0.94339622641509435</v>
      </c>
    </row>
    <row r="168" spans="1:28" x14ac:dyDescent="0.25">
      <c r="A168" s="128" t="s">
        <v>122</v>
      </c>
      <c r="B168" s="143">
        <f t="shared" si="21"/>
        <v>5.5348008506235988</v>
      </c>
      <c r="C168" s="143">
        <f t="shared" si="21"/>
        <v>6.3585746102449896</v>
      </c>
      <c r="D168" s="143">
        <f t="shared" si="21"/>
        <v>4.6561349328898913</v>
      </c>
      <c r="E168" s="169"/>
      <c r="F168" s="143">
        <f t="shared" si="22"/>
        <v>1.7532252729077076</v>
      </c>
      <c r="G168" s="143">
        <f t="shared" si="22"/>
        <v>1.8794556059624108</v>
      </c>
      <c r="H168" s="143">
        <f t="shared" si="22"/>
        <v>1.6216216216216217</v>
      </c>
      <c r="I168" s="170"/>
      <c r="J168" s="143">
        <f t="shared" si="23"/>
        <v>10.076335877862595</v>
      </c>
      <c r="K168" s="143">
        <f t="shared" si="23"/>
        <v>11.965317919075144</v>
      </c>
      <c r="L168" s="143">
        <f t="shared" si="23"/>
        <v>7.9611650485436893</v>
      </c>
      <c r="M168" s="170"/>
      <c r="N168" s="143">
        <f t="shared" si="24"/>
        <v>5.7239057239057241</v>
      </c>
      <c r="O168" s="143">
        <f t="shared" si="24"/>
        <v>5.6319580877537652</v>
      </c>
      <c r="P168" s="143">
        <f t="shared" si="24"/>
        <v>5.8212058212058215</v>
      </c>
      <c r="Q168" s="170"/>
      <c r="R168" s="143">
        <f t="shared" si="25"/>
        <v>6.2212796041003893</v>
      </c>
      <c r="S168" s="143">
        <f t="shared" si="25"/>
        <v>7.2157930565010213</v>
      </c>
      <c r="T168" s="143">
        <f t="shared" si="25"/>
        <v>5.1470588235294112</v>
      </c>
      <c r="U168" s="170"/>
      <c r="V168" s="143">
        <f t="shared" si="26"/>
        <v>6.281957633308985</v>
      </c>
      <c r="W168" s="143">
        <f t="shared" si="26"/>
        <v>7.5526506899055921</v>
      </c>
      <c r="X168" s="143">
        <f t="shared" si="26"/>
        <v>4.996326230712711</v>
      </c>
      <c r="Y168" s="169"/>
      <c r="Z168" s="143">
        <f t="shared" si="27"/>
        <v>2.4180967238689548</v>
      </c>
      <c r="AA168" s="143">
        <f t="shared" si="27"/>
        <v>2.9235382308845579</v>
      </c>
      <c r="AB168" s="143">
        <f t="shared" si="27"/>
        <v>1.8699186991869918</v>
      </c>
    </row>
    <row r="169" spans="1:28" x14ac:dyDescent="0.25">
      <c r="A169" s="171" t="s">
        <v>123</v>
      </c>
      <c r="B169" s="143">
        <f t="shared" si="21"/>
        <v>5.5227509551927758</v>
      </c>
      <c r="C169" s="143">
        <f t="shared" si="21"/>
        <v>6.337392873252143</v>
      </c>
      <c r="D169" s="143">
        <f t="shared" si="21"/>
        <v>4.6633357125862478</v>
      </c>
      <c r="E169" s="169"/>
      <c r="F169" s="143">
        <f t="shared" si="22"/>
        <v>1.6404199475065617</v>
      </c>
      <c r="G169" s="143">
        <f t="shared" si="22"/>
        <v>1.7218543046357615</v>
      </c>
      <c r="H169" s="143">
        <f t="shared" si="22"/>
        <v>1.5604681404421328</v>
      </c>
      <c r="I169" s="170"/>
      <c r="J169" s="143">
        <f t="shared" si="23"/>
        <v>9.426987060998151</v>
      </c>
      <c r="K169" s="143">
        <f t="shared" si="23"/>
        <v>10.357142857142858</v>
      </c>
      <c r="L169" s="143">
        <f t="shared" si="23"/>
        <v>8.4291187739463602</v>
      </c>
      <c r="M169" s="170"/>
      <c r="N169" s="143">
        <f t="shared" si="24"/>
        <v>6.0402684563758395</v>
      </c>
      <c r="O169" s="143">
        <f t="shared" si="24"/>
        <v>6.6924066924066921</v>
      </c>
      <c r="P169" s="143">
        <f t="shared" si="24"/>
        <v>5.3295932678821876</v>
      </c>
      <c r="Q169" s="170"/>
      <c r="R169" s="143">
        <f t="shared" si="25"/>
        <v>7.2322670375521563</v>
      </c>
      <c r="S169" s="143">
        <f t="shared" si="25"/>
        <v>9.2896174863387984</v>
      </c>
      <c r="T169" s="143">
        <f t="shared" si="25"/>
        <v>5.0991501416430589</v>
      </c>
      <c r="U169" s="170"/>
      <c r="V169" s="143">
        <f t="shared" si="26"/>
        <v>5.4347826086956523</v>
      </c>
      <c r="W169" s="143">
        <f t="shared" si="26"/>
        <v>6.567164179104477</v>
      </c>
      <c r="X169" s="143">
        <f t="shared" si="26"/>
        <v>4.2071197411003238</v>
      </c>
      <c r="Y169" s="169"/>
      <c r="Z169" s="143">
        <f t="shared" si="27"/>
        <v>2.7472527472527473</v>
      </c>
      <c r="AA169" s="143">
        <f t="shared" si="27"/>
        <v>2.5757575757575757</v>
      </c>
      <c r="AB169" s="143">
        <f t="shared" si="27"/>
        <v>2.9315960912052117</v>
      </c>
    </row>
    <row r="170" spans="1:28" ht="13.5" thickBot="1" x14ac:dyDescent="0.3">
      <c r="A170" s="166" t="s">
        <v>124</v>
      </c>
      <c r="B170" s="149">
        <f t="shared" si="21"/>
        <v>3.7052902120368389</v>
      </c>
      <c r="C170" s="149">
        <f t="shared" si="21"/>
        <v>3.7128712871287126</v>
      </c>
      <c r="D170" s="149">
        <f t="shared" si="21"/>
        <v>3.6971046770601332</v>
      </c>
      <c r="E170" s="172"/>
      <c r="F170" s="149">
        <f t="shared" si="22"/>
        <v>2.3326572008113589</v>
      </c>
      <c r="G170" s="149">
        <f t="shared" si="22"/>
        <v>2.083333333333333</v>
      </c>
      <c r="H170" s="149">
        <f t="shared" si="22"/>
        <v>2.6200873362445414</v>
      </c>
      <c r="I170" s="166"/>
      <c r="J170" s="149">
        <f t="shared" si="23"/>
        <v>4.6275395033860045</v>
      </c>
      <c r="K170" s="149">
        <f t="shared" si="23"/>
        <v>5.4229934924078096</v>
      </c>
      <c r="L170" s="149">
        <f t="shared" si="23"/>
        <v>3.7647058823529407</v>
      </c>
      <c r="M170" s="166"/>
      <c r="N170" s="149">
        <f t="shared" si="24"/>
        <v>4.1224970553592462</v>
      </c>
      <c r="O170" s="149">
        <f t="shared" si="24"/>
        <v>4.5662100456620998</v>
      </c>
      <c r="P170" s="149">
        <f t="shared" si="24"/>
        <v>3.6496350364963499</v>
      </c>
      <c r="Q170" s="166"/>
      <c r="R170" s="149">
        <f t="shared" si="25"/>
        <v>4.4630404463040447</v>
      </c>
      <c r="S170" s="149">
        <f t="shared" si="25"/>
        <v>3.8461538461538463</v>
      </c>
      <c r="T170" s="149">
        <f t="shared" si="25"/>
        <v>5.0991501416430589</v>
      </c>
      <c r="U170" s="166"/>
      <c r="V170" s="149">
        <f t="shared" si="26"/>
        <v>2.8657616892911011</v>
      </c>
      <c r="W170" s="149">
        <f t="shared" si="26"/>
        <v>2.005730659025788</v>
      </c>
      <c r="X170" s="149">
        <f t="shared" si="26"/>
        <v>3.8216560509554141</v>
      </c>
      <c r="Y170" s="172"/>
      <c r="Z170" s="149">
        <f t="shared" si="27"/>
        <v>4.0492957746478879</v>
      </c>
      <c r="AA170" s="149">
        <f t="shared" si="27"/>
        <v>4.5774647887323949</v>
      </c>
      <c r="AB170" s="149">
        <f t="shared" si="27"/>
        <v>3.5211267605633805</v>
      </c>
    </row>
    <row r="171" spans="1:28" x14ac:dyDescent="0.25">
      <c r="A171" s="292" t="s">
        <v>90</v>
      </c>
      <c r="B171" s="292"/>
      <c r="C171" s="292"/>
      <c r="D171" s="292"/>
      <c r="E171" s="292"/>
      <c r="F171" s="292"/>
      <c r="G171" s="292"/>
      <c r="H171" s="292"/>
      <c r="I171" s="292"/>
      <c r="J171" s="292"/>
      <c r="K171" s="292"/>
      <c r="L171" s="292"/>
      <c r="M171" s="292"/>
      <c r="N171" s="292"/>
      <c r="O171" s="292"/>
      <c r="P171" s="292"/>
      <c r="Q171" s="292"/>
      <c r="R171" s="292"/>
      <c r="S171" s="292"/>
      <c r="T171" s="292"/>
      <c r="U171" s="292"/>
      <c r="V171" s="292"/>
      <c r="W171" s="292"/>
      <c r="X171" s="292"/>
      <c r="Y171" s="292"/>
      <c r="Z171" s="292"/>
      <c r="AA171" s="292"/>
      <c r="AB171" s="292"/>
    </row>
    <row r="172" spans="1:28" x14ac:dyDescent="0.25">
      <c r="A172" s="293" t="s">
        <v>14</v>
      </c>
      <c r="B172" s="293"/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3"/>
      <c r="O172" s="293"/>
      <c r="P172" s="293"/>
      <c r="Q172" s="293"/>
      <c r="R172" s="293"/>
      <c r="S172" s="293"/>
      <c r="T172" s="293"/>
      <c r="U172" s="293"/>
      <c r="V172" s="293"/>
      <c r="W172" s="293"/>
      <c r="X172" s="293"/>
      <c r="Y172" s="293"/>
      <c r="Z172" s="293"/>
      <c r="AA172" s="293"/>
      <c r="AB172" s="293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72:AB172"/>
    <mergeCell ref="A95:A96"/>
    <mergeCell ref="A127:AB127"/>
    <mergeCell ref="A128:AB128"/>
    <mergeCell ref="A132:AB132"/>
    <mergeCell ref="A133:AB133"/>
    <mergeCell ref="A134:AB134"/>
    <mergeCell ref="A135:AB135"/>
    <mergeCell ref="A136:AB136"/>
    <mergeCell ref="A137:AB137"/>
    <mergeCell ref="A139:A140"/>
    <mergeCell ref="A171:AB171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42" max="16383" man="1"/>
    <brk id="87" max="16383" man="1"/>
    <brk id="1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4"/>
  <sheetViews>
    <sheetView topLeftCell="A44" zoomScaleNormal="100" zoomScaleSheetLayoutView="100" workbookViewId="0">
      <selection activeCell="AD44" sqref="AD44:AE45"/>
    </sheetView>
  </sheetViews>
  <sheetFormatPr baseColWidth="10" defaultRowHeight="12.75" x14ac:dyDescent="0.25"/>
  <cols>
    <col min="1" max="1" width="14.5703125" style="128" customWidth="1"/>
    <col min="2" max="4" width="6.7109375" style="129" customWidth="1"/>
    <col min="5" max="5" width="1.42578125" style="129" customWidth="1"/>
    <col min="6" max="8" width="6" style="129" customWidth="1"/>
    <col min="9" max="9" width="1.42578125" style="129" customWidth="1"/>
    <col min="10" max="12" width="6" style="129" customWidth="1"/>
    <col min="13" max="13" width="1.42578125" style="129" customWidth="1"/>
    <col min="14" max="16" width="6" style="129" customWidth="1"/>
    <col min="17" max="17" width="1.42578125" style="129" customWidth="1"/>
    <col min="18" max="20" width="6" style="129" customWidth="1"/>
    <col min="21" max="21" width="1.42578125" style="129" customWidth="1"/>
    <col min="22" max="24" width="6" style="129" customWidth="1"/>
    <col min="25" max="25" width="1.42578125" style="129" customWidth="1"/>
    <col min="26" max="28" width="6" style="129" customWidth="1"/>
    <col min="29" max="29" width="11.42578125" style="129"/>
    <col min="30" max="30" width="13.28515625" style="129" customWidth="1"/>
    <col min="31" max="33" width="6.140625" style="129" customWidth="1"/>
    <col min="34" max="34" width="1.42578125" style="129" customWidth="1"/>
    <col min="35" max="37" width="5.140625" style="129" customWidth="1"/>
    <col min="38" max="38" width="1.42578125" style="129" customWidth="1"/>
    <col min="39" max="41" width="5.140625" style="129" customWidth="1"/>
    <col min="42" max="42" width="1.42578125" style="129" customWidth="1"/>
    <col min="43" max="45" width="5.140625" style="129" customWidth="1"/>
    <col min="46" max="46" width="1.42578125" style="129" customWidth="1"/>
    <col min="47" max="49" width="5.140625" style="129" customWidth="1"/>
    <col min="50" max="50" width="1.42578125" style="129" customWidth="1"/>
    <col min="51" max="53" width="5.140625" style="129" customWidth="1"/>
    <col min="54" max="54" width="1.42578125" style="129" customWidth="1"/>
    <col min="55" max="57" width="5.140625" style="129" customWidth="1"/>
    <col min="58" max="62" width="11.42578125" style="128"/>
    <col min="63" max="256" width="11.42578125" style="129"/>
    <col min="257" max="257" width="15.42578125" style="129" customWidth="1"/>
    <col min="258" max="258" width="7.28515625" style="129" bestFit="1" customWidth="1"/>
    <col min="259" max="260" width="6.5703125" style="129" bestFit="1" customWidth="1"/>
    <col min="261" max="261" width="1.42578125" style="129" customWidth="1"/>
    <col min="262" max="264" width="5.7109375" style="129" bestFit="1" customWidth="1"/>
    <col min="265" max="265" width="1.42578125" style="129" customWidth="1"/>
    <col min="266" max="268" width="5.7109375" style="129" bestFit="1" customWidth="1"/>
    <col min="269" max="269" width="1.42578125" style="129" customWidth="1"/>
    <col min="270" max="272" width="5.7109375" style="129" bestFit="1" customWidth="1"/>
    <col min="273" max="273" width="1.42578125" style="129" customWidth="1"/>
    <col min="274" max="276" width="5.7109375" style="129" bestFit="1" customWidth="1"/>
    <col min="277" max="277" width="1.42578125" style="129" customWidth="1"/>
    <col min="278" max="280" width="5.7109375" style="129" bestFit="1" customWidth="1"/>
    <col min="281" max="281" width="1.42578125" style="129" customWidth="1"/>
    <col min="282" max="284" width="5.7109375" style="129" bestFit="1" customWidth="1"/>
    <col min="285" max="285" width="11.42578125" style="129"/>
    <col min="286" max="286" width="13.28515625" style="129" customWidth="1"/>
    <col min="287" max="289" width="6.140625" style="129" customWidth="1"/>
    <col min="290" max="290" width="1.42578125" style="129" customWidth="1"/>
    <col min="291" max="293" width="5.140625" style="129" customWidth="1"/>
    <col min="294" max="294" width="1.42578125" style="129" customWidth="1"/>
    <col min="295" max="297" width="5.140625" style="129" customWidth="1"/>
    <col min="298" max="298" width="1.42578125" style="129" customWidth="1"/>
    <col min="299" max="301" width="5.140625" style="129" customWidth="1"/>
    <col min="302" max="302" width="1.42578125" style="129" customWidth="1"/>
    <col min="303" max="305" width="5.140625" style="129" customWidth="1"/>
    <col min="306" max="306" width="1.42578125" style="129" customWidth="1"/>
    <col min="307" max="309" width="5.140625" style="129" customWidth="1"/>
    <col min="310" max="310" width="1.42578125" style="129" customWidth="1"/>
    <col min="311" max="313" width="5.140625" style="129" customWidth="1"/>
    <col min="314" max="512" width="11.42578125" style="129"/>
    <col min="513" max="513" width="15.42578125" style="129" customWidth="1"/>
    <col min="514" max="514" width="7.28515625" style="129" bestFit="1" customWidth="1"/>
    <col min="515" max="516" width="6.5703125" style="129" bestFit="1" customWidth="1"/>
    <col min="517" max="517" width="1.42578125" style="129" customWidth="1"/>
    <col min="518" max="520" width="5.7109375" style="129" bestFit="1" customWidth="1"/>
    <col min="521" max="521" width="1.42578125" style="129" customWidth="1"/>
    <col min="522" max="524" width="5.7109375" style="129" bestFit="1" customWidth="1"/>
    <col min="525" max="525" width="1.42578125" style="129" customWidth="1"/>
    <col min="526" max="528" width="5.7109375" style="129" bestFit="1" customWidth="1"/>
    <col min="529" max="529" width="1.42578125" style="129" customWidth="1"/>
    <col min="530" max="532" width="5.7109375" style="129" bestFit="1" customWidth="1"/>
    <col min="533" max="533" width="1.42578125" style="129" customWidth="1"/>
    <col min="534" max="536" width="5.7109375" style="129" bestFit="1" customWidth="1"/>
    <col min="537" max="537" width="1.42578125" style="129" customWidth="1"/>
    <col min="538" max="540" width="5.7109375" style="129" bestFit="1" customWidth="1"/>
    <col min="541" max="541" width="11.42578125" style="129"/>
    <col min="542" max="542" width="13.28515625" style="129" customWidth="1"/>
    <col min="543" max="545" width="6.140625" style="129" customWidth="1"/>
    <col min="546" max="546" width="1.42578125" style="129" customWidth="1"/>
    <col min="547" max="549" width="5.140625" style="129" customWidth="1"/>
    <col min="550" max="550" width="1.42578125" style="129" customWidth="1"/>
    <col min="551" max="553" width="5.140625" style="129" customWidth="1"/>
    <col min="554" max="554" width="1.42578125" style="129" customWidth="1"/>
    <col min="555" max="557" width="5.140625" style="129" customWidth="1"/>
    <col min="558" max="558" width="1.42578125" style="129" customWidth="1"/>
    <col min="559" max="561" width="5.140625" style="129" customWidth="1"/>
    <col min="562" max="562" width="1.42578125" style="129" customWidth="1"/>
    <col min="563" max="565" width="5.140625" style="129" customWidth="1"/>
    <col min="566" max="566" width="1.42578125" style="129" customWidth="1"/>
    <col min="567" max="569" width="5.140625" style="129" customWidth="1"/>
    <col min="570" max="768" width="11.42578125" style="129"/>
    <col min="769" max="769" width="15.42578125" style="129" customWidth="1"/>
    <col min="770" max="770" width="7.28515625" style="129" bestFit="1" customWidth="1"/>
    <col min="771" max="772" width="6.5703125" style="129" bestFit="1" customWidth="1"/>
    <col min="773" max="773" width="1.42578125" style="129" customWidth="1"/>
    <col min="774" max="776" width="5.7109375" style="129" bestFit="1" customWidth="1"/>
    <col min="777" max="777" width="1.42578125" style="129" customWidth="1"/>
    <col min="778" max="780" width="5.7109375" style="129" bestFit="1" customWidth="1"/>
    <col min="781" max="781" width="1.42578125" style="129" customWidth="1"/>
    <col min="782" max="784" width="5.7109375" style="129" bestFit="1" customWidth="1"/>
    <col min="785" max="785" width="1.42578125" style="129" customWidth="1"/>
    <col min="786" max="788" width="5.7109375" style="129" bestFit="1" customWidth="1"/>
    <col min="789" max="789" width="1.42578125" style="129" customWidth="1"/>
    <col min="790" max="792" width="5.7109375" style="129" bestFit="1" customWidth="1"/>
    <col min="793" max="793" width="1.42578125" style="129" customWidth="1"/>
    <col min="794" max="796" width="5.7109375" style="129" bestFit="1" customWidth="1"/>
    <col min="797" max="797" width="11.42578125" style="129"/>
    <col min="798" max="798" width="13.28515625" style="129" customWidth="1"/>
    <col min="799" max="801" width="6.140625" style="129" customWidth="1"/>
    <col min="802" max="802" width="1.42578125" style="129" customWidth="1"/>
    <col min="803" max="805" width="5.140625" style="129" customWidth="1"/>
    <col min="806" max="806" width="1.42578125" style="129" customWidth="1"/>
    <col min="807" max="809" width="5.140625" style="129" customWidth="1"/>
    <col min="810" max="810" width="1.42578125" style="129" customWidth="1"/>
    <col min="811" max="813" width="5.140625" style="129" customWidth="1"/>
    <col min="814" max="814" width="1.42578125" style="129" customWidth="1"/>
    <col min="815" max="817" width="5.140625" style="129" customWidth="1"/>
    <col min="818" max="818" width="1.42578125" style="129" customWidth="1"/>
    <col min="819" max="821" width="5.140625" style="129" customWidth="1"/>
    <col min="822" max="822" width="1.42578125" style="129" customWidth="1"/>
    <col min="823" max="825" width="5.140625" style="129" customWidth="1"/>
    <col min="826" max="1024" width="11.42578125" style="129"/>
    <col min="1025" max="1025" width="15.42578125" style="129" customWidth="1"/>
    <col min="1026" max="1026" width="7.28515625" style="129" bestFit="1" customWidth="1"/>
    <col min="1027" max="1028" width="6.5703125" style="129" bestFit="1" customWidth="1"/>
    <col min="1029" max="1029" width="1.42578125" style="129" customWidth="1"/>
    <col min="1030" max="1032" width="5.7109375" style="129" bestFit="1" customWidth="1"/>
    <col min="1033" max="1033" width="1.42578125" style="129" customWidth="1"/>
    <col min="1034" max="1036" width="5.7109375" style="129" bestFit="1" customWidth="1"/>
    <col min="1037" max="1037" width="1.42578125" style="129" customWidth="1"/>
    <col min="1038" max="1040" width="5.7109375" style="129" bestFit="1" customWidth="1"/>
    <col min="1041" max="1041" width="1.42578125" style="129" customWidth="1"/>
    <col min="1042" max="1044" width="5.7109375" style="129" bestFit="1" customWidth="1"/>
    <col min="1045" max="1045" width="1.42578125" style="129" customWidth="1"/>
    <col min="1046" max="1048" width="5.7109375" style="129" bestFit="1" customWidth="1"/>
    <col min="1049" max="1049" width="1.42578125" style="129" customWidth="1"/>
    <col min="1050" max="1052" width="5.7109375" style="129" bestFit="1" customWidth="1"/>
    <col min="1053" max="1053" width="11.42578125" style="129"/>
    <col min="1054" max="1054" width="13.28515625" style="129" customWidth="1"/>
    <col min="1055" max="1057" width="6.140625" style="129" customWidth="1"/>
    <col min="1058" max="1058" width="1.42578125" style="129" customWidth="1"/>
    <col min="1059" max="1061" width="5.140625" style="129" customWidth="1"/>
    <col min="1062" max="1062" width="1.42578125" style="129" customWidth="1"/>
    <col min="1063" max="1065" width="5.140625" style="129" customWidth="1"/>
    <col min="1066" max="1066" width="1.42578125" style="129" customWidth="1"/>
    <col min="1067" max="1069" width="5.140625" style="129" customWidth="1"/>
    <col min="1070" max="1070" width="1.42578125" style="129" customWidth="1"/>
    <col min="1071" max="1073" width="5.140625" style="129" customWidth="1"/>
    <col min="1074" max="1074" width="1.42578125" style="129" customWidth="1"/>
    <col min="1075" max="1077" width="5.140625" style="129" customWidth="1"/>
    <col min="1078" max="1078" width="1.42578125" style="129" customWidth="1"/>
    <col min="1079" max="1081" width="5.140625" style="129" customWidth="1"/>
    <col min="1082" max="1280" width="11.42578125" style="129"/>
    <col min="1281" max="1281" width="15.42578125" style="129" customWidth="1"/>
    <col min="1282" max="1282" width="7.28515625" style="129" bestFit="1" customWidth="1"/>
    <col min="1283" max="1284" width="6.5703125" style="129" bestFit="1" customWidth="1"/>
    <col min="1285" max="1285" width="1.42578125" style="129" customWidth="1"/>
    <col min="1286" max="1288" width="5.7109375" style="129" bestFit="1" customWidth="1"/>
    <col min="1289" max="1289" width="1.42578125" style="129" customWidth="1"/>
    <col min="1290" max="1292" width="5.7109375" style="129" bestFit="1" customWidth="1"/>
    <col min="1293" max="1293" width="1.42578125" style="129" customWidth="1"/>
    <col min="1294" max="1296" width="5.7109375" style="129" bestFit="1" customWidth="1"/>
    <col min="1297" max="1297" width="1.42578125" style="129" customWidth="1"/>
    <col min="1298" max="1300" width="5.7109375" style="129" bestFit="1" customWidth="1"/>
    <col min="1301" max="1301" width="1.42578125" style="129" customWidth="1"/>
    <col min="1302" max="1304" width="5.7109375" style="129" bestFit="1" customWidth="1"/>
    <col min="1305" max="1305" width="1.42578125" style="129" customWidth="1"/>
    <col min="1306" max="1308" width="5.7109375" style="129" bestFit="1" customWidth="1"/>
    <col min="1309" max="1309" width="11.42578125" style="129"/>
    <col min="1310" max="1310" width="13.28515625" style="129" customWidth="1"/>
    <col min="1311" max="1313" width="6.140625" style="129" customWidth="1"/>
    <col min="1314" max="1314" width="1.42578125" style="129" customWidth="1"/>
    <col min="1315" max="1317" width="5.140625" style="129" customWidth="1"/>
    <col min="1318" max="1318" width="1.42578125" style="129" customWidth="1"/>
    <col min="1319" max="1321" width="5.140625" style="129" customWidth="1"/>
    <col min="1322" max="1322" width="1.42578125" style="129" customWidth="1"/>
    <col min="1323" max="1325" width="5.140625" style="129" customWidth="1"/>
    <col min="1326" max="1326" width="1.42578125" style="129" customWidth="1"/>
    <col min="1327" max="1329" width="5.140625" style="129" customWidth="1"/>
    <col min="1330" max="1330" width="1.42578125" style="129" customWidth="1"/>
    <col min="1331" max="1333" width="5.140625" style="129" customWidth="1"/>
    <col min="1334" max="1334" width="1.42578125" style="129" customWidth="1"/>
    <col min="1335" max="1337" width="5.140625" style="129" customWidth="1"/>
    <col min="1338" max="1536" width="11.42578125" style="129"/>
    <col min="1537" max="1537" width="15.42578125" style="129" customWidth="1"/>
    <col min="1538" max="1538" width="7.28515625" style="129" bestFit="1" customWidth="1"/>
    <col min="1539" max="1540" width="6.5703125" style="129" bestFit="1" customWidth="1"/>
    <col min="1541" max="1541" width="1.42578125" style="129" customWidth="1"/>
    <col min="1542" max="1544" width="5.7109375" style="129" bestFit="1" customWidth="1"/>
    <col min="1545" max="1545" width="1.42578125" style="129" customWidth="1"/>
    <col min="1546" max="1548" width="5.7109375" style="129" bestFit="1" customWidth="1"/>
    <col min="1549" max="1549" width="1.42578125" style="129" customWidth="1"/>
    <col min="1550" max="1552" width="5.7109375" style="129" bestFit="1" customWidth="1"/>
    <col min="1553" max="1553" width="1.42578125" style="129" customWidth="1"/>
    <col min="1554" max="1556" width="5.7109375" style="129" bestFit="1" customWidth="1"/>
    <col min="1557" max="1557" width="1.42578125" style="129" customWidth="1"/>
    <col min="1558" max="1560" width="5.7109375" style="129" bestFit="1" customWidth="1"/>
    <col min="1561" max="1561" width="1.42578125" style="129" customWidth="1"/>
    <col min="1562" max="1564" width="5.7109375" style="129" bestFit="1" customWidth="1"/>
    <col min="1565" max="1565" width="11.42578125" style="129"/>
    <col min="1566" max="1566" width="13.28515625" style="129" customWidth="1"/>
    <col min="1567" max="1569" width="6.140625" style="129" customWidth="1"/>
    <col min="1570" max="1570" width="1.42578125" style="129" customWidth="1"/>
    <col min="1571" max="1573" width="5.140625" style="129" customWidth="1"/>
    <col min="1574" max="1574" width="1.42578125" style="129" customWidth="1"/>
    <col min="1575" max="1577" width="5.140625" style="129" customWidth="1"/>
    <col min="1578" max="1578" width="1.42578125" style="129" customWidth="1"/>
    <col min="1579" max="1581" width="5.140625" style="129" customWidth="1"/>
    <col min="1582" max="1582" width="1.42578125" style="129" customWidth="1"/>
    <col min="1583" max="1585" width="5.140625" style="129" customWidth="1"/>
    <col min="1586" max="1586" width="1.42578125" style="129" customWidth="1"/>
    <col min="1587" max="1589" width="5.140625" style="129" customWidth="1"/>
    <col min="1590" max="1590" width="1.42578125" style="129" customWidth="1"/>
    <col min="1591" max="1593" width="5.140625" style="129" customWidth="1"/>
    <col min="1594" max="1792" width="11.42578125" style="129"/>
    <col min="1793" max="1793" width="15.42578125" style="129" customWidth="1"/>
    <col min="1794" max="1794" width="7.28515625" style="129" bestFit="1" customWidth="1"/>
    <col min="1795" max="1796" width="6.5703125" style="129" bestFit="1" customWidth="1"/>
    <col min="1797" max="1797" width="1.42578125" style="129" customWidth="1"/>
    <col min="1798" max="1800" width="5.7109375" style="129" bestFit="1" customWidth="1"/>
    <col min="1801" max="1801" width="1.42578125" style="129" customWidth="1"/>
    <col min="1802" max="1804" width="5.7109375" style="129" bestFit="1" customWidth="1"/>
    <col min="1805" max="1805" width="1.42578125" style="129" customWidth="1"/>
    <col min="1806" max="1808" width="5.7109375" style="129" bestFit="1" customWidth="1"/>
    <col min="1809" max="1809" width="1.42578125" style="129" customWidth="1"/>
    <col min="1810" max="1812" width="5.7109375" style="129" bestFit="1" customWidth="1"/>
    <col min="1813" max="1813" width="1.42578125" style="129" customWidth="1"/>
    <col min="1814" max="1816" width="5.7109375" style="129" bestFit="1" customWidth="1"/>
    <col min="1817" max="1817" width="1.42578125" style="129" customWidth="1"/>
    <col min="1818" max="1820" width="5.7109375" style="129" bestFit="1" customWidth="1"/>
    <col min="1821" max="1821" width="11.42578125" style="129"/>
    <col min="1822" max="1822" width="13.28515625" style="129" customWidth="1"/>
    <col min="1823" max="1825" width="6.140625" style="129" customWidth="1"/>
    <col min="1826" max="1826" width="1.42578125" style="129" customWidth="1"/>
    <col min="1827" max="1829" width="5.140625" style="129" customWidth="1"/>
    <col min="1830" max="1830" width="1.42578125" style="129" customWidth="1"/>
    <col min="1831" max="1833" width="5.140625" style="129" customWidth="1"/>
    <col min="1834" max="1834" width="1.42578125" style="129" customWidth="1"/>
    <col min="1835" max="1837" width="5.140625" style="129" customWidth="1"/>
    <col min="1838" max="1838" width="1.42578125" style="129" customWidth="1"/>
    <col min="1839" max="1841" width="5.140625" style="129" customWidth="1"/>
    <col min="1842" max="1842" width="1.42578125" style="129" customWidth="1"/>
    <col min="1843" max="1845" width="5.140625" style="129" customWidth="1"/>
    <col min="1846" max="1846" width="1.42578125" style="129" customWidth="1"/>
    <col min="1847" max="1849" width="5.140625" style="129" customWidth="1"/>
    <col min="1850" max="2048" width="11.42578125" style="129"/>
    <col min="2049" max="2049" width="15.42578125" style="129" customWidth="1"/>
    <col min="2050" max="2050" width="7.28515625" style="129" bestFit="1" customWidth="1"/>
    <col min="2051" max="2052" width="6.5703125" style="129" bestFit="1" customWidth="1"/>
    <col min="2053" max="2053" width="1.42578125" style="129" customWidth="1"/>
    <col min="2054" max="2056" width="5.7109375" style="129" bestFit="1" customWidth="1"/>
    <col min="2057" max="2057" width="1.42578125" style="129" customWidth="1"/>
    <col min="2058" max="2060" width="5.7109375" style="129" bestFit="1" customWidth="1"/>
    <col min="2061" max="2061" width="1.42578125" style="129" customWidth="1"/>
    <col min="2062" max="2064" width="5.7109375" style="129" bestFit="1" customWidth="1"/>
    <col min="2065" max="2065" width="1.42578125" style="129" customWidth="1"/>
    <col min="2066" max="2068" width="5.7109375" style="129" bestFit="1" customWidth="1"/>
    <col min="2069" max="2069" width="1.42578125" style="129" customWidth="1"/>
    <col min="2070" max="2072" width="5.7109375" style="129" bestFit="1" customWidth="1"/>
    <col min="2073" max="2073" width="1.42578125" style="129" customWidth="1"/>
    <col min="2074" max="2076" width="5.7109375" style="129" bestFit="1" customWidth="1"/>
    <col min="2077" max="2077" width="11.42578125" style="129"/>
    <col min="2078" max="2078" width="13.28515625" style="129" customWidth="1"/>
    <col min="2079" max="2081" width="6.140625" style="129" customWidth="1"/>
    <col min="2082" max="2082" width="1.42578125" style="129" customWidth="1"/>
    <col min="2083" max="2085" width="5.140625" style="129" customWidth="1"/>
    <col min="2086" max="2086" width="1.42578125" style="129" customWidth="1"/>
    <col min="2087" max="2089" width="5.140625" style="129" customWidth="1"/>
    <col min="2090" max="2090" width="1.42578125" style="129" customWidth="1"/>
    <col min="2091" max="2093" width="5.140625" style="129" customWidth="1"/>
    <col min="2094" max="2094" width="1.42578125" style="129" customWidth="1"/>
    <col min="2095" max="2097" width="5.140625" style="129" customWidth="1"/>
    <col min="2098" max="2098" width="1.42578125" style="129" customWidth="1"/>
    <col min="2099" max="2101" width="5.140625" style="129" customWidth="1"/>
    <col min="2102" max="2102" width="1.42578125" style="129" customWidth="1"/>
    <col min="2103" max="2105" width="5.140625" style="129" customWidth="1"/>
    <col min="2106" max="2304" width="11.42578125" style="129"/>
    <col min="2305" max="2305" width="15.42578125" style="129" customWidth="1"/>
    <col min="2306" max="2306" width="7.28515625" style="129" bestFit="1" customWidth="1"/>
    <col min="2307" max="2308" width="6.5703125" style="129" bestFit="1" customWidth="1"/>
    <col min="2309" max="2309" width="1.42578125" style="129" customWidth="1"/>
    <col min="2310" max="2312" width="5.7109375" style="129" bestFit="1" customWidth="1"/>
    <col min="2313" max="2313" width="1.42578125" style="129" customWidth="1"/>
    <col min="2314" max="2316" width="5.7109375" style="129" bestFit="1" customWidth="1"/>
    <col min="2317" max="2317" width="1.42578125" style="129" customWidth="1"/>
    <col min="2318" max="2320" width="5.7109375" style="129" bestFit="1" customWidth="1"/>
    <col min="2321" max="2321" width="1.42578125" style="129" customWidth="1"/>
    <col min="2322" max="2324" width="5.7109375" style="129" bestFit="1" customWidth="1"/>
    <col min="2325" max="2325" width="1.42578125" style="129" customWidth="1"/>
    <col min="2326" max="2328" width="5.7109375" style="129" bestFit="1" customWidth="1"/>
    <col min="2329" max="2329" width="1.42578125" style="129" customWidth="1"/>
    <col min="2330" max="2332" width="5.7109375" style="129" bestFit="1" customWidth="1"/>
    <col min="2333" max="2333" width="11.42578125" style="129"/>
    <col min="2334" max="2334" width="13.28515625" style="129" customWidth="1"/>
    <col min="2335" max="2337" width="6.140625" style="129" customWidth="1"/>
    <col min="2338" max="2338" width="1.42578125" style="129" customWidth="1"/>
    <col min="2339" max="2341" width="5.140625" style="129" customWidth="1"/>
    <col min="2342" max="2342" width="1.42578125" style="129" customWidth="1"/>
    <col min="2343" max="2345" width="5.140625" style="129" customWidth="1"/>
    <col min="2346" max="2346" width="1.42578125" style="129" customWidth="1"/>
    <col min="2347" max="2349" width="5.140625" style="129" customWidth="1"/>
    <col min="2350" max="2350" width="1.42578125" style="129" customWidth="1"/>
    <col min="2351" max="2353" width="5.140625" style="129" customWidth="1"/>
    <col min="2354" max="2354" width="1.42578125" style="129" customWidth="1"/>
    <col min="2355" max="2357" width="5.140625" style="129" customWidth="1"/>
    <col min="2358" max="2358" width="1.42578125" style="129" customWidth="1"/>
    <col min="2359" max="2361" width="5.140625" style="129" customWidth="1"/>
    <col min="2362" max="2560" width="11.42578125" style="129"/>
    <col min="2561" max="2561" width="15.42578125" style="129" customWidth="1"/>
    <col min="2562" max="2562" width="7.28515625" style="129" bestFit="1" customWidth="1"/>
    <col min="2563" max="2564" width="6.5703125" style="129" bestFit="1" customWidth="1"/>
    <col min="2565" max="2565" width="1.42578125" style="129" customWidth="1"/>
    <col min="2566" max="2568" width="5.7109375" style="129" bestFit="1" customWidth="1"/>
    <col min="2569" max="2569" width="1.42578125" style="129" customWidth="1"/>
    <col min="2570" max="2572" width="5.7109375" style="129" bestFit="1" customWidth="1"/>
    <col min="2573" max="2573" width="1.42578125" style="129" customWidth="1"/>
    <col min="2574" max="2576" width="5.7109375" style="129" bestFit="1" customWidth="1"/>
    <col min="2577" max="2577" width="1.42578125" style="129" customWidth="1"/>
    <col min="2578" max="2580" width="5.7109375" style="129" bestFit="1" customWidth="1"/>
    <col min="2581" max="2581" width="1.42578125" style="129" customWidth="1"/>
    <col min="2582" max="2584" width="5.7109375" style="129" bestFit="1" customWidth="1"/>
    <col min="2585" max="2585" width="1.42578125" style="129" customWidth="1"/>
    <col min="2586" max="2588" width="5.7109375" style="129" bestFit="1" customWidth="1"/>
    <col min="2589" max="2589" width="11.42578125" style="129"/>
    <col min="2590" max="2590" width="13.28515625" style="129" customWidth="1"/>
    <col min="2591" max="2593" width="6.140625" style="129" customWidth="1"/>
    <col min="2594" max="2594" width="1.42578125" style="129" customWidth="1"/>
    <col min="2595" max="2597" width="5.140625" style="129" customWidth="1"/>
    <col min="2598" max="2598" width="1.42578125" style="129" customWidth="1"/>
    <col min="2599" max="2601" width="5.140625" style="129" customWidth="1"/>
    <col min="2602" max="2602" width="1.42578125" style="129" customWidth="1"/>
    <col min="2603" max="2605" width="5.140625" style="129" customWidth="1"/>
    <col min="2606" max="2606" width="1.42578125" style="129" customWidth="1"/>
    <col min="2607" max="2609" width="5.140625" style="129" customWidth="1"/>
    <col min="2610" max="2610" width="1.42578125" style="129" customWidth="1"/>
    <col min="2611" max="2613" width="5.140625" style="129" customWidth="1"/>
    <col min="2614" max="2614" width="1.42578125" style="129" customWidth="1"/>
    <col min="2615" max="2617" width="5.140625" style="129" customWidth="1"/>
    <col min="2618" max="2816" width="11.42578125" style="129"/>
    <col min="2817" max="2817" width="15.42578125" style="129" customWidth="1"/>
    <col min="2818" max="2818" width="7.28515625" style="129" bestFit="1" customWidth="1"/>
    <col min="2819" max="2820" width="6.5703125" style="129" bestFit="1" customWidth="1"/>
    <col min="2821" max="2821" width="1.42578125" style="129" customWidth="1"/>
    <col min="2822" max="2824" width="5.7109375" style="129" bestFit="1" customWidth="1"/>
    <col min="2825" max="2825" width="1.42578125" style="129" customWidth="1"/>
    <col min="2826" max="2828" width="5.7109375" style="129" bestFit="1" customWidth="1"/>
    <col min="2829" max="2829" width="1.42578125" style="129" customWidth="1"/>
    <col min="2830" max="2832" width="5.7109375" style="129" bestFit="1" customWidth="1"/>
    <col min="2833" max="2833" width="1.42578125" style="129" customWidth="1"/>
    <col min="2834" max="2836" width="5.7109375" style="129" bestFit="1" customWidth="1"/>
    <col min="2837" max="2837" width="1.42578125" style="129" customWidth="1"/>
    <col min="2838" max="2840" width="5.7109375" style="129" bestFit="1" customWidth="1"/>
    <col min="2841" max="2841" width="1.42578125" style="129" customWidth="1"/>
    <col min="2842" max="2844" width="5.7109375" style="129" bestFit="1" customWidth="1"/>
    <col min="2845" max="2845" width="11.42578125" style="129"/>
    <col min="2846" max="2846" width="13.28515625" style="129" customWidth="1"/>
    <col min="2847" max="2849" width="6.140625" style="129" customWidth="1"/>
    <col min="2850" max="2850" width="1.42578125" style="129" customWidth="1"/>
    <col min="2851" max="2853" width="5.140625" style="129" customWidth="1"/>
    <col min="2854" max="2854" width="1.42578125" style="129" customWidth="1"/>
    <col min="2855" max="2857" width="5.140625" style="129" customWidth="1"/>
    <col min="2858" max="2858" width="1.42578125" style="129" customWidth="1"/>
    <col min="2859" max="2861" width="5.140625" style="129" customWidth="1"/>
    <col min="2862" max="2862" width="1.42578125" style="129" customWidth="1"/>
    <col min="2863" max="2865" width="5.140625" style="129" customWidth="1"/>
    <col min="2866" max="2866" width="1.42578125" style="129" customWidth="1"/>
    <col min="2867" max="2869" width="5.140625" style="129" customWidth="1"/>
    <col min="2870" max="2870" width="1.42578125" style="129" customWidth="1"/>
    <col min="2871" max="2873" width="5.140625" style="129" customWidth="1"/>
    <col min="2874" max="3072" width="11.42578125" style="129"/>
    <col min="3073" max="3073" width="15.42578125" style="129" customWidth="1"/>
    <col min="3074" max="3074" width="7.28515625" style="129" bestFit="1" customWidth="1"/>
    <col min="3075" max="3076" width="6.5703125" style="129" bestFit="1" customWidth="1"/>
    <col min="3077" max="3077" width="1.42578125" style="129" customWidth="1"/>
    <col min="3078" max="3080" width="5.7109375" style="129" bestFit="1" customWidth="1"/>
    <col min="3081" max="3081" width="1.42578125" style="129" customWidth="1"/>
    <col min="3082" max="3084" width="5.7109375" style="129" bestFit="1" customWidth="1"/>
    <col min="3085" max="3085" width="1.42578125" style="129" customWidth="1"/>
    <col min="3086" max="3088" width="5.7109375" style="129" bestFit="1" customWidth="1"/>
    <col min="3089" max="3089" width="1.42578125" style="129" customWidth="1"/>
    <col min="3090" max="3092" width="5.7109375" style="129" bestFit="1" customWidth="1"/>
    <col min="3093" max="3093" width="1.42578125" style="129" customWidth="1"/>
    <col min="3094" max="3096" width="5.7109375" style="129" bestFit="1" customWidth="1"/>
    <col min="3097" max="3097" width="1.42578125" style="129" customWidth="1"/>
    <col min="3098" max="3100" width="5.7109375" style="129" bestFit="1" customWidth="1"/>
    <col min="3101" max="3101" width="11.42578125" style="129"/>
    <col min="3102" max="3102" width="13.28515625" style="129" customWidth="1"/>
    <col min="3103" max="3105" width="6.140625" style="129" customWidth="1"/>
    <col min="3106" max="3106" width="1.42578125" style="129" customWidth="1"/>
    <col min="3107" max="3109" width="5.140625" style="129" customWidth="1"/>
    <col min="3110" max="3110" width="1.42578125" style="129" customWidth="1"/>
    <col min="3111" max="3113" width="5.140625" style="129" customWidth="1"/>
    <col min="3114" max="3114" width="1.42578125" style="129" customWidth="1"/>
    <col min="3115" max="3117" width="5.140625" style="129" customWidth="1"/>
    <col min="3118" max="3118" width="1.42578125" style="129" customWidth="1"/>
    <col min="3119" max="3121" width="5.140625" style="129" customWidth="1"/>
    <col min="3122" max="3122" width="1.42578125" style="129" customWidth="1"/>
    <col min="3123" max="3125" width="5.140625" style="129" customWidth="1"/>
    <col min="3126" max="3126" width="1.42578125" style="129" customWidth="1"/>
    <col min="3127" max="3129" width="5.140625" style="129" customWidth="1"/>
    <col min="3130" max="3328" width="11.42578125" style="129"/>
    <col min="3329" max="3329" width="15.42578125" style="129" customWidth="1"/>
    <col min="3330" max="3330" width="7.28515625" style="129" bestFit="1" customWidth="1"/>
    <col min="3331" max="3332" width="6.5703125" style="129" bestFit="1" customWidth="1"/>
    <col min="3333" max="3333" width="1.42578125" style="129" customWidth="1"/>
    <col min="3334" max="3336" width="5.7109375" style="129" bestFit="1" customWidth="1"/>
    <col min="3337" max="3337" width="1.42578125" style="129" customWidth="1"/>
    <col min="3338" max="3340" width="5.7109375" style="129" bestFit="1" customWidth="1"/>
    <col min="3341" max="3341" width="1.42578125" style="129" customWidth="1"/>
    <col min="3342" max="3344" width="5.7109375" style="129" bestFit="1" customWidth="1"/>
    <col min="3345" max="3345" width="1.42578125" style="129" customWidth="1"/>
    <col min="3346" max="3348" width="5.7109375" style="129" bestFit="1" customWidth="1"/>
    <col min="3349" max="3349" width="1.42578125" style="129" customWidth="1"/>
    <col min="3350" max="3352" width="5.7109375" style="129" bestFit="1" customWidth="1"/>
    <col min="3353" max="3353" width="1.42578125" style="129" customWidth="1"/>
    <col min="3354" max="3356" width="5.7109375" style="129" bestFit="1" customWidth="1"/>
    <col min="3357" max="3357" width="11.42578125" style="129"/>
    <col min="3358" max="3358" width="13.28515625" style="129" customWidth="1"/>
    <col min="3359" max="3361" width="6.140625" style="129" customWidth="1"/>
    <col min="3362" max="3362" width="1.42578125" style="129" customWidth="1"/>
    <col min="3363" max="3365" width="5.140625" style="129" customWidth="1"/>
    <col min="3366" max="3366" width="1.42578125" style="129" customWidth="1"/>
    <col min="3367" max="3369" width="5.140625" style="129" customWidth="1"/>
    <col min="3370" max="3370" width="1.42578125" style="129" customWidth="1"/>
    <col min="3371" max="3373" width="5.140625" style="129" customWidth="1"/>
    <col min="3374" max="3374" width="1.42578125" style="129" customWidth="1"/>
    <col min="3375" max="3377" width="5.140625" style="129" customWidth="1"/>
    <col min="3378" max="3378" width="1.42578125" style="129" customWidth="1"/>
    <col min="3379" max="3381" width="5.140625" style="129" customWidth="1"/>
    <col min="3382" max="3382" width="1.42578125" style="129" customWidth="1"/>
    <col min="3383" max="3385" width="5.140625" style="129" customWidth="1"/>
    <col min="3386" max="3584" width="11.42578125" style="129"/>
    <col min="3585" max="3585" width="15.42578125" style="129" customWidth="1"/>
    <col min="3586" max="3586" width="7.28515625" style="129" bestFit="1" customWidth="1"/>
    <col min="3587" max="3588" width="6.5703125" style="129" bestFit="1" customWidth="1"/>
    <col min="3589" max="3589" width="1.42578125" style="129" customWidth="1"/>
    <col min="3590" max="3592" width="5.7109375" style="129" bestFit="1" customWidth="1"/>
    <col min="3593" max="3593" width="1.42578125" style="129" customWidth="1"/>
    <col min="3594" max="3596" width="5.7109375" style="129" bestFit="1" customWidth="1"/>
    <col min="3597" max="3597" width="1.42578125" style="129" customWidth="1"/>
    <col min="3598" max="3600" width="5.7109375" style="129" bestFit="1" customWidth="1"/>
    <col min="3601" max="3601" width="1.42578125" style="129" customWidth="1"/>
    <col min="3602" max="3604" width="5.7109375" style="129" bestFit="1" customWidth="1"/>
    <col min="3605" max="3605" width="1.42578125" style="129" customWidth="1"/>
    <col min="3606" max="3608" width="5.7109375" style="129" bestFit="1" customWidth="1"/>
    <col min="3609" max="3609" width="1.42578125" style="129" customWidth="1"/>
    <col min="3610" max="3612" width="5.7109375" style="129" bestFit="1" customWidth="1"/>
    <col min="3613" max="3613" width="11.42578125" style="129"/>
    <col min="3614" max="3614" width="13.28515625" style="129" customWidth="1"/>
    <col min="3615" max="3617" width="6.140625" style="129" customWidth="1"/>
    <col min="3618" max="3618" width="1.42578125" style="129" customWidth="1"/>
    <col min="3619" max="3621" width="5.140625" style="129" customWidth="1"/>
    <col min="3622" max="3622" width="1.42578125" style="129" customWidth="1"/>
    <col min="3623" max="3625" width="5.140625" style="129" customWidth="1"/>
    <col min="3626" max="3626" width="1.42578125" style="129" customWidth="1"/>
    <col min="3627" max="3629" width="5.140625" style="129" customWidth="1"/>
    <col min="3630" max="3630" width="1.42578125" style="129" customWidth="1"/>
    <col min="3631" max="3633" width="5.140625" style="129" customWidth="1"/>
    <col min="3634" max="3634" width="1.42578125" style="129" customWidth="1"/>
    <col min="3635" max="3637" width="5.140625" style="129" customWidth="1"/>
    <col min="3638" max="3638" width="1.42578125" style="129" customWidth="1"/>
    <col min="3639" max="3641" width="5.140625" style="129" customWidth="1"/>
    <col min="3642" max="3840" width="11.42578125" style="129"/>
    <col min="3841" max="3841" width="15.42578125" style="129" customWidth="1"/>
    <col min="3842" max="3842" width="7.28515625" style="129" bestFit="1" customWidth="1"/>
    <col min="3843" max="3844" width="6.5703125" style="129" bestFit="1" customWidth="1"/>
    <col min="3845" max="3845" width="1.42578125" style="129" customWidth="1"/>
    <col min="3846" max="3848" width="5.7109375" style="129" bestFit="1" customWidth="1"/>
    <col min="3849" max="3849" width="1.42578125" style="129" customWidth="1"/>
    <col min="3850" max="3852" width="5.7109375" style="129" bestFit="1" customWidth="1"/>
    <col min="3853" max="3853" width="1.42578125" style="129" customWidth="1"/>
    <col min="3854" max="3856" width="5.7109375" style="129" bestFit="1" customWidth="1"/>
    <col min="3857" max="3857" width="1.42578125" style="129" customWidth="1"/>
    <col min="3858" max="3860" width="5.7109375" style="129" bestFit="1" customWidth="1"/>
    <col min="3861" max="3861" width="1.42578125" style="129" customWidth="1"/>
    <col min="3862" max="3864" width="5.7109375" style="129" bestFit="1" customWidth="1"/>
    <col min="3865" max="3865" width="1.42578125" style="129" customWidth="1"/>
    <col min="3866" max="3868" width="5.7109375" style="129" bestFit="1" customWidth="1"/>
    <col min="3869" max="3869" width="11.42578125" style="129"/>
    <col min="3870" max="3870" width="13.28515625" style="129" customWidth="1"/>
    <col min="3871" max="3873" width="6.140625" style="129" customWidth="1"/>
    <col min="3874" max="3874" width="1.42578125" style="129" customWidth="1"/>
    <col min="3875" max="3877" width="5.140625" style="129" customWidth="1"/>
    <col min="3878" max="3878" width="1.42578125" style="129" customWidth="1"/>
    <col min="3879" max="3881" width="5.140625" style="129" customWidth="1"/>
    <col min="3882" max="3882" width="1.42578125" style="129" customWidth="1"/>
    <col min="3883" max="3885" width="5.140625" style="129" customWidth="1"/>
    <col min="3886" max="3886" width="1.42578125" style="129" customWidth="1"/>
    <col min="3887" max="3889" width="5.140625" style="129" customWidth="1"/>
    <col min="3890" max="3890" width="1.42578125" style="129" customWidth="1"/>
    <col min="3891" max="3893" width="5.140625" style="129" customWidth="1"/>
    <col min="3894" max="3894" width="1.42578125" style="129" customWidth="1"/>
    <col min="3895" max="3897" width="5.140625" style="129" customWidth="1"/>
    <col min="3898" max="4096" width="11.42578125" style="129"/>
    <col min="4097" max="4097" width="15.42578125" style="129" customWidth="1"/>
    <col min="4098" max="4098" width="7.28515625" style="129" bestFit="1" customWidth="1"/>
    <col min="4099" max="4100" width="6.5703125" style="129" bestFit="1" customWidth="1"/>
    <col min="4101" max="4101" width="1.42578125" style="129" customWidth="1"/>
    <col min="4102" max="4104" width="5.7109375" style="129" bestFit="1" customWidth="1"/>
    <col min="4105" max="4105" width="1.42578125" style="129" customWidth="1"/>
    <col min="4106" max="4108" width="5.7109375" style="129" bestFit="1" customWidth="1"/>
    <col min="4109" max="4109" width="1.42578125" style="129" customWidth="1"/>
    <col min="4110" max="4112" width="5.7109375" style="129" bestFit="1" customWidth="1"/>
    <col min="4113" max="4113" width="1.42578125" style="129" customWidth="1"/>
    <col min="4114" max="4116" width="5.7109375" style="129" bestFit="1" customWidth="1"/>
    <col min="4117" max="4117" width="1.42578125" style="129" customWidth="1"/>
    <col min="4118" max="4120" width="5.7109375" style="129" bestFit="1" customWidth="1"/>
    <col min="4121" max="4121" width="1.42578125" style="129" customWidth="1"/>
    <col min="4122" max="4124" width="5.7109375" style="129" bestFit="1" customWidth="1"/>
    <col min="4125" max="4125" width="11.42578125" style="129"/>
    <col min="4126" max="4126" width="13.28515625" style="129" customWidth="1"/>
    <col min="4127" max="4129" width="6.140625" style="129" customWidth="1"/>
    <col min="4130" max="4130" width="1.42578125" style="129" customWidth="1"/>
    <col min="4131" max="4133" width="5.140625" style="129" customWidth="1"/>
    <col min="4134" max="4134" width="1.42578125" style="129" customWidth="1"/>
    <col min="4135" max="4137" width="5.140625" style="129" customWidth="1"/>
    <col min="4138" max="4138" width="1.42578125" style="129" customWidth="1"/>
    <col min="4139" max="4141" width="5.140625" style="129" customWidth="1"/>
    <col min="4142" max="4142" width="1.42578125" style="129" customWidth="1"/>
    <col min="4143" max="4145" width="5.140625" style="129" customWidth="1"/>
    <col min="4146" max="4146" width="1.42578125" style="129" customWidth="1"/>
    <col min="4147" max="4149" width="5.140625" style="129" customWidth="1"/>
    <col min="4150" max="4150" width="1.42578125" style="129" customWidth="1"/>
    <col min="4151" max="4153" width="5.140625" style="129" customWidth="1"/>
    <col min="4154" max="4352" width="11.42578125" style="129"/>
    <col min="4353" max="4353" width="15.42578125" style="129" customWidth="1"/>
    <col min="4354" max="4354" width="7.28515625" style="129" bestFit="1" customWidth="1"/>
    <col min="4355" max="4356" width="6.5703125" style="129" bestFit="1" customWidth="1"/>
    <col min="4357" max="4357" width="1.42578125" style="129" customWidth="1"/>
    <col min="4358" max="4360" width="5.7109375" style="129" bestFit="1" customWidth="1"/>
    <col min="4361" max="4361" width="1.42578125" style="129" customWidth="1"/>
    <col min="4362" max="4364" width="5.7109375" style="129" bestFit="1" customWidth="1"/>
    <col min="4365" max="4365" width="1.42578125" style="129" customWidth="1"/>
    <col min="4366" max="4368" width="5.7109375" style="129" bestFit="1" customWidth="1"/>
    <col min="4369" max="4369" width="1.42578125" style="129" customWidth="1"/>
    <col min="4370" max="4372" width="5.7109375" style="129" bestFit="1" customWidth="1"/>
    <col min="4373" max="4373" width="1.42578125" style="129" customWidth="1"/>
    <col min="4374" max="4376" width="5.7109375" style="129" bestFit="1" customWidth="1"/>
    <col min="4377" max="4377" width="1.42578125" style="129" customWidth="1"/>
    <col min="4378" max="4380" width="5.7109375" style="129" bestFit="1" customWidth="1"/>
    <col min="4381" max="4381" width="11.42578125" style="129"/>
    <col min="4382" max="4382" width="13.28515625" style="129" customWidth="1"/>
    <col min="4383" max="4385" width="6.140625" style="129" customWidth="1"/>
    <col min="4386" max="4386" width="1.42578125" style="129" customWidth="1"/>
    <col min="4387" max="4389" width="5.140625" style="129" customWidth="1"/>
    <col min="4390" max="4390" width="1.42578125" style="129" customWidth="1"/>
    <col min="4391" max="4393" width="5.140625" style="129" customWidth="1"/>
    <col min="4394" max="4394" width="1.42578125" style="129" customWidth="1"/>
    <col min="4395" max="4397" width="5.140625" style="129" customWidth="1"/>
    <col min="4398" max="4398" width="1.42578125" style="129" customWidth="1"/>
    <col min="4399" max="4401" width="5.140625" style="129" customWidth="1"/>
    <col min="4402" max="4402" width="1.42578125" style="129" customWidth="1"/>
    <col min="4403" max="4405" width="5.140625" style="129" customWidth="1"/>
    <col min="4406" max="4406" width="1.42578125" style="129" customWidth="1"/>
    <col min="4407" max="4409" width="5.140625" style="129" customWidth="1"/>
    <col min="4410" max="4608" width="11.42578125" style="129"/>
    <col min="4609" max="4609" width="15.42578125" style="129" customWidth="1"/>
    <col min="4610" max="4610" width="7.28515625" style="129" bestFit="1" customWidth="1"/>
    <col min="4611" max="4612" width="6.5703125" style="129" bestFit="1" customWidth="1"/>
    <col min="4613" max="4613" width="1.42578125" style="129" customWidth="1"/>
    <col min="4614" max="4616" width="5.7109375" style="129" bestFit="1" customWidth="1"/>
    <col min="4617" max="4617" width="1.42578125" style="129" customWidth="1"/>
    <col min="4618" max="4620" width="5.7109375" style="129" bestFit="1" customWidth="1"/>
    <col min="4621" max="4621" width="1.42578125" style="129" customWidth="1"/>
    <col min="4622" max="4624" width="5.7109375" style="129" bestFit="1" customWidth="1"/>
    <col min="4625" max="4625" width="1.42578125" style="129" customWidth="1"/>
    <col min="4626" max="4628" width="5.7109375" style="129" bestFit="1" customWidth="1"/>
    <col min="4629" max="4629" width="1.42578125" style="129" customWidth="1"/>
    <col min="4630" max="4632" width="5.7109375" style="129" bestFit="1" customWidth="1"/>
    <col min="4633" max="4633" width="1.42578125" style="129" customWidth="1"/>
    <col min="4634" max="4636" width="5.7109375" style="129" bestFit="1" customWidth="1"/>
    <col min="4637" max="4637" width="11.42578125" style="129"/>
    <col min="4638" max="4638" width="13.28515625" style="129" customWidth="1"/>
    <col min="4639" max="4641" width="6.140625" style="129" customWidth="1"/>
    <col min="4642" max="4642" width="1.42578125" style="129" customWidth="1"/>
    <col min="4643" max="4645" width="5.140625" style="129" customWidth="1"/>
    <col min="4646" max="4646" width="1.42578125" style="129" customWidth="1"/>
    <col min="4647" max="4649" width="5.140625" style="129" customWidth="1"/>
    <col min="4650" max="4650" width="1.42578125" style="129" customWidth="1"/>
    <col min="4651" max="4653" width="5.140625" style="129" customWidth="1"/>
    <col min="4654" max="4654" width="1.42578125" style="129" customWidth="1"/>
    <col min="4655" max="4657" width="5.140625" style="129" customWidth="1"/>
    <col min="4658" max="4658" width="1.42578125" style="129" customWidth="1"/>
    <col min="4659" max="4661" width="5.140625" style="129" customWidth="1"/>
    <col min="4662" max="4662" width="1.42578125" style="129" customWidth="1"/>
    <col min="4663" max="4665" width="5.140625" style="129" customWidth="1"/>
    <col min="4666" max="4864" width="11.42578125" style="129"/>
    <col min="4865" max="4865" width="15.42578125" style="129" customWidth="1"/>
    <col min="4866" max="4866" width="7.28515625" style="129" bestFit="1" customWidth="1"/>
    <col min="4867" max="4868" width="6.5703125" style="129" bestFit="1" customWidth="1"/>
    <col min="4869" max="4869" width="1.42578125" style="129" customWidth="1"/>
    <col min="4870" max="4872" width="5.7109375" style="129" bestFit="1" customWidth="1"/>
    <col min="4873" max="4873" width="1.42578125" style="129" customWidth="1"/>
    <col min="4874" max="4876" width="5.7109375" style="129" bestFit="1" customWidth="1"/>
    <col min="4877" max="4877" width="1.42578125" style="129" customWidth="1"/>
    <col min="4878" max="4880" width="5.7109375" style="129" bestFit="1" customWidth="1"/>
    <col min="4881" max="4881" width="1.42578125" style="129" customWidth="1"/>
    <col min="4882" max="4884" width="5.7109375" style="129" bestFit="1" customWidth="1"/>
    <col min="4885" max="4885" width="1.42578125" style="129" customWidth="1"/>
    <col min="4886" max="4888" width="5.7109375" style="129" bestFit="1" customWidth="1"/>
    <col min="4889" max="4889" width="1.42578125" style="129" customWidth="1"/>
    <col min="4890" max="4892" width="5.7109375" style="129" bestFit="1" customWidth="1"/>
    <col min="4893" max="4893" width="11.42578125" style="129"/>
    <col min="4894" max="4894" width="13.28515625" style="129" customWidth="1"/>
    <col min="4895" max="4897" width="6.140625" style="129" customWidth="1"/>
    <col min="4898" max="4898" width="1.42578125" style="129" customWidth="1"/>
    <col min="4899" max="4901" width="5.140625" style="129" customWidth="1"/>
    <col min="4902" max="4902" width="1.42578125" style="129" customWidth="1"/>
    <col min="4903" max="4905" width="5.140625" style="129" customWidth="1"/>
    <col min="4906" max="4906" width="1.42578125" style="129" customWidth="1"/>
    <col min="4907" max="4909" width="5.140625" style="129" customWidth="1"/>
    <col min="4910" max="4910" width="1.42578125" style="129" customWidth="1"/>
    <col min="4911" max="4913" width="5.140625" style="129" customWidth="1"/>
    <col min="4914" max="4914" width="1.42578125" style="129" customWidth="1"/>
    <col min="4915" max="4917" width="5.140625" style="129" customWidth="1"/>
    <col min="4918" max="4918" width="1.42578125" style="129" customWidth="1"/>
    <col min="4919" max="4921" width="5.140625" style="129" customWidth="1"/>
    <col min="4922" max="5120" width="11.42578125" style="129"/>
    <col min="5121" max="5121" width="15.42578125" style="129" customWidth="1"/>
    <col min="5122" max="5122" width="7.28515625" style="129" bestFit="1" customWidth="1"/>
    <col min="5123" max="5124" width="6.5703125" style="129" bestFit="1" customWidth="1"/>
    <col min="5125" max="5125" width="1.42578125" style="129" customWidth="1"/>
    <col min="5126" max="5128" width="5.7109375" style="129" bestFit="1" customWidth="1"/>
    <col min="5129" max="5129" width="1.42578125" style="129" customWidth="1"/>
    <col min="5130" max="5132" width="5.7109375" style="129" bestFit="1" customWidth="1"/>
    <col min="5133" max="5133" width="1.42578125" style="129" customWidth="1"/>
    <col min="5134" max="5136" width="5.7109375" style="129" bestFit="1" customWidth="1"/>
    <col min="5137" max="5137" width="1.42578125" style="129" customWidth="1"/>
    <col min="5138" max="5140" width="5.7109375" style="129" bestFit="1" customWidth="1"/>
    <col min="5141" max="5141" width="1.42578125" style="129" customWidth="1"/>
    <col min="5142" max="5144" width="5.7109375" style="129" bestFit="1" customWidth="1"/>
    <col min="5145" max="5145" width="1.42578125" style="129" customWidth="1"/>
    <col min="5146" max="5148" width="5.7109375" style="129" bestFit="1" customWidth="1"/>
    <col min="5149" max="5149" width="11.42578125" style="129"/>
    <col min="5150" max="5150" width="13.28515625" style="129" customWidth="1"/>
    <col min="5151" max="5153" width="6.140625" style="129" customWidth="1"/>
    <col min="5154" max="5154" width="1.42578125" style="129" customWidth="1"/>
    <col min="5155" max="5157" width="5.140625" style="129" customWidth="1"/>
    <col min="5158" max="5158" width="1.42578125" style="129" customWidth="1"/>
    <col min="5159" max="5161" width="5.140625" style="129" customWidth="1"/>
    <col min="5162" max="5162" width="1.42578125" style="129" customWidth="1"/>
    <col min="5163" max="5165" width="5.140625" style="129" customWidth="1"/>
    <col min="5166" max="5166" width="1.42578125" style="129" customWidth="1"/>
    <col min="5167" max="5169" width="5.140625" style="129" customWidth="1"/>
    <col min="5170" max="5170" width="1.42578125" style="129" customWidth="1"/>
    <col min="5171" max="5173" width="5.140625" style="129" customWidth="1"/>
    <col min="5174" max="5174" width="1.42578125" style="129" customWidth="1"/>
    <col min="5175" max="5177" width="5.140625" style="129" customWidth="1"/>
    <col min="5178" max="5376" width="11.42578125" style="129"/>
    <col min="5377" max="5377" width="15.42578125" style="129" customWidth="1"/>
    <col min="5378" max="5378" width="7.28515625" style="129" bestFit="1" customWidth="1"/>
    <col min="5379" max="5380" width="6.5703125" style="129" bestFit="1" customWidth="1"/>
    <col min="5381" max="5381" width="1.42578125" style="129" customWidth="1"/>
    <col min="5382" max="5384" width="5.7109375" style="129" bestFit="1" customWidth="1"/>
    <col min="5385" max="5385" width="1.42578125" style="129" customWidth="1"/>
    <col min="5386" max="5388" width="5.7109375" style="129" bestFit="1" customWidth="1"/>
    <col min="5389" max="5389" width="1.42578125" style="129" customWidth="1"/>
    <col min="5390" max="5392" width="5.7109375" style="129" bestFit="1" customWidth="1"/>
    <col min="5393" max="5393" width="1.42578125" style="129" customWidth="1"/>
    <col min="5394" max="5396" width="5.7109375" style="129" bestFit="1" customWidth="1"/>
    <col min="5397" max="5397" width="1.42578125" style="129" customWidth="1"/>
    <col min="5398" max="5400" width="5.7109375" style="129" bestFit="1" customWidth="1"/>
    <col min="5401" max="5401" width="1.42578125" style="129" customWidth="1"/>
    <col min="5402" max="5404" width="5.7109375" style="129" bestFit="1" customWidth="1"/>
    <col min="5405" max="5405" width="11.42578125" style="129"/>
    <col min="5406" max="5406" width="13.28515625" style="129" customWidth="1"/>
    <col min="5407" max="5409" width="6.140625" style="129" customWidth="1"/>
    <col min="5410" max="5410" width="1.42578125" style="129" customWidth="1"/>
    <col min="5411" max="5413" width="5.140625" style="129" customWidth="1"/>
    <col min="5414" max="5414" width="1.42578125" style="129" customWidth="1"/>
    <col min="5415" max="5417" width="5.140625" style="129" customWidth="1"/>
    <col min="5418" max="5418" width="1.42578125" style="129" customWidth="1"/>
    <col min="5419" max="5421" width="5.140625" style="129" customWidth="1"/>
    <col min="5422" max="5422" width="1.42578125" style="129" customWidth="1"/>
    <col min="5423" max="5425" width="5.140625" style="129" customWidth="1"/>
    <col min="5426" max="5426" width="1.42578125" style="129" customWidth="1"/>
    <col min="5427" max="5429" width="5.140625" style="129" customWidth="1"/>
    <col min="5430" max="5430" width="1.42578125" style="129" customWidth="1"/>
    <col min="5431" max="5433" width="5.140625" style="129" customWidth="1"/>
    <col min="5434" max="5632" width="11.42578125" style="129"/>
    <col min="5633" max="5633" width="15.42578125" style="129" customWidth="1"/>
    <col min="5634" max="5634" width="7.28515625" style="129" bestFit="1" customWidth="1"/>
    <col min="5635" max="5636" width="6.5703125" style="129" bestFit="1" customWidth="1"/>
    <col min="5637" max="5637" width="1.42578125" style="129" customWidth="1"/>
    <col min="5638" max="5640" width="5.7109375" style="129" bestFit="1" customWidth="1"/>
    <col min="5641" max="5641" width="1.42578125" style="129" customWidth="1"/>
    <col min="5642" max="5644" width="5.7109375" style="129" bestFit="1" customWidth="1"/>
    <col min="5645" max="5645" width="1.42578125" style="129" customWidth="1"/>
    <col min="5646" max="5648" width="5.7109375" style="129" bestFit="1" customWidth="1"/>
    <col min="5649" max="5649" width="1.42578125" style="129" customWidth="1"/>
    <col min="5650" max="5652" width="5.7109375" style="129" bestFit="1" customWidth="1"/>
    <col min="5653" max="5653" width="1.42578125" style="129" customWidth="1"/>
    <col min="5654" max="5656" width="5.7109375" style="129" bestFit="1" customWidth="1"/>
    <col min="5657" max="5657" width="1.42578125" style="129" customWidth="1"/>
    <col min="5658" max="5660" width="5.7109375" style="129" bestFit="1" customWidth="1"/>
    <col min="5661" max="5661" width="11.42578125" style="129"/>
    <col min="5662" max="5662" width="13.28515625" style="129" customWidth="1"/>
    <col min="5663" max="5665" width="6.140625" style="129" customWidth="1"/>
    <col min="5666" max="5666" width="1.42578125" style="129" customWidth="1"/>
    <col min="5667" max="5669" width="5.140625" style="129" customWidth="1"/>
    <col min="5670" max="5670" width="1.42578125" style="129" customWidth="1"/>
    <col min="5671" max="5673" width="5.140625" style="129" customWidth="1"/>
    <col min="5674" max="5674" width="1.42578125" style="129" customWidth="1"/>
    <col min="5675" max="5677" width="5.140625" style="129" customWidth="1"/>
    <col min="5678" max="5678" width="1.42578125" style="129" customWidth="1"/>
    <col min="5679" max="5681" width="5.140625" style="129" customWidth="1"/>
    <col min="5682" max="5682" width="1.42578125" style="129" customWidth="1"/>
    <col min="5683" max="5685" width="5.140625" style="129" customWidth="1"/>
    <col min="5686" max="5686" width="1.42578125" style="129" customWidth="1"/>
    <col min="5687" max="5689" width="5.140625" style="129" customWidth="1"/>
    <col min="5690" max="5888" width="11.42578125" style="129"/>
    <col min="5889" max="5889" width="15.42578125" style="129" customWidth="1"/>
    <col min="5890" max="5890" width="7.28515625" style="129" bestFit="1" customWidth="1"/>
    <col min="5891" max="5892" width="6.5703125" style="129" bestFit="1" customWidth="1"/>
    <col min="5893" max="5893" width="1.42578125" style="129" customWidth="1"/>
    <col min="5894" max="5896" width="5.7109375" style="129" bestFit="1" customWidth="1"/>
    <col min="5897" max="5897" width="1.42578125" style="129" customWidth="1"/>
    <col min="5898" max="5900" width="5.7109375" style="129" bestFit="1" customWidth="1"/>
    <col min="5901" max="5901" width="1.42578125" style="129" customWidth="1"/>
    <col min="5902" max="5904" width="5.7109375" style="129" bestFit="1" customWidth="1"/>
    <col min="5905" max="5905" width="1.42578125" style="129" customWidth="1"/>
    <col min="5906" max="5908" width="5.7109375" style="129" bestFit="1" customWidth="1"/>
    <col min="5909" max="5909" width="1.42578125" style="129" customWidth="1"/>
    <col min="5910" max="5912" width="5.7109375" style="129" bestFit="1" customWidth="1"/>
    <col min="5913" max="5913" width="1.42578125" style="129" customWidth="1"/>
    <col min="5914" max="5916" width="5.7109375" style="129" bestFit="1" customWidth="1"/>
    <col min="5917" max="5917" width="11.42578125" style="129"/>
    <col min="5918" max="5918" width="13.28515625" style="129" customWidth="1"/>
    <col min="5919" max="5921" width="6.140625" style="129" customWidth="1"/>
    <col min="5922" max="5922" width="1.42578125" style="129" customWidth="1"/>
    <col min="5923" max="5925" width="5.140625" style="129" customWidth="1"/>
    <col min="5926" max="5926" width="1.42578125" style="129" customWidth="1"/>
    <col min="5927" max="5929" width="5.140625" style="129" customWidth="1"/>
    <col min="5930" max="5930" width="1.42578125" style="129" customWidth="1"/>
    <col min="5931" max="5933" width="5.140625" style="129" customWidth="1"/>
    <col min="5934" max="5934" width="1.42578125" style="129" customWidth="1"/>
    <col min="5935" max="5937" width="5.140625" style="129" customWidth="1"/>
    <col min="5938" max="5938" width="1.42578125" style="129" customWidth="1"/>
    <col min="5939" max="5941" width="5.140625" style="129" customWidth="1"/>
    <col min="5942" max="5942" width="1.42578125" style="129" customWidth="1"/>
    <col min="5943" max="5945" width="5.140625" style="129" customWidth="1"/>
    <col min="5946" max="6144" width="11.42578125" style="129"/>
    <col min="6145" max="6145" width="15.42578125" style="129" customWidth="1"/>
    <col min="6146" max="6146" width="7.28515625" style="129" bestFit="1" customWidth="1"/>
    <col min="6147" max="6148" width="6.5703125" style="129" bestFit="1" customWidth="1"/>
    <col min="6149" max="6149" width="1.42578125" style="129" customWidth="1"/>
    <col min="6150" max="6152" width="5.7109375" style="129" bestFit="1" customWidth="1"/>
    <col min="6153" max="6153" width="1.42578125" style="129" customWidth="1"/>
    <col min="6154" max="6156" width="5.7109375" style="129" bestFit="1" customWidth="1"/>
    <col min="6157" max="6157" width="1.42578125" style="129" customWidth="1"/>
    <col min="6158" max="6160" width="5.7109375" style="129" bestFit="1" customWidth="1"/>
    <col min="6161" max="6161" width="1.42578125" style="129" customWidth="1"/>
    <col min="6162" max="6164" width="5.7109375" style="129" bestFit="1" customWidth="1"/>
    <col min="6165" max="6165" width="1.42578125" style="129" customWidth="1"/>
    <col min="6166" max="6168" width="5.7109375" style="129" bestFit="1" customWidth="1"/>
    <col min="6169" max="6169" width="1.42578125" style="129" customWidth="1"/>
    <col min="6170" max="6172" width="5.7109375" style="129" bestFit="1" customWidth="1"/>
    <col min="6173" max="6173" width="11.42578125" style="129"/>
    <col min="6174" max="6174" width="13.28515625" style="129" customWidth="1"/>
    <col min="6175" max="6177" width="6.140625" style="129" customWidth="1"/>
    <col min="6178" max="6178" width="1.42578125" style="129" customWidth="1"/>
    <col min="6179" max="6181" width="5.140625" style="129" customWidth="1"/>
    <col min="6182" max="6182" width="1.42578125" style="129" customWidth="1"/>
    <col min="6183" max="6185" width="5.140625" style="129" customWidth="1"/>
    <col min="6186" max="6186" width="1.42578125" style="129" customWidth="1"/>
    <col min="6187" max="6189" width="5.140625" style="129" customWidth="1"/>
    <col min="6190" max="6190" width="1.42578125" style="129" customWidth="1"/>
    <col min="6191" max="6193" width="5.140625" style="129" customWidth="1"/>
    <col min="6194" max="6194" width="1.42578125" style="129" customWidth="1"/>
    <col min="6195" max="6197" width="5.140625" style="129" customWidth="1"/>
    <col min="6198" max="6198" width="1.42578125" style="129" customWidth="1"/>
    <col min="6199" max="6201" width="5.140625" style="129" customWidth="1"/>
    <col min="6202" max="6400" width="11.42578125" style="129"/>
    <col min="6401" max="6401" width="15.42578125" style="129" customWidth="1"/>
    <col min="6402" max="6402" width="7.28515625" style="129" bestFit="1" customWidth="1"/>
    <col min="6403" max="6404" width="6.5703125" style="129" bestFit="1" customWidth="1"/>
    <col min="6405" max="6405" width="1.42578125" style="129" customWidth="1"/>
    <col min="6406" max="6408" width="5.7109375" style="129" bestFit="1" customWidth="1"/>
    <col min="6409" max="6409" width="1.42578125" style="129" customWidth="1"/>
    <col min="6410" max="6412" width="5.7109375" style="129" bestFit="1" customWidth="1"/>
    <col min="6413" max="6413" width="1.42578125" style="129" customWidth="1"/>
    <col min="6414" max="6416" width="5.7109375" style="129" bestFit="1" customWidth="1"/>
    <col min="6417" max="6417" width="1.42578125" style="129" customWidth="1"/>
    <col min="6418" max="6420" width="5.7109375" style="129" bestFit="1" customWidth="1"/>
    <col min="6421" max="6421" width="1.42578125" style="129" customWidth="1"/>
    <col min="6422" max="6424" width="5.7109375" style="129" bestFit="1" customWidth="1"/>
    <col min="6425" max="6425" width="1.42578125" style="129" customWidth="1"/>
    <col min="6426" max="6428" width="5.7109375" style="129" bestFit="1" customWidth="1"/>
    <col min="6429" max="6429" width="11.42578125" style="129"/>
    <col min="6430" max="6430" width="13.28515625" style="129" customWidth="1"/>
    <col min="6431" max="6433" width="6.140625" style="129" customWidth="1"/>
    <col min="6434" max="6434" width="1.42578125" style="129" customWidth="1"/>
    <col min="6435" max="6437" width="5.140625" style="129" customWidth="1"/>
    <col min="6438" max="6438" width="1.42578125" style="129" customWidth="1"/>
    <col min="6439" max="6441" width="5.140625" style="129" customWidth="1"/>
    <col min="6442" max="6442" width="1.42578125" style="129" customWidth="1"/>
    <col min="6443" max="6445" width="5.140625" style="129" customWidth="1"/>
    <col min="6446" max="6446" width="1.42578125" style="129" customWidth="1"/>
    <col min="6447" max="6449" width="5.140625" style="129" customWidth="1"/>
    <col min="6450" max="6450" width="1.42578125" style="129" customWidth="1"/>
    <col min="6451" max="6453" width="5.140625" style="129" customWidth="1"/>
    <col min="6454" max="6454" width="1.42578125" style="129" customWidth="1"/>
    <col min="6455" max="6457" width="5.140625" style="129" customWidth="1"/>
    <col min="6458" max="6656" width="11.42578125" style="129"/>
    <col min="6657" max="6657" width="15.42578125" style="129" customWidth="1"/>
    <col min="6658" max="6658" width="7.28515625" style="129" bestFit="1" customWidth="1"/>
    <col min="6659" max="6660" width="6.5703125" style="129" bestFit="1" customWidth="1"/>
    <col min="6661" max="6661" width="1.42578125" style="129" customWidth="1"/>
    <col min="6662" max="6664" width="5.7109375" style="129" bestFit="1" customWidth="1"/>
    <col min="6665" max="6665" width="1.42578125" style="129" customWidth="1"/>
    <col min="6666" max="6668" width="5.7109375" style="129" bestFit="1" customWidth="1"/>
    <col min="6669" max="6669" width="1.42578125" style="129" customWidth="1"/>
    <col min="6670" max="6672" width="5.7109375" style="129" bestFit="1" customWidth="1"/>
    <col min="6673" max="6673" width="1.42578125" style="129" customWidth="1"/>
    <col min="6674" max="6676" width="5.7109375" style="129" bestFit="1" customWidth="1"/>
    <col min="6677" max="6677" width="1.42578125" style="129" customWidth="1"/>
    <col min="6678" max="6680" width="5.7109375" style="129" bestFit="1" customWidth="1"/>
    <col min="6681" max="6681" width="1.42578125" style="129" customWidth="1"/>
    <col min="6682" max="6684" width="5.7109375" style="129" bestFit="1" customWidth="1"/>
    <col min="6685" max="6685" width="11.42578125" style="129"/>
    <col min="6686" max="6686" width="13.28515625" style="129" customWidth="1"/>
    <col min="6687" max="6689" width="6.140625" style="129" customWidth="1"/>
    <col min="6690" max="6690" width="1.42578125" style="129" customWidth="1"/>
    <col min="6691" max="6693" width="5.140625" style="129" customWidth="1"/>
    <col min="6694" max="6694" width="1.42578125" style="129" customWidth="1"/>
    <col min="6695" max="6697" width="5.140625" style="129" customWidth="1"/>
    <col min="6698" max="6698" width="1.42578125" style="129" customWidth="1"/>
    <col min="6699" max="6701" width="5.140625" style="129" customWidth="1"/>
    <col min="6702" max="6702" width="1.42578125" style="129" customWidth="1"/>
    <col min="6703" max="6705" width="5.140625" style="129" customWidth="1"/>
    <col min="6706" max="6706" width="1.42578125" style="129" customWidth="1"/>
    <col min="6707" max="6709" width="5.140625" style="129" customWidth="1"/>
    <col min="6710" max="6710" width="1.42578125" style="129" customWidth="1"/>
    <col min="6711" max="6713" width="5.140625" style="129" customWidth="1"/>
    <col min="6714" max="6912" width="11.42578125" style="129"/>
    <col min="6913" max="6913" width="15.42578125" style="129" customWidth="1"/>
    <col min="6914" max="6914" width="7.28515625" style="129" bestFit="1" customWidth="1"/>
    <col min="6915" max="6916" width="6.5703125" style="129" bestFit="1" customWidth="1"/>
    <col min="6917" max="6917" width="1.42578125" style="129" customWidth="1"/>
    <col min="6918" max="6920" width="5.7109375" style="129" bestFit="1" customWidth="1"/>
    <col min="6921" max="6921" width="1.42578125" style="129" customWidth="1"/>
    <col min="6922" max="6924" width="5.7109375" style="129" bestFit="1" customWidth="1"/>
    <col min="6925" max="6925" width="1.42578125" style="129" customWidth="1"/>
    <col min="6926" max="6928" width="5.7109375" style="129" bestFit="1" customWidth="1"/>
    <col min="6929" max="6929" width="1.42578125" style="129" customWidth="1"/>
    <col min="6930" max="6932" width="5.7109375" style="129" bestFit="1" customWidth="1"/>
    <col min="6933" max="6933" width="1.42578125" style="129" customWidth="1"/>
    <col min="6934" max="6936" width="5.7109375" style="129" bestFit="1" customWidth="1"/>
    <col min="6937" max="6937" width="1.42578125" style="129" customWidth="1"/>
    <col min="6938" max="6940" width="5.7109375" style="129" bestFit="1" customWidth="1"/>
    <col min="6941" max="6941" width="11.42578125" style="129"/>
    <col min="6942" max="6942" width="13.28515625" style="129" customWidth="1"/>
    <col min="6943" max="6945" width="6.140625" style="129" customWidth="1"/>
    <col min="6946" max="6946" width="1.42578125" style="129" customWidth="1"/>
    <col min="6947" max="6949" width="5.140625" style="129" customWidth="1"/>
    <col min="6950" max="6950" width="1.42578125" style="129" customWidth="1"/>
    <col min="6951" max="6953" width="5.140625" style="129" customWidth="1"/>
    <col min="6954" max="6954" width="1.42578125" style="129" customWidth="1"/>
    <col min="6955" max="6957" width="5.140625" style="129" customWidth="1"/>
    <col min="6958" max="6958" width="1.42578125" style="129" customWidth="1"/>
    <col min="6959" max="6961" width="5.140625" style="129" customWidth="1"/>
    <col min="6962" max="6962" width="1.42578125" style="129" customWidth="1"/>
    <col min="6963" max="6965" width="5.140625" style="129" customWidth="1"/>
    <col min="6966" max="6966" width="1.42578125" style="129" customWidth="1"/>
    <col min="6967" max="6969" width="5.140625" style="129" customWidth="1"/>
    <col min="6970" max="7168" width="11.42578125" style="129"/>
    <col min="7169" max="7169" width="15.42578125" style="129" customWidth="1"/>
    <col min="7170" max="7170" width="7.28515625" style="129" bestFit="1" customWidth="1"/>
    <col min="7171" max="7172" width="6.5703125" style="129" bestFit="1" customWidth="1"/>
    <col min="7173" max="7173" width="1.42578125" style="129" customWidth="1"/>
    <col min="7174" max="7176" width="5.7109375" style="129" bestFit="1" customWidth="1"/>
    <col min="7177" max="7177" width="1.42578125" style="129" customWidth="1"/>
    <col min="7178" max="7180" width="5.7109375" style="129" bestFit="1" customWidth="1"/>
    <col min="7181" max="7181" width="1.42578125" style="129" customWidth="1"/>
    <col min="7182" max="7184" width="5.7109375" style="129" bestFit="1" customWidth="1"/>
    <col min="7185" max="7185" width="1.42578125" style="129" customWidth="1"/>
    <col min="7186" max="7188" width="5.7109375" style="129" bestFit="1" customWidth="1"/>
    <col min="7189" max="7189" width="1.42578125" style="129" customWidth="1"/>
    <col min="7190" max="7192" width="5.7109375" style="129" bestFit="1" customWidth="1"/>
    <col min="7193" max="7193" width="1.42578125" style="129" customWidth="1"/>
    <col min="7194" max="7196" width="5.7109375" style="129" bestFit="1" customWidth="1"/>
    <col min="7197" max="7197" width="11.42578125" style="129"/>
    <col min="7198" max="7198" width="13.28515625" style="129" customWidth="1"/>
    <col min="7199" max="7201" width="6.140625" style="129" customWidth="1"/>
    <col min="7202" max="7202" width="1.42578125" style="129" customWidth="1"/>
    <col min="7203" max="7205" width="5.140625" style="129" customWidth="1"/>
    <col min="7206" max="7206" width="1.42578125" style="129" customWidth="1"/>
    <col min="7207" max="7209" width="5.140625" style="129" customWidth="1"/>
    <col min="7210" max="7210" width="1.42578125" style="129" customWidth="1"/>
    <col min="7211" max="7213" width="5.140625" style="129" customWidth="1"/>
    <col min="7214" max="7214" width="1.42578125" style="129" customWidth="1"/>
    <col min="7215" max="7217" width="5.140625" style="129" customWidth="1"/>
    <col min="7218" max="7218" width="1.42578125" style="129" customWidth="1"/>
    <col min="7219" max="7221" width="5.140625" style="129" customWidth="1"/>
    <col min="7222" max="7222" width="1.42578125" style="129" customWidth="1"/>
    <col min="7223" max="7225" width="5.140625" style="129" customWidth="1"/>
    <col min="7226" max="7424" width="11.42578125" style="129"/>
    <col min="7425" max="7425" width="15.42578125" style="129" customWidth="1"/>
    <col min="7426" max="7426" width="7.28515625" style="129" bestFit="1" customWidth="1"/>
    <col min="7427" max="7428" width="6.5703125" style="129" bestFit="1" customWidth="1"/>
    <col min="7429" max="7429" width="1.42578125" style="129" customWidth="1"/>
    <col min="7430" max="7432" width="5.7109375" style="129" bestFit="1" customWidth="1"/>
    <col min="7433" max="7433" width="1.42578125" style="129" customWidth="1"/>
    <col min="7434" max="7436" width="5.7109375" style="129" bestFit="1" customWidth="1"/>
    <col min="7437" max="7437" width="1.42578125" style="129" customWidth="1"/>
    <col min="7438" max="7440" width="5.7109375" style="129" bestFit="1" customWidth="1"/>
    <col min="7441" max="7441" width="1.42578125" style="129" customWidth="1"/>
    <col min="7442" max="7444" width="5.7109375" style="129" bestFit="1" customWidth="1"/>
    <col min="7445" max="7445" width="1.42578125" style="129" customWidth="1"/>
    <col min="7446" max="7448" width="5.7109375" style="129" bestFit="1" customWidth="1"/>
    <col min="7449" max="7449" width="1.42578125" style="129" customWidth="1"/>
    <col min="7450" max="7452" width="5.7109375" style="129" bestFit="1" customWidth="1"/>
    <col min="7453" max="7453" width="11.42578125" style="129"/>
    <col min="7454" max="7454" width="13.28515625" style="129" customWidth="1"/>
    <col min="7455" max="7457" width="6.140625" style="129" customWidth="1"/>
    <col min="7458" max="7458" width="1.42578125" style="129" customWidth="1"/>
    <col min="7459" max="7461" width="5.140625" style="129" customWidth="1"/>
    <col min="7462" max="7462" width="1.42578125" style="129" customWidth="1"/>
    <col min="7463" max="7465" width="5.140625" style="129" customWidth="1"/>
    <col min="7466" max="7466" width="1.42578125" style="129" customWidth="1"/>
    <col min="7467" max="7469" width="5.140625" style="129" customWidth="1"/>
    <col min="7470" max="7470" width="1.42578125" style="129" customWidth="1"/>
    <col min="7471" max="7473" width="5.140625" style="129" customWidth="1"/>
    <col min="7474" max="7474" width="1.42578125" style="129" customWidth="1"/>
    <col min="7475" max="7477" width="5.140625" style="129" customWidth="1"/>
    <col min="7478" max="7478" width="1.42578125" style="129" customWidth="1"/>
    <col min="7479" max="7481" width="5.140625" style="129" customWidth="1"/>
    <col min="7482" max="7680" width="11.42578125" style="129"/>
    <col min="7681" max="7681" width="15.42578125" style="129" customWidth="1"/>
    <col min="7682" max="7682" width="7.28515625" style="129" bestFit="1" customWidth="1"/>
    <col min="7683" max="7684" width="6.5703125" style="129" bestFit="1" customWidth="1"/>
    <col min="7685" max="7685" width="1.42578125" style="129" customWidth="1"/>
    <col min="7686" max="7688" width="5.7109375" style="129" bestFit="1" customWidth="1"/>
    <col min="7689" max="7689" width="1.42578125" style="129" customWidth="1"/>
    <col min="7690" max="7692" width="5.7109375" style="129" bestFit="1" customWidth="1"/>
    <col min="7693" max="7693" width="1.42578125" style="129" customWidth="1"/>
    <col min="7694" max="7696" width="5.7109375" style="129" bestFit="1" customWidth="1"/>
    <col min="7697" max="7697" width="1.42578125" style="129" customWidth="1"/>
    <col min="7698" max="7700" width="5.7109375" style="129" bestFit="1" customWidth="1"/>
    <col min="7701" max="7701" width="1.42578125" style="129" customWidth="1"/>
    <col min="7702" max="7704" width="5.7109375" style="129" bestFit="1" customWidth="1"/>
    <col min="7705" max="7705" width="1.42578125" style="129" customWidth="1"/>
    <col min="7706" max="7708" width="5.7109375" style="129" bestFit="1" customWidth="1"/>
    <col min="7709" max="7709" width="11.42578125" style="129"/>
    <col min="7710" max="7710" width="13.28515625" style="129" customWidth="1"/>
    <col min="7711" max="7713" width="6.140625" style="129" customWidth="1"/>
    <col min="7714" max="7714" width="1.42578125" style="129" customWidth="1"/>
    <col min="7715" max="7717" width="5.140625" style="129" customWidth="1"/>
    <col min="7718" max="7718" width="1.42578125" style="129" customWidth="1"/>
    <col min="7719" max="7721" width="5.140625" style="129" customWidth="1"/>
    <col min="7722" max="7722" width="1.42578125" style="129" customWidth="1"/>
    <col min="7723" max="7725" width="5.140625" style="129" customWidth="1"/>
    <col min="7726" max="7726" width="1.42578125" style="129" customWidth="1"/>
    <col min="7727" max="7729" width="5.140625" style="129" customWidth="1"/>
    <col min="7730" max="7730" width="1.42578125" style="129" customWidth="1"/>
    <col min="7731" max="7733" width="5.140625" style="129" customWidth="1"/>
    <col min="7734" max="7734" width="1.42578125" style="129" customWidth="1"/>
    <col min="7735" max="7737" width="5.140625" style="129" customWidth="1"/>
    <col min="7738" max="7936" width="11.42578125" style="129"/>
    <col min="7937" max="7937" width="15.42578125" style="129" customWidth="1"/>
    <col min="7938" max="7938" width="7.28515625" style="129" bestFit="1" customWidth="1"/>
    <col min="7939" max="7940" width="6.5703125" style="129" bestFit="1" customWidth="1"/>
    <col min="7941" max="7941" width="1.42578125" style="129" customWidth="1"/>
    <col min="7942" max="7944" width="5.7109375" style="129" bestFit="1" customWidth="1"/>
    <col min="7945" max="7945" width="1.42578125" style="129" customWidth="1"/>
    <col min="7946" max="7948" width="5.7109375" style="129" bestFit="1" customWidth="1"/>
    <col min="7949" max="7949" width="1.42578125" style="129" customWidth="1"/>
    <col min="7950" max="7952" width="5.7109375" style="129" bestFit="1" customWidth="1"/>
    <col min="7953" max="7953" width="1.42578125" style="129" customWidth="1"/>
    <col min="7954" max="7956" width="5.7109375" style="129" bestFit="1" customWidth="1"/>
    <col min="7957" max="7957" width="1.42578125" style="129" customWidth="1"/>
    <col min="7958" max="7960" width="5.7109375" style="129" bestFit="1" customWidth="1"/>
    <col min="7961" max="7961" width="1.42578125" style="129" customWidth="1"/>
    <col min="7962" max="7964" width="5.7109375" style="129" bestFit="1" customWidth="1"/>
    <col min="7965" max="7965" width="11.42578125" style="129"/>
    <col min="7966" max="7966" width="13.28515625" style="129" customWidth="1"/>
    <col min="7967" max="7969" width="6.140625" style="129" customWidth="1"/>
    <col min="7970" max="7970" width="1.42578125" style="129" customWidth="1"/>
    <col min="7971" max="7973" width="5.140625" style="129" customWidth="1"/>
    <col min="7974" max="7974" width="1.42578125" style="129" customWidth="1"/>
    <col min="7975" max="7977" width="5.140625" style="129" customWidth="1"/>
    <col min="7978" max="7978" width="1.42578125" style="129" customWidth="1"/>
    <col min="7979" max="7981" width="5.140625" style="129" customWidth="1"/>
    <col min="7982" max="7982" width="1.42578125" style="129" customWidth="1"/>
    <col min="7983" max="7985" width="5.140625" style="129" customWidth="1"/>
    <col min="7986" max="7986" width="1.42578125" style="129" customWidth="1"/>
    <col min="7987" max="7989" width="5.140625" style="129" customWidth="1"/>
    <col min="7990" max="7990" width="1.42578125" style="129" customWidth="1"/>
    <col min="7991" max="7993" width="5.140625" style="129" customWidth="1"/>
    <col min="7994" max="8192" width="11.42578125" style="129"/>
    <col min="8193" max="8193" width="15.42578125" style="129" customWidth="1"/>
    <col min="8194" max="8194" width="7.28515625" style="129" bestFit="1" customWidth="1"/>
    <col min="8195" max="8196" width="6.5703125" style="129" bestFit="1" customWidth="1"/>
    <col min="8197" max="8197" width="1.42578125" style="129" customWidth="1"/>
    <col min="8198" max="8200" width="5.7109375" style="129" bestFit="1" customWidth="1"/>
    <col min="8201" max="8201" width="1.42578125" style="129" customWidth="1"/>
    <col min="8202" max="8204" width="5.7109375" style="129" bestFit="1" customWidth="1"/>
    <col min="8205" max="8205" width="1.42578125" style="129" customWidth="1"/>
    <col min="8206" max="8208" width="5.7109375" style="129" bestFit="1" customWidth="1"/>
    <col min="8209" max="8209" width="1.42578125" style="129" customWidth="1"/>
    <col min="8210" max="8212" width="5.7109375" style="129" bestFit="1" customWidth="1"/>
    <col min="8213" max="8213" width="1.42578125" style="129" customWidth="1"/>
    <col min="8214" max="8216" width="5.7109375" style="129" bestFit="1" customWidth="1"/>
    <col min="8217" max="8217" width="1.42578125" style="129" customWidth="1"/>
    <col min="8218" max="8220" width="5.7109375" style="129" bestFit="1" customWidth="1"/>
    <col min="8221" max="8221" width="11.42578125" style="129"/>
    <col min="8222" max="8222" width="13.28515625" style="129" customWidth="1"/>
    <col min="8223" max="8225" width="6.140625" style="129" customWidth="1"/>
    <col min="8226" max="8226" width="1.42578125" style="129" customWidth="1"/>
    <col min="8227" max="8229" width="5.140625" style="129" customWidth="1"/>
    <col min="8230" max="8230" width="1.42578125" style="129" customWidth="1"/>
    <col min="8231" max="8233" width="5.140625" style="129" customWidth="1"/>
    <col min="8234" max="8234" width="1.42578125" style="129" customWidth="1"/>
    <col min="8235" max="8237" width="5.140625" style="129" customWidth="1"/>
    <col min="8238" max="8238" width="1.42578125" style="129" customWidth="1"/>
    <col min="8239" max="8241" width="5.140625" style="129" customWidth="1"/>
    <col min="8242" max="8242" width="1.42578125" style="129" customWidth="1"/>
    <col min="8243" max="8245" width="5.140625" style="129" customWidth="1"/>
    <col min="8246" max="8246" width="1.42578125" style="129" customWidth="1"/>
    <col min="8247" max="8249" width="5.140625" style="129" customWidth="1"/>
    <col min="8250" max="8448" width="11.42578125" style="129"/>
    <col min="8449" max="8449" width="15.42578125" style="129" customWidth="1"/>
    <col min="8450" max="8450" width="7.28515625" style="129" bestFit="1" customWidth="1"/>
    <col min="8451" max="8452" width="6.5703125" style="129" bestFit="1" customWidth="1"/>
    <col min="8453" max="8453" width="1.42578125" style="129" customWidth="1"/>
    <col min="8454" max="8456" width="5.7109375" style="129" bestFit="1" customWidth="1"/>
    <col min="8457" max="8457" width="1.42578125" style="129" customWidth="1"/>
    <col min="8458" max="8460" width="5.7109375" style="129" bestFit="1" customWidth="1"/>
    <col min="8461" max="8461" width="1.42578125" style="129" customWidth="1"/>
    <col min="8462" max="8464" width="5.7109375" style="129" bestFit="1" customWidth="1"/>
    <col min="8465" max="8465" width="1.42578125" style="129" customWidth="1"/>
    <col min="8466" max="8468" width="5.7109375" style="129" bestFit="1" customWidth="1"/>
    <col min="8469" max="8469" width="1.42578125" style="129" customWidth="1"/>
    <col min="8470" max="8472" width="5.7109375" style="129" bestFit="1" customWidth="1"/>
    <col min="8473" max="8473" width="1.42578125" style="129" customWidth="1"/>
    <col min="8474" max="8476" width="5.7109375" style="129" bestFit="1" customWidth="1"/>
    <col min="8477" max="8477" width="11.42578125" style="129"/>
    <col min="8478" max="8478" width="13.28515625" style="129" customWidth="1"/>
    <col min="8479" max="8481" width="6.140625" style="129" customWidth="1"/>
    <col min="8482" max="8482" width="1.42578125" style="129" customWidth="1"/>
    <col min="8483" max="8485" width="5.140625" style="129" customWidth="1"/>
    <col min="8486" max="8486" width="1.42578125" style="129" customWidth="1"/>
    <col min="8487" max="8489" width="5.140625" style="129" customWidth="1"/>
    <col min="8490" max="8490" width="1.42578125" style="129" customWidth="1"/>
    <col min="8491" max="8493" width="5.140625" style="129" customWidth="1"/>
    <col min="8494" max="8494" width="1.42578125" style="129" customWidth="1"/>
    <col min="8495" max="8497" width="5.140625" style="129" customWidth="1"/>
    <col min="8498" max="8498" width="1.42578125" style="129" customWidth="1"/>
    <col min="8499" max="8501" width="5.140625" style="129" customWidth="1"/>
    <col min="8502" max="8502" width="1.42578125" style="129" customWidth="1"/>
    <col min="8503" max="8505" width="5.140625" style="129" customWidth="1"/>
    <col min="8506" max="8704" width="11.42578125" style="129"/>
    <col min="8705" max="8705" width="15.42578125" style="129" customWidth="1"/>
    <col min="8706" max="8706" width="7.28515625" style="129" bestFit="1" customWidth="1"/>
    <col min="8707" max="8708" width="6.5703125" style="129" bestFit="1" customWidth="1"/>
    <col min="8709" max="8709" width="1.42578125" style="129" customWidth="1"/>
    <col min="8710" max="8712" width="5.7109375" style="129" bestFit="1" customWidth="1"/>
    <col min="8713" max="8713" width="1.42578125" style="129" customWidth="1"/>
    <col min="8714" max="8716" width="5.7109375" style="129" bestFit="1" customWidth="1"/>
    <col min="8717" max="8717" width="1.42578125" style="129" customWidth="1"/>
    <col min="8718" max="8720" width="5.7109375" style="129" bestFit="1" customWidth="1"/>
    <col min="8721" max="8721" width="1.42578125" style="129" customWidth="1"/>
    <col min="8722" max="8724" width="5.7109375" style="129" bestFit="1" customWidth="1"/>
    <col min="8725" max="8725" width="1.42578125" style="129" customWidth="1"/>
    <col min="8726" max="8728" width="5.7109375" style="129" bestFit="1" customWidth="1"/>
    <col min="8729" max="8729" width="1.42578125" style="129" customWidth="1"/>
    <col min="8730" max="8732" width="5.7109375" style="129" bestFit="1" customWidth="1"/>
    <col min="8733" max="8733" width="11.42578125" style="129"/>
    <col min="8734" max="8734" width="13.28515625" style="129" customWidth="1"/>
    <col min="8735" max="8737" width="6.140625" style="129" customWidth="1"/>
    <col min="8738" max="8738" width="1.42578125" style="129" customWidth="1"/>
    <col min="8739" max="8741" width="5.140625" style="129" customWidth="1"/>
    <col min="8742" max="8742" width="1.42578125" style="129" customWidth="1"/>
    <col min="8743" max="8745" width="5.140625" style="129" customWidth="1"/>
    <col min="8746" max="8746" width="1.42578125" style="129" customWidth="1"/>
    <col min="8747" max="8749" width="5.140625" style="129" customWidth="1"/>
    <col min="8750" max="8750" width="1.42578125" style="129" customWidth="1"/>
    <col min="8751" max="8753" width="5.140625" style="129" customWidth="1"/>
    <col min="8754" max="8754" width="1.42578125" style="129" customWidth="1"/>
    <col min="8755" max="8757" width="5.140625" style="129" customWidth="1"/>
    <col min="8758" max="8758" width="1.42578125" style="129" customWidth="1"/>
    <col min="8759" max="8761" width="5.140625" style="129" customWidth="1"/>
    <col min="8762" max="8960" width="11.42578125" style="129"/>
    <col min="8961" max="8961" width="15.42578125" style="129" customWidth="1"/>
    <col min="8962" max="8962" width="7.28515625" style="129" bestFit="1" customWidth="1"/>
    <col min="8963" max="8964" width="6.5703125" style="129" bestFit="1" customWidth="1"/>
    <col min="8965" max="8965" width="1.42578125" style="129" customWidth="1"/>
    <col min="8966" max="8968" width="5.7109375" style="129" bestFit="1" customWidth="1"/>
    <col min="8969" max="8969" width="1.42578125" style="129" customWidth="1"/>
    <col min="8970" max="8972" width="5.7109375" style="129" bestFit="1" customWidth="1"/>
    <col min="8973" max="8973" width="1.42578125" style="129" customWidth="1"/>
    <col min="8974" max="8976" width="5.7109375" style="129" bestFit="1" customWidth="1"/>
    <col min="8977" max="8977" width="1.42578125" style="129" customWidth="1"/>
    <col min="8978" max="8980" width="5.7109375" style="129" bestFit="1" customWidth="1"/>
    <col min="8981" max="8981" width="1.42578125" style="129" customWidth="1"/>
    <col min="8982" max="8984" width="5.7109375" style="129" bestFit="1" customWidth="1"/>
    <col min="8985" max="8985" width="1.42578125" style="129" customWidth="1"/>
    <col min="8986" max="8988" width="5.7109375" style="129" bestFit="1" customWidth="1"/>
    <col min="8989" max="8989" width="11.42578125" style="129"/>
    <col min="8990" max="8990" width="13.28515625" style="129" customWidth="1"/>
    <col min="8991" max="8993" width="6.140625" style="129" customWidth="1"/>
    <col min="8994" max="8994" width="1.42578125" style="129" customWidth="1"/>
    <col min="8995" max="8997" width="5.140625" style="129" customWidth="1"/>
    <col min="8998" max="8998" width="1.42578125" style="129" customWidth="1"/>
    <col min="8999" max="9001" width="5.140625" style="129" customWidth="1"/>
    <col min="9002" max="9002" width="1.42578125" style="129" customWidth="1"/>
    <col min="9003" max="9005" width="5.140625" style="129" customWidth="1"/>
    <col min="9006" max="9006" width="1.42578125" style="129" customWidth="1"/>
    <col min="9007" max="9009" width="5.140625" style="129" customWidth="1"/>
    <col min="9010" max="9010" width="1.42578125" style="129" customWidth="1"/>
    <col min="9011" max="9013" width="5.140625" style="129" customWidth="1"/>
    <col min="9014" max="9014" width="1.42578125" style="129" customWidth="1"/>
    <col min="9015" max="9017" width="5.140625" style="129" customWidth="1"/>
    <col min="9018" max="9216" width="11.42578125" style="129"/>
    <col min="9217" max="9217" width="15.42578125" style="129" customWidth="1"/>
    <col min="9218" max="9218" width="7.28515625" style="129" bestFit="1" customWidth="1"/>
    <col min="9219" max="9220" width="6.5703125" style="129" bestFit="1" customWidth="1"/>
    <col min="9221" max="9221" width="1.42578125" style="129" customWidth="1"/>
    <col min="9222" max="9224" width="5.7109375" style="129" bestFit="1" customWidth="1"/>
    <col min="9225" max="9225" width="1.42578125" style="129" customWidth="1"/>
    <col min="9226" max="9228" width="5.7109375" style="129" bestFit="1" customWidth="1"/>
    <col min="9229" max="9229" width="1.42578125" style="129" customWidth="1"/>
    <col min="9230" max="9232" width="5.7109375" style="129" bestFit="1" customWidth="1"/>
    <col min="9233" max="9233" width="1.42578125" style="129" customWidth="1"/>
    <col min="9234" max="9236" width="5.7109375" style="129" bestFit="1" customWidth="1"/>
    <col min="9237" max="9237" width="1.42578125" style="129" customWidth="1"/>
    <col min="9238" max="9240" width="5.7109375" style="129" bestFit="1" customWidth="1"/>
    <col min="9241" max="9241" width="1.42578125" style="129" customWidth="1"/>
    <col min="9242" max="9244" width="5.7109375" style="129" bestFit="1" customWidth="1"/>
    <col min="9245" max="9245" width="11.42578125" style="129"/>
    <col min="9246" max="9246" width="13.28515625" style="129" customWidth="1"/>
    <col min="9247" max="9249" width="6.140625" style="129" customWidth="1"/>
    <col min="9250" max="9250" width="1.42578125" style="129" customWidth="1"/>
    <col min="9251" max="9253" width="5.140625" style="129" customWidth="1"/>
    <col min="9254" max="9254" width="1.42578125" style="129" customWidth="1"/>
    <col min="9255" max="9257" width="5.140625" style="129" customWidth="1"/>
    <col min="9258" max="9258" width="1.42578125" style="129" customWidth="1"/>
    <col min="9259" max="9261" width="5.140625" style="129" customWidth="1"/>
    <col min="9262" max="9262" width="1.42578125" style="129" customWidth="1"/>
    <col min="9263" max="9265" width="5.140625" style="129" customWidth="1"/>
    <col min="9266" max="9266" width="1.42578125" style="129" customWidth="1"/>
    <col min="9267" max="9269" width="5.140625" style="129" customWidth="1"/>
    <col min="9270" max="9270" width="1.42578125" style="129" customWidth="1"/>
    <col min="9271" max="9273" width="5.140625" style="129" customWidth="1"/>
    <col min="9274" max="9472" width="11.42578125" style="129"/>
    <col min="9473" max="9473" width="15.42578125" style="129" customWidth="1"/>
    <col min="9474" max="9474" width="7.28515625" style="129" bestFit="1" customWidth="1"/>
    <col min="9475" max="9476" width="6.5703125" style="129" bestFit="1" customWidth="1"/>
    <col min="9477" max="9477" width="1.42578125" style="129" customWidth="1"/>
    <col min="9478" max="9480" width="5.7109375" style="129" bestFit="1" customWidth="1"/>
    <col min="9481" max="9481" width="1.42578125" style="129" customWidth="1"/>
    <col min="9482" max="9484" width="5.7109375" style="129" bestFit="1" customWidth="1"/>
    <col min="9485" max="9485" width="1.42578125" style="129" customWidth="1"/>
    <col min="9486" max="9488" width="5.7109375" style="129" bestFit="1" customWidth="1"/>
    <col min="9489" max="9489" width="1.42578125" style="129" customWidth="1"/>
    <col min="9490" max="9492" width="5.7109375" style="129" bestFit="1" customWidth="1"/>
    <col min="9493" max="9493" width="1.42578125" style="129" customWidth="1"/>
    <col min="9494" max="9496" width="5.7109375" style="129" bestFit="1" customWidth="1"/>
    <col min="9497" max="9497" width="1.42578125" style="129" customWidth="1"/>
    <col min="9498" max="9500" width="5.7109375" style="129" bestFit="1" customWidth="1"/>
    <col min="9501" max="9501" width="11.42578125" style="129"/>
    <col min="9502" max="9502" width="13.28515625" style="129" customWidth="1"/>
    <col min="9503" max="9505" width="6.140625" style="129" customWidth="1"/>
    <col min="9506" max="9506" width="1.42578125" style="129" customWidth="1"/>
    <col min="9507" max="9509" width="5.140625" style="129" customWidth="1"/>
    <col min="9510" max="9510" width="1.42578125" style="129" customWidth="1"/>
    <col min="9511" max="9513" width="5.140625" style="129" customWidth="1"/>
    <col min="9514" max="9514" width="1.42578125" style="129" customWidth="1"/>
    <col min="9515" max="9517" width="5.140625" style="129" customWidth="1"/>
    <col min="9518" max="9518" width="1.42578125" style="129" customWidth="1"/>
    <col min="9519" max="9521" width="5.140625" style="129" customWidth="1"/>
    <col min="9522" max="9522" width="1.42578125" style="129" customWidth="1"/>
    <col min="9523" max="9525" width="5.140625" style="129" customWidth="1"/>
    <col min="9526" max="9526" width="1.42578125" style="129" customWidth="1"/>
    <col min="9527" max="9529" width="5.140625" style="129" customWidth="1"/>
    <col min="9530" max="9728" width="11.42578125" style="129"/>
    <col min="9729" max="9729" width="15.42578125" style="129" customWidth="1"/>
    <col min="9730" max="9730" width="7.28515625" style="129" bestFit="1" customWidth="1"/>
    <col min="9731" max="9732" width="6.5703125" style="129" bestFit="1" customWidth="1"/>
    <col min="9733" max="9733" width="1.42578125" style="129" customWidth="1"/>
    <col min="9734" max="9736" width="5.7109375" style="129" bestFit="1" customWidth="1"/>
    <col min="9737" max="9737" width="1.42578125" style="129" customWidth="1"/>
    <col min="9738" max="9740" width="5.7109375" style="129" bestFit="1" customWidth="1"/>
    <col min="9741" max="9741" width="1.42578125" style="129" customWidth="1"/>
    <col min="9742" max="9744" width="5.7109375" style="129" bestFit="1" customWidth="1"/>
    <col min="9745" max="9745" width="1.42578125" style="129" customWidth="1"/>
    <col min="9746" max="9748" width="5.7109375" style="129" bestFit="1" customWidth="1"/>
    <col min="9749" max="9749" width="1.42578125" style="129" customWidth="1"/>
    <col min="9750" max="9752" width="5.7109375" style="129" bestFit="1" customWidth="1"/>
    <col min="9753" max="9753" width="1.42578125" style="129" customWidth="1"/>
    <col min="9754" max="9756" width="5.7109375" style="129" bestFit="1" customWidth="1"/>
    <col min="9757" max="9757" width="11.42578125" style="129"/>
    <col min="9758" max="9758" width="13.28515625" style="129" customWidth="1"/>
    <col min="9759" max="9761" width="6.140625" style="129" customWidth="1"/>
    <col min="9762" max="9762" width="1.42578125" style="129" customWidth="1"/>
    <col min="9763" max="9765" width="5.140625" style="129" customWidth="1"/>
    <col min="9766" max="9766" width="1.42578125" style="129" customWidth="1"/>
    <col min="9767" max="9769" width="5.140625" style="129" customWidth="1"/>
    <col min="9770" max="9770" width="1.42578125" style="129" customWidth="1"/>
    <col min="9771" max="9773" width="5.140625" style="129" customWidth="1"/>
    <col min="9774" max="9774" width="1.42578125" style="129" customWidth="1"/>
    <col min="9775" max="9777" width="5.140625" style="129" customWidth="1"/>
    <col min="9778" max="9778" width="1.42578125" style="129" customWidth="1"/>
    <col min="9779" max="9781" width="5.140625" style="129" customWidth="1"/>
    <col min="9782" max="9782" width="1.42578125" style="129" customWidth="1"/>
    <col min="9783" max="9785" width="5.140625" style="129" customWidth="1"/>
    <col min="9786" max="9984" width="11.42578125" style="129"/>
    <col min="9985" max="9985" width="15.42578125" style="129" customWidth="1"/>
    <col min="9986" max="9986" width="7.28515625" style="129" bestFit="1" customWidth="1"/>
    <col min="9987" max="9988" width="6.5703125" style="129" bestFit="1" customWidth="1"/>
    <col min="9989" max="9989" width="1.42578125" style="129" customWidth="1"/>
    <col min="9990" max="9992" width="5.7109375" style="129" bestFit="1" customWidth="1"/>
    <col min="9993" max="9993" width="1.42578125" style="129" customWidth="1"/>
    <col min="9994" max="9996" width="5.7109375" style="129" bestFit="1" customWidth="1"/>
    <col min="9997" max="9997" width="1.42578125" style="129" customWidth="1"/>
    <col min="9998" max="10000" width="5.7109375" style="129" bestFit="1" customWidth="1"/>
    <col min="10001" max="10001" width="1.42578125" style="129" customWidth="1"/>
    <col min="10002" max="10004" width="5.7109375" style="129" bestFit="1" customWidth="1"/>
    <col min="10005" max="10005" width="1.42578125" style="129" customWidth="1"/>
    <col min="10006" max="10008" width="5.7109375" style="129" bestFit="1" customWidth="1"/>
    <col min="10009" max="10009" width="1.42578125" style="129" customWidth="1"/>
    <col min="10010" max="10012" width="5.7109375" style="129" bestFit="1" customWidth="1"/>
    <col min="10013" max="10013" width="11.42578125" style="129"/>
    <col min="10014" max="10014" width="13.28515625" style="129" customWidth="1"/>
    <col min="10015" max="10017" width="6.140625" style="129" customWidth="1"/>
    <col min="10018" max="10018" width="1.42578125" style="129" customWidth="1"/>
    <col min="10019" max="10021" width="5.140625" style="129" customWidth="1"/>
    <col min="10022" max="10022" width="1.42578125" style="129" customWidth="1"/>
    <col min="10023" max="10025" width="5.140625" style="129" customWidth="1"/>
    <col min="10026" max="10026" width="1.42578125" style="129" customWidth="1"/>
    <col min="10027" max="10029" width="5.140625" style="129" customWidth="1"/>
    <col min="10030" max="10030" width="1.42578125" style="129" customWidth="1"/>
    <col min="10031" max="10033" width="5.140625" style="129" customWidth="1"/>
    <col min="10034" max="10034" width="1.42578125" style="129" customWidth="1"/>
    <col min="10035" max="10037" width="5.140625" style="129" customWidth="1"/>
    <col min="10038" max="10038" width="1.42578125" style="129" customWidth="1"/>
    <col min="10039" max="10041" width="5.140625" style="129" customWidth="1"/>
    <col min="10042" max="10240" width="11.42578125" style="129"/>
    <col min="10241" max="10241" width="15.42578125" style="129" customWidth="1"/>
    <col min="10242" max="10242" width="7.28515625" style="129" bestFit="1" customWidth="1"/>
    <col min="10243" max="10244" width="6.5703125" style="129" bestFit="1" customWidth="1"/>
    <col min="10245" max="10245" width="1.42578125" style="129" customWidth="1"/>
    <col min="10246" max="10248" width="5.7109375" style="129" bestFit="1" customWidth="1"/>
    <col min="10249" max="10249" width="1.42578125" style="129" customWidth="1"/>
    <col min="10250" max="10252" width="5.7109375" style="129" bestFit="1" customWidth="1"/>
    <col min="10253" max="10253" width="1.42578125" style="129" customWidth="1"/>
    <col min="10254" max="10256" width="5.7109375" style="129" bestFit="1" customWidth="1"/>
    <col min="10257" max="10257" width="1.42578125" style="129" customWidth="1"/>
    <col min="10258" max="10260" width="5.7109375" style="129" bestFit="1" customWidth="1"/>
    <col min="10261" max="10261" width="1.42578125" style="129" customWidth="1"/>
    <col min="10262" max="10264" width="5.7109375" style="129" bestFit="1" customWidth="1"/>
    <col min="10265" max="10265" width="1.42578125" style="129" customWidth="1"/>
    <col min="10266" max="10268" width="5.7109375" style="129" bestFit="1" customWidth="1"/>
    <col min="10269" max="10269" width="11.42578125" style="129"/>
    <col min="10270" max="10270" width="13.28515625" style="129" customWidth="1"/>
    <col min="10271" max="10273" width="6.140625" style="129" customWidth="1"/>
    <col min="10274" max="10274" width="1.42578125" style="129" customWidth="1"/>
    <col min="10275" max="10277" width="5.140625" style="129" customWidth="1"/>
    <col min="10278" max="10278" width="1.42578125" style="129" customWidth="1"/>
    <col min="10279" max="10281" width="5.140625" style="129" customWidth="1"/>
    <col min="10282" max="10282" width="1.42578125" style="129" customWidth="1"/>
    <col min="10283" max="10285" width="5.140625" style="129" customWidth="1"/>
    <col min="10286" max="10286" width="1.42578125" style="129" customWidth="1"/>
    <col min="10287" max="10289" width="5.140625" style="129" customWidth="1"/>
    <col min="10290" max="10290" width="1.42578125" style="129" customWidth="1"/>
    <col min="10291" max="10293" width="5.140625" style="129" customWidth="1"/>
    <col min="10294" max="10294" width="1.42578125" style="129" customWidth="1"/>
    <col min="10295" max="10297" width="5.140625" style="129" customWidth="1"/>
    <col min="10298" max="10496" width="11.42578125" style="129"/>
    <col min="10497" max="10497" width="15.42578125" style="129" customWidth="1"/>
    <col min="10498" max="10498" width="7.28515625" style="129" bestFit="1" customWidth="1"/>
    <col min="10499" max="10500" width="6.5703125" style="129" bestFit="1" customWidth="1"/>
    <col min="10501" max="10501" width="1.42578125" style="129" customWidth="1"/>
    <col min="10502" max="10504" width="5.7109375" style="129" bestFit="1" customWidth="1"/>
    <col min="10505" max="10505" width="1.42578125" style="129" customWidth="1"/>
    <col min="10506" max="10508" width="5.7109375" style="129" bestFit="1" customWidth="1"/>
    <col min="10509" max="10509" width="1.42578125" style="129" customWidth="1"/>
    <col min="10510" max="10512" width="5.7109375" style="129" bestFit="1" customWidth="1"/>
    <col min="10513" max="10513" width="1.42578125" style="129" customWidth="1"/>
    <col min="10514" max="10516" width="5.7109375" style="129" bestFit="1" customWidth="1"/>
    <col min="10517" max="10517" width="1.42578125" style="129" customWidth="1"/>
    <col min="10518" max="10520" width="5.7109375" style="129" bestFit="1" customWidth="1"/>
    <col min="10521" max="10521" width="1.42578125" style="129" customWidth="1"/>
    <col min="10522" max="10524" width="5.7109375" style="129" bestFit="1" customWidth="1"/>
    <col min="10525" max="10525" width="11.42578125" style="129"/>
    <col min="10526" max="10526" width="13.28515625" style="129" customWidth="1"/>
    <col min="10527" max="10529" width="6.140625" style="129" customWidth="1"/>
    <col min="10530" max="10530" width="1.42578125" style="129" customWidth="1"/>
    <col min="10531" max="10533" width="5.140625" style="129" customWidth="1"/>
    <col min="10534" max="10534" width="1.42578125" style="129" customWidth="1"/>
    <col min="10535" max="10537" width="5.140625" style="129" customWidth="1"/>
    <col min="10538" max="10538" width="1.42578125" style="129" customWidth="1"/>
    <col min="10539" max="10541" width="5.140625" style="129" customWidth="1"/>
    <col min="10542" max="10542" width="1.42578125" style="129" customWidth="1"/>
    <col min="10543" max="10545" width="5.140625" style="129" customWidth="1"/>
    <col min="10546" max="10546" width="1.42578125" style="129" customWidth="1"/>
    <col min="10547" max="10549" width="5.140625" style="129" customWidth="1"/>
    <col min="10550" max="10550" width="1.42578125" style="129" customWidth="1"/>
    <col min="10551" max="10553" width="5.140625" style="129" customWidth="1"/>
    <col min="10554" max="10752" width="11.42578125" style="129"/>
    <col min="10753" max="10753" width="15.42578125" style="129" customWidth="1"/>
    <col min="10754" max="10754" width="7.28515625" style="129" bestFit="1" customWidth="1"/>
    <col min="10755" max="10756" width="6.5703125" style="129" bestFit="1" customWidth="1"/>
    <col min="10757" max="10757" width="1.42578125" style="129" customWidth="1"/>
    <col min="10758" max="10760" width="5.7109375" style="129" bestFit="1" customWidth="1"/>
    <col min="10761" max="10761" width="1.42578125" style="129" customWidth="1"/>
    <col min="10762" max="10764" width="5.7109375" style="129" bestFit="1" customWidth="1"/>
    <col min="10765" max="10765" width="1.42578125" style="129" customWidth="1"/>
    <col min="10766" max="10768" width="5.7109375" style="129" bestFit="1" customWidth="1"/>
    <col min="10769" max="10769" width="1.42578125" style="129" customWidth="1"/>
    <col min="10770" max="10772" width="5.7109375" style="129" bestFit="1" customWidth="1"/>
    <col min="10773" max="10773" width="1.42578125" style="129" customWidth="1"/>
    <col min="10774" max="10776" width="5.7109375" style="129" bestFit="1" customWidth="1"/>
    <col min="10777" max="10777" width="1.42578125" style="129" customWidth="1"/>
    <col min="10778" max="10780" width="5.7109375" style="129" bestFit="1" customWidth="1"/>
    <col min="10781" max="10781" width="11.42578125" style="129"/>
    <col min="10782" max="10782" width="13.28515625" style="129" customWidth="1"/>
    <col min="10783" max="10785" width="6.140625" style="129" customWidth="1"/>
    <col min="10786" max="10786" width="1.42578125" style="129" customWidth="1"/>
    <col min="10787" max="10789" width="5.140625" style="129" customWidth="1"/>
    <col min="10790" max="10790" width="1.42578125" style="129" customWidth="1"/>
    <col min="10791" max="10793" width="5.140625" style="129" customWidth="1"/>
    <col min="10794" max="10794" width="1.42578125" style="129" customWidth="1"/>
    <col min="10795" max="10797" width="5.140625" style="129" customWidth="1"/>
    <col min="10798" max="10798" width="1.42578125" style="129" customWidth="1"/>
    <col min="10799" max="10801" width="5.140625" style="129" customWidth="1"/>
    <col min="10802" max="10802" width="1.42578125" style="129" customWidth="1"/>
    <col min="10803" max="10805" width="5.140625" style="129" customWidth="1"/>
    <col min="10806" max="10806" width="1.42578125" style="129" customWidth="1"/>
    <col min="10807" max="10809" width="5.140625" style="129" customWidth="1"/>
    <col min="10810" max="11008" width="11.42578125" style="129"/>
    <col min="11009" max="11009" width="15.42578125" style="129" customWidth="1"/>
    <col min="11010" max="11010" width="7.28515625" style="129" bestFit="1" customWidth="1"/>
    <col min="11011" max="11012" width="6.5703125" style="129" bestFit="1" customWidth="1"/>
    <col min="11013" max="11013" width="1.42578125" style="129" customWidth="1"/>
    <col min="11014" max="11016" width="5.7109375" style="129" bestFit="1" customWidth="1"/>
    <col min="11017" max="11017" width="1.42578125" style="129" customWidth="1"/>
    <col min="11018" max="11020" width="5.7109375" style="129" bestFit="1" customWidth="1"/>
    <col min="11021" max="11021" width="1.42578125" style="129" customWidth="1"/>
    <col min="11022" max="11024" width="5.7109375" style="129" bestFit="1" customWidth="1"/>
    <col min="11025" max="11025" width="1.42578125" style="129" customWidth="1"/>
    <col min="11026" max="11028" width="5.7109375" style="129" bestFit="1" customWidth="1"/>
    <col min="11029" max="11029" width="1.42578125" style="129" customWidth="1"/>
    <col min="11030" max="11032" width="5.7109375" style="129" bestFit="1" customWidth="1"/>
    <col min="11033" max="11033" width="1.42578125" style="129" customWidth="1"/>
    <col min="11034" max="11036" width="5.7109375" style="129" bestFit="1" customWidth="1"/>
    <col min="11037" max="11037" width="11.42578125" style="129"/>
    <col min="11038" max="11038" width="13.28515625" style="129" customWidth="1"/>
    <col min="11039" max="11041" width="6.140625" style="129" customWidth="1"/>
    <col min="11042" max="11042" width="1.42578125" style="129" customWidth="1"/>
    <col min="11043" max="11045" width="5.140625" style="129" customWidth="1"/>
    <col min="11046" max="11046" width="1.42578125" style="129" customWidth="1"/>
    <col min="11047" max="11049" width="5.140625" style="129" customWidth="1"/>
    <col min="11050" max="11050" width="1.42578125" style="129" customWidth="1"/>
    <col min="11051" max="11053" width="5.140625" style="129" customWidth="1"/>
    <col min="11054" max="11054" width="1.42578125" style="129" customWidth="1"/>
    <col min="11055" max="11057" width="5.140625" style="129" customWidth="1"/>
    <col min="11058" max="11058" width="1.42578125" style="129" customWidth="1"/>
    <col min="11059" max="11061" width="5.140625" style="129" customWidth="1"/>
    <col min="11062" max="11062" width="1.42578125" style="129" customWidth="1"/>
    <col min="11063" max="11065" width="5.140625" style="129" customWidth="1"/>
    <col min="11066" max="11264" width="11.42578125" style="129"/>
    <col min="11265" max="11265" width="15.42578125" style="129" customWidth="1"/>
    <col min="11266" max="11266" width="7.28515625" style="129" bestFit="1" customWidth="1"/>
    <col min="11267" max="11268" width="6.5703125" style="129" bestFit="1" customWidth="1"/>
    <col min="11269" max="11269" width="1.42578125" style="129" customWidth="1"/>
    <col min="11270" max="11272" width="5.7109375" style="129" bestFit="1" customWidth="1"/>
    <col min="11273" max="11273" width="1.42578125" style="129" customWidth="1"/>
    <col min="11274" max="11276" width="5.7109375" style="129" bestFit="1" customWidth="1"/>
    <col min="11277" max="11277" width="1.42578125" style="129" customWidth="1"/>
    <col min="11278" max="11280" width="5.7109375" style="129" bestFit="1" customWidth="1"/>
    <col min="11281" max="11281" width="1.42578125" style="129" customWidth="1"/>
    <col min="11282" max="11284" width="5.7109375" style="129" bestFit="1" customWidth="1"/>
    <col min="11285" max="11285" width="1.42578125" style="129" customWidth="1"/>
    <col min="11286" max="11288" width="5.7109375" style="129" bestFit="1" customWidth="1"/>
    <col min="11289" max="11289" width="1.42578125" style="129" customWidth="1"/>
    <col min="11290" max="11292" width="5.7109375" style="129" bestFit="1" customWidth="1"/>
    <col min="11293" max="11293" width="11.42578125" style="129"/>
    <col min="11294" max="11294" width="13.28515625" style="129" customWidth="1"/>
    <col min="11295" max="11297" width="6.140625" style="129" customWidth="1"/>
    <col min="11298" max="11298" width="1.42578125" style="129" customWidth="1"/>
    <col min="11299" max="11301" width="5.140625" style="129" customWidth="1"/>
    <col min="11302" max="11302" width="1.42578125" style="129" customWidth="1"/>
    <col min="11303" max="11305" width="5.140625" style="129" customWidth="1"/>
    <col min="11306" max="11306" width="1.42578125" style="129" customWidth="1"/>
    <col min="11307" max="11309" width="5.140625" style="129" customWidth="1"/>
    <col min="11310" max="11310" width="1.42578125" style="129" customWidth="1"/>
    <col min="11311" max="11313" width="5.140625" style="129" customWidth="1"/>
    <col min="11314" max="11314" width="1.42578125" style="129" customWidth="1"/>
    <col min="11315" max="11317" width="5.140625" style="129" customWidth="1"/>
    <col min="11318" max="11318" width="1.42578125" style="129" customWidth="1"/>
    <col min="11319" max="11321" width="5.140625" style="129" customWidth="1"/>
    <col min="11322" max="11520" width="11.42578125" style="129"/>
    <col min="11521" max="11521" width="15.42578125" style="129" customWidth="1"/>
    <col min="11522" max="11522" width="7.28515625" style="129" bestFit="1" customWidth="1"/>
    <col min="11523" max="11524" width="6.5703125" style="129" bestFit="1" customWidth="1"/>
    <col min="11525" max="11525" width="1.42578125" style="129" customWidth="1"/>
    <col min="11526" max="11528" width="5.7109375" style="129" bestFit="1" customWidth="1"/>
    <col min="11529" max="11529" width="1.42578125" style="129" customWidth="1"/>
    <col min="11530" max="11532" width="5.7109375" style="129" bestFit="1" customWidth="1"/>
    <col min="11533" max="11533" width="1.42578125" style="129" customWidth="1"/>
    <col min="11534" max="11536" width="5.7109375" style="129" bestFit="1" customWidth="1"/>
    <col min="11537" max="11537" width="1.42578125" style="129" customWidth="1"/>
    <col min="11538" max="11540" width="5.7109375" style="129" bestFit="1" customWidth="1"/>
    <col min="11541" max="11541" width="1.42578125" style="129" customWidth="1"/>
    <col min="11542" max="11544" width="5.7109375" style="129" bestFit="1" customWidth="1"/>
    <col min="11545" max="11545" width="1.42578125" style="129" customWidth="1"/>
    <col min="11546" max="11548" width="5.7109375" style="129" bestFit="1" customWidth="1"/>
    <col min="11549" max="11549" width="11.42578125" style="129"/>
    <col min="11550" max="11550" width="13.28515625" style="129" customWidth="1"/>
    <col min="11551" max="11553" width="6.140625" style="129" customWidth="1"/>
    <col min="11554" max="11554" width="1.42578125" style="129" customWidth="1"/>
    <col min="11555" max="11557" width="5.140625" style="129" customWidth="1"/>
    <col min="11558" max="11558" width="1.42578125" style="129" customWidth="1"/>
    <col min="11559" max="11561" width="5.140625" style="129" customWidth="1"/>
    <col min="11562" max="11562" width="1.42578125" style="129" customWidth="1"/>
    <col min="11563" max="11565" width="5.140625" style="129" customWidth="1"/>
    <col min="11566" max="11566" width="1.42578125" style="129" customWidth="1"/>
    <col min="11567" max="11569" width="5.140625" style="129" customWidth="1"/>
    <col min="11570" max="11570" width="1.42578125" style="129" customWidth="1"/>
    <col min="11571" max="11573" width="5.140625" style="129" customWidth="1"/>
    <col min="11574" max="11574" width="1.42578125" style="129" customWidth="1"/>
    <col min="11575" max="11577" width="5.140625" style="129" customWidth="1"/>
    <col min="11578" max="11776" width="11.42578125" style="129"/>
    <col min="11777" max="11777" width="15.42578125" style="129" customWidth="1"/>
    <col min="11778" max="11778" width="7.28515625" style="129" bestFit="1" customWidth="1"/>
    <col min="11779" max="11780" width="6.5703125" style="129" bestFit="1" customWidth="1"/>
    <col min="11781" max="11781" width="1.42578125" style="129" customWidth="1"/>
    <col min="11782" max="11784" width="5.7109375" style="129" bestFit="1" customWidth="1"/>
    <col min="11785" max="11785" width="1.42578125" style="129" customWidth="1"/>
    <col min="11786" max="11788" width="5.7109375" style="129" bestFit="1" customWidth="1"/>
    <col min="11789" max="11789" width="1.42578125" style="129" customWidth="1"/>
    <col min="11790" max="11792" width="5.7109375" style="129" bestFit="1" customWidth="1"/>
    <col min="11793" max="11793" width="1.42578125" style="129" customWidth="1"/>
    <col min="11794" max="11796" width="5.7109375" style="129" bestFit="1" customWidth="1"/>
    <col min="11797" max="11797" width="1.42578125" style="129" customWidth="1"/>
    <col min="11798" max="11800" width="5.7109375" style="129" bestFit="1" customWidth="1"/>
    <col min="11801" max="11801" width="1.42578125" style="129" customWidth="1"/>
    <col min="11802" max="11804" width="5.7109375" style="129" bestFit="1" customWidth="1"/>
    <col min="11805" max="11805" width="11.42578125" style="129"/>
    <col min="11806" max="11806" width="13.28515625" style="129" customWidth="1"/>
    <col min="11807" max="11809" width="6.140625" style="129" customWidth="1"/>
    <col min="11810" max="11810" width="1.42578125" style="129" customWidth="1"/>
    <col min="11811" max="11813" width="5.140625" style="129" customWidth="1"/>
    <col min="11814" max="11814" width="1.42578125" style="129" customWidth="1"/>
    <col min="11815" max="11817" width="5.140625" style="129" customWidth="1"/>
    <col min="11818" max="11818" width="1.42578125" style="129" customWidth="1"/>
    <col min="11819" max="11821" width="5.140625" style="129" customWidth="1"/>
    <col min="11822" max="11822" width="1.42578125" style="129" customWidth="1"/>
    <col min="11823" max="11825" width="5.140625" style="129" customWidth="1"/>
    <col min="11826" max="11826" width="1.42578125" style="129" customWidth="1"/>
    <col min="11827" max="11829" width="5.140625" style="129" customWidth="1"/>
    <col min="11830" max="11830" width="1.42578125" style="129" customWidth="1"/>
    <col min="11831" max="11833" width="5.140625" style="129" customWidth="1"/>
    <col min="11834" max="12032" width="11.42578125" style="129"/>
    <col min="12033" max="12033" width="15.42578125" style="129" customWidth="1"/>
    <col min="12034" max="12034" width="7.28515625" style="129" bestFit="1" customWidth="1"/>
    <col min="12035" max="12036" width="6.5703125" style="129" bestFit="1" customWidth="1"/>
    <col min="12037" max="12037" width="1.42578125" style="129" customWidth="1"/>
    <col min="12038" max="12040" width="5.7109375" style="129" bestFit="1" customWidth="1"/>
    <col min="12041" max="12041" width="1.42578125" style="129" customWidth="1"/>
    <col min="12042" max="12044" width="5.7109375" style="129" bestFit="1" customWidth="1"/>
    <col min="12045" max="12045" width="1.42578125" style="129" customWidth="1"/>
    <col min="12046" max="12048" width="5.7109375" style="129" bestFit="1" customWidth="1"/>
    <col min="12049" max="12049" width="1.42578125" style="129" customWidth="1"/>
    <col min="12050" max="12052" width="5.7109375" style="129" bestFit="1" customWidth="1"/>
    <col min="12053" max="12053" width="1.42578125" style="129" customWidth="1"/>
    <col min="12054" max="12056" width="5.7109375" style="129" bestFit="1" customWidth="1"/>
    <col min="12057" max="12057" width="1.42578125" style="129" customWidth="1"/>
    <col min="12058" max="12060" width="5.7109375" style="129" bestFit="1" customWidth="1"/>
    <col min="12061" max="12061" width="11.42578125" style="129"/>
    <col min="12062" max="12062" width="13.28515625" style="129" customWidth="1"/>
    <col min="12063" max="12065" width="6.140625" style="129" customWidth="1"/>
    <col min="12066" max="12066" width="1.42578125" style="129" customWidth="1"/>
    <col min="12067" max="12069" width="5.140625" style="129" customWidth="1"/>
    <col min="12070" max="12070" width="1.42578125" style="129" customWidth="1"/>
    <col min="12071" max="12073" width="5.140625" style="129" customWidth="1"/>
    <col min="12074" max="12074" width="1.42578125" style="129" customWidth="1"/>
    <col min="12075" max="12077" width="5.140625" style="129" customWidth="1"/>
    <col min="12078" max="12078" width="1.42578125" style="129" customWidth="1"/>
    <col min="12079" max="12081" width="5.140625" style="129" customWidth="1"/>
    <col min="12082" max="12082" width="1.42578125" style="129" customWidth="1"/>
    <col min="12083" max="12085" width="5.140625" style="129" customWidth="1"/>
    <col min="12086" max="12086" width="1.42578125" style="129" customWidth="1"/>
    <col min="12087" max="12089" width="5.140625" style="129" customWidth="1"/>
    <col min="12090" max="12288" width="11.42578125" style="129"/>
    <col min="12289" max="12289" width="15.42578125" style="129" customWidth="1"/>
    <col min="12290" max="12290" width="7.28515625" style="129" bestFit="1" customWidth="1"/>
    <col min="12291" max="12292" width="6.5703125" style="129" bestFit="1" customWidth="1"/>
    <col min="12293" max="12293" width="1.42578125" style="129" customWidth="1"/>
    <col min="12294" max="12296" width="5.7109375" style="129" bestFit="1" customWidth="1"/>
    <col min="12297" max="12297" width="1.42578125" style="129" customWidth="1"/>
    <col min="12298" max="12300" width="5.7109375" style="129" bestFit="1" customWidth="1"/>
    <col min="12301" max="12301" width="1.42578125" style="129" customWidth="1"/>
    <col min="12302" max="12304" width="5.7109375" style="129" bestFit="1" customWidth="1"/>
    <col min="12305" max="12305" width="1.42578125" style="129" customWidth="1"/>
    <col min="12306" max="12308" width="5.7109375" style="129" bestFit="1" customWidth="1"/>
    <col min="12309" max="12309" width="1.42578125" style="129" customWidth="1"/>
    <col min="12310" max="12312" width="5.7109375" style="129" bestFit="1" customWidth="1"/>
    <col min="12313" max="12313" width="1.42578125" style="129" customWidth="1"/>
    <col min="12314" max="12316" width="5.7109375" style="129" bestFit="1" customWidth="1"/>
    <col min="12317" max="12317" width="11.42578125" style="129"/>
    <col min="12318" max="12318" width="13.28515625" style="129" customWidth="1"/>
    <col min="12319" max="12321" width="6.140625" style="129" customWidth="1"/>
    <col min="12322" max="12322" width="1.42578125" style="129" customWidth="1"/>
    <col min="12323" max="12325" width="5.140625" style="129" customWidth="1"/>
    <col min="12326" max="12326" width="1.42578125" style="129" customWidth="1"/>
    <col min="12327" max="12329" width="5.140625" style="129" customWidth="1"/>
    <col min="12330" max="12330" width="1.42578125" style="129" customWidth="1"/>
    <col min="12331" max="12333" width="5.140625" style="129" customWidth="1"/>
    <col min="12334" max="12334" width="1.42578125" style="129" customWidth="1"/>
    <col min="12335" max="12337" width="5.140625" style="129" customWidth="1"/>
    <col min="12338" max="12338" width="1.42578125" style="129" customWidth="1"/>
    <col min="12339" max="12341" width="5.140625" style="129" customWidth="1"/>
    <col min="12342" max="12342" width="1.42578125" style="129" customWidth="1"/>
    <col min="12343" max="12345" width="5.140625" style="129" customWidth="1"/>
    <col min="12346" max="12544" width="11.42578125" style="129"/>
    <col min="12545" max="12545" width="15.42578125" style="129" customWidth="1"/>
    <col min="12546" max="12546" width="7.28515625" style="129" bestFit="1" customWidth="1"/>
    <col min="12547" max="12548" width="6.5703125" style="129" bestFit="1" customWidth="1"/>
    <col min="12549" max="12549" width="1.42578125" style="129" customWidth="1"/>
    <col min="12550" max="12552" width="5.7109375" style="129" bestFit="1" customWidth="1"/>
    <col min="12553" max="12553" width="1.42578125" style="129" customWidth="1"/>
    <col min="12554" max="12556" width="5.7109375" style="129" bestFit="1" customWidth="1"/>
    <col min="12557" max="12557" width="1.42578125" style="129" customWidth="1"/>
    <col min="12558" max="12560" width="5.7109375" style="129" bestFit="1" customWidth="1"/>
    <col min="12561" max="12561" width="1.42578125" style="129" customWidth="1"/>
    <col min="12562" max="12564" width="5.7109375" style="129" bestFit="1" customWidth="1"/>
    <col min="12565" max="12565" width="1.42578125" style="129" customWidth="1"/>
    <col min="12566" max="12568" width="5.7109375" style="129" bestFit="1" customWidth="1"/>
    <col min="12569" max="12569" width="1.42578125" style="129" customWidth="1"/>
    <col min="12570" max="12572" width="5.7109375" style="129" bestFit="1" customWidth="1"/>
    <col min="12573" max="12573" width="11.42578125" style="129"/>
    <col min="12574" max="12574" width="13.28515625" style="129" customWidth="1"/>
    <col min="12575" max="12577" width="6.140625" style="129" customWidth="1"/>
    <col min="12578" max="12578" width="1.42578125" style="129" customWidth="1"/>
    <col min="12579" max="12581" width="5.140625" style="129" customWidth="1"/>
    <col min="12582" max="12582" width="1.42578125" style="129" customWidth="1"/>
    <col min="12583" max="12585" width="5.140625" style="129" customWidth="1"/>
    <col min="12586" max="12586" width="1.42578125" style="129" customWidth="1"/>
    <col min="12587" max="12589" width="5.140625" style="129" customWidth="1"/>
    <col min="12590" max="12590" width="1.42578125" style="129" customWidth="1"/>
    <col min="12591" max="12593" width="5.140625" style="129" customWidth="1"/>
    <col min="12594" max="12594" width="1.42578125" style="129" customWidth="1"/>
    <col min="12595" max="12597" width="5.140625" style="129" customWidth="1"/>
    <col min="12598" max="12598" width="1.42578125" style="129" customWidth="1"/>
    <col min="12599" max="12601" width="5.140625" style="129" customWidth="1"/>
    <col min="12602" max="12800" width="11.42578125" style="129"/>
    <col min="12801" max="12801" width="15.42578125" style="129" customWidth="1"/>
    <col min="12802" max="12802" width="7.28515625" style="129" bestFit="1" customWidth="1"/>
    <col min="12803" max="12804" width="6.5703125" style="129" bestFit="1" customWidth="1"/>
    <col min="12805" max="12805" width="1.42578125" style="129" customWidth="1"/>
    <col min="12806" max="12808" width="5.7109375" style="129" bestFit="1" customWidth="1"/>
    <col min="12809" max="12809" width="1.42578125" style="129" customWidth="1"/>
    <col min="12810" max="12812" width="5.7109375" style="129" bestFit="1" customWidth="1"/>
    <col min="12813" max="12813" width="1.42578125" style="129" customWidth="1"/>
    <col min="12814" max="12816" width="5.7109375" style="129" bestFit="1" customWidth="1"/>
    <col min="12817" max="12817" width="1.42578125" style="129" customWidth="1"/>
    <col min="12818" max="12820" width="5.7109375" style="129" bestFit="1" customWidth="1"/>
    <col min="12821" max="12821" width="1.42578125" style="129" customWidth="1"/>
    <col min="12822" max="12824" width="5.7109375" style="129" bestFit="1" customWidth="1"/>
    <col min="12825" max="12825" width="1.42578125" style="129" customWidth="1"/>
    <col min="12826" max="12828" width="5.7109375" style="129" bestFit="1" customWidth="1"/>
    <col min="12829" max="12829" width="11.42578125" style="129"/>
    <col min="12830" max="12830" width="13.28515625" style="129" customWidth="1"/>
    <col min="12831" max="12833" width="6.140625" style="129" customWidth="1"/>
    <col min="12834" max="12834" width="1.42578125" style="129" customWidth="1"/>
    <col min="12835" max="12837" width="5.140625" style="129" customWidth="1"/>
    <col min="12838" max="12838" width="1.42578125" style="129" customWidth="1"/>
    <col min="12839" max="12841" width="5.140625" style="129" customWidth="1"/>
    <col min="12842" max="12842" width="1.42578125" style="129" customWidth="1"/>
    <col min="12843" max="12845" width="5.140625" style="129" customWidth="1"/>
    <col min="12846" max="12846" width="1.42578125" style="129" customWidth="1"/>
    <col min="12847" max="12849" width="5.140625" style="129" customWidth="1"/>
    <col min="12850" max="12850" width="1.42578125" style="129" customWidth="1"/>
    <col min="12851" max="12853" width="5.140625" style="129" customWidth="1"/>
    <col min="12854" max="12854" width="1.42578125" style="129" customWidth="1"/>
    <col min="12855" max="12857" width="5.140625" style="129" customWidth="1"/>
    <col min="12858" max="13056" width="11.42578125" style="129"/>
    <col min="13057" max="13057" width="15.42578125" style="129" customWidth="1"/>
    <col min="13058" max="13058" width="7.28515625" style="129" bestFit="1" customWidth="1"/>
    <col min="13059" max="13060" width="6.5703125" style="129" bestFit="1" customWidth="1"/>
    <col min="13061" max="13061" width="1.42578125" style="129" customWidth="1"/>
    <col min="13062" max="13064" width="5.7109375" style="129" bestFit="1" customWidth="1"/>
    <col min="13065" max="13065" width="1.42578125" style="129" customWidth="1"/>
    <col min="13066" max="13068" width="5.7109375" style="129" bestFit="1" customWidth="1"/>
    <col min="13069" max="13069" width="1.42578125" style="129" customWidth="1"/>
    <col min="13070" max="13072" width="5.7109375" style="129" bestFit="1" customWidth="1"/>
    <col min="13073" max="13073" width="1.42578125" style="129" customWidth="1"/>
    <col min="13074" max="13076" width="5.7109375" style="129" bestFit="1" customWidth="1"/>
    <col min="13077" max="13077" width="1.42578125" style="129" customWidth="1"/>
    <col min="13078" max="13080" width="5.7109375" style="129" bestFit="1" customWidth="1"/>
    <col min="13081" max="13081" width="1.42578125" style="129" customWidth="1"/>
    <col min="13082" max="13084" width="5.7109375" style="129" bestFit="1" customWidth="1"/>
    <col min="13085" max="13085" width="11.42578125" style="129"/>
    <col min="13086" max="13086" width="13.28515625" style="129" customWidth="1"/>
    <col min="13087" max="13089" width="6.140625" style="129" customWidth="1"/>
    <col min="13090" max="13090" width="1.42578125" style="129" customWidth="1"/>
    <col min="13091" max="13093" width="5.140625" style="129" customWidth="1"/>
    <col min="13094" max="13094" width="1.42578125" style="129" customWidth="1"/>
    <col min="13095" max="13097" width="5.140625" style="129" customWidth="1"/>
    <col min="13098" max="13098" width="1.42578125" style="129" customWidth="1"/>
    <col min="13099" max="13101" width="5.140625" style="129" customWidth="1"/>
    <col min="13102" max="13102" width="1.42578125" style="129" customWidth="1"/>
    <col min="13103" max="13105" width="5.140625" style="129" customWidth="1"/>
    <col min="13106" max="13106" width="1.42578125" style="129" customWidth="1"/>
    <col min="13107" max="13109" width="5.140625" style="129" customWidth="1"/>
    <col min="13110" max="13110" width="1.42578125" style="129" customWidth="1"/>
    <col min="13111" max="13113" width="5.140625" style="129" customWidth="1"/>
    <col min="13114" max="13312" width="11.42578125" style="129"/>
    <col min="13313" max="13313" width="15.42578125" style="129" customWidth="1"/>
    <col min="13314" max="13314" width="7.28515625" style="129" bestFit="1" customWidth="1"/>
    <col min="13315" max="13316" width="6.5703125" style="129" bestFit="1" customWidth="1"/>
    <col min="13317" max="13317" width="1.42578125" style="129" customWidth="1"/>
    <col min="13318" max="13320" width="5.7109375" style="129" bestFit="1" customWidth="1"/>
    <col min="13321" max="13321" width="1.42578125" style="129" customWidth="1"/>
    <col min="13322" max="13324" width="5.7109375" style="129" bestFit="1" customWidth="1"/>
    <col min="13325" max="13325" width="1.42578125" style="129" customWidth="1"/>
    <col min="13326" max="13328" width="5.7109375" style="129" bestFit="1" customWidth="1"/>
    <col min="13329" max="13329" width="1.42578125" style="129" customWidth="1"/>
    <col min="13330" max="13332" width="5.7109375" style="129" bestFit="1" customWidth="1"/>
    <col min="13333" max="13333" width="1.42578125" style="129" customWidth="1"/>
    <col min="13334" max="13336" width="5.7109375" style="129" bestFit="1" customWidth="1"/>
    <col min="13337" max="13337" width="1.42578125" style="129" customWidth="1"/>
    <col min="13338" max="13340" width="5.7109375" style="129" bestFit="1" customWidth="1"/>
    <col min="13341" max="13341" width="11.42578125" style="129"/>
    <col min="13342" max="13342" width="13.28515625" style="129" customWidth="1"/>
    <col min="13343" max="13345" width="6.140625" style="129" customWidth="1"/>
    <col min="13346" max="13346" width="1.42578125" style="129" customWidth="1"/>
    <col min="13347" max="13349" width="5.140625" style="129" customWidth="1"/>
    <col min="13350" max="13350" width="1.42578125" style="129" customWidth="1"/>
    <col min="13351" max="13353" width="5.140625" style="129" customWidth="1"/>
    <col min="13354" max="13354" width="1.42578125" style="129" customWidth="1"/>
    <col min="13355" max="13357" width="5.140625" style="129" customWidth="1"/>
    <col min="13358" max="13358" width="1.42578125" style="129" customWidth="1"/>
    <col min="13359" max="13361" width="5.140625" style="129" customWidth="1"/>
    <col min="13362" max="13362" width="1.42578125" style="129" customWidth="1"/>
    <col min="13363" max="13365" width="5.140625" style="129" customWidth="1"/>
    <col min="13366" max="13366" width="1.42578125" style="129" customWidth="1"/>
    <col min="13367" max="13369" width="5.140625" style="129" customWidth="1"/>
    <col min="13370" max="13568" width="11.42578125" style="129"/>
    <col min="13569" max="13569" width="15.42578125" style="129" customWidth="1"/>
    <col min="13570" max="13570" width="7.28515625" style="129" bestFit="1" customWidth="1"/>
    <col min="13571" max="13572" width="6.5703125" style="129" bestFit="1" customWidth="1"/>
    <col min="13573" max="13573" width="1.42578125" style="129" customWidth="1"/>
    <col min="13574" max="13576" width="5.7109375" style="129" bestFit="1" customWidth="1"/>
    <col min="13577" max="13577" width="1.42578125" style="129" customWidth="1"/>
    <col min="13578" max="13580" width="5.7109375" style="129" bestFit="1" customWidth="1"/>
    <col min="13581" max="13581" width="1.42578125" style="129" customWidth="1"/>
    <col min="13582" max="13584" width="5.7109375" style="129" bestFit="1" customWidth="1"/>
    <col min="13585" max="13585" width="1.42578125" style="129" customWidth="1"/>
    <col min="13586" max="13588" width="5.7109375" style="129" bestFit="1" customWidth="1"/>
    <col min="13589" max="13589" width="1.42578125" style="129" customWidth="1"/>
    <col min="13590" max="13592" width="5.7109375" style="129" bestFit="1" customWidth="1"/>
    <col min="13593" max="13593" width="1.42578125" style="129" customWidth="1"/>
    <col min="13594" max="13596" width="5.7109375" style="129" bestFit="1" customWidth="1"/>
    <col min="13597" max="13597" width="11.42578125" style="129"/>
    <col min="13598" max="13598" width="13.28515625" style="129" customWidth="1"/>
    <col min="13599" max="13601" width="6.140625" style="129" customWidth="1"/>
    <col min="13602" max="13602" width="1.42578125" style="129" customWidth="1"/>
    <col min="13603" max="13605" width="5.140625" style="129" customWidth="1"/>
    <col min="13606" max="13606" width="1.42578125" style="129" customWidth="1"/>
    <col min="13607" max="13609" width="5.140625" style="129" customWidth="1"/>
    <col min="13610" max="13610" width="1.42578125" style="129" customWidth="1"/>
    <col min="13611" max="13613" width="5.140625" style="129" customWidth="1"/>
    <col min="13614" max="13614" width="1.42578125" style="129" customWidth="1"/>
    <col min="13615" max="13617" width="5.140625" style="129" customWidth="1"/>
    <col min="13618" max="13618" width="1.42578125" style="129" customWidth="1"/>
    <col min="13619" max="13621" width="5.140625" style="129" customWidth="1"/>
    <col min="13622" max="13622" width="1.42578125" style="129" customWidth="1"/>
    <col min="13623" max="13625" width="5.140625" style="129" customWidth="1"/>
    <col min="13626" max="13824" width="11.42578125" style="129"/>
    <col min="13825" max="13825" width="15.42578125" style="129" customWidth="1"/>
    <col min="13826" max="13826" width="7.28515625" style="129" bestFit="1" customWidth="1"/>
    <col min="13827" max="13828" width="6.5703125" style="129" bestFit="1" customWidth="1"/>
    <col min="13829" max="13829" width="1.42578125" style="129" customWidth="1"/>
    <col min="13830" max="13832" width="5.7109375" style="129" bestFit="1" customWidth="1"/>
    <col min="13833" max="13833" width="1.42578125" style="129" customWidth="1"/>
    <col min="13834" max="13836" width="5.7109375" style="129" bestFit="1" customWidth="1"/>
    <col min="13837" max="13837" width="1.42578125" style="129" customWidth="1"/>
    <col min="13838" max="13840" width="5.7109375" style="129" bestFit="1" customWidth="1"/>
    <col min="13841" max="13841" width="1.42578125" style="129" customWidth="1"/>
    <col min="13842" max="13844" width="5.7109375" style="129" bestFit="1" customWidth="1"/>
    <col min="13845" max="13845" width="1.42578125" style="129" customWidth="1"/>
    <col min="13846" max="13848" width="5.7109375" style="129" bestFit="1" customWidth="1"/>
    <col min="13849" max="13849" width="1.42578125" style="129" customWidth="1"/>
    <col min="13850" max="13852" width="5.7109375" style="129" bestFit="1" customWidth="1"/>
    <col min="13853" max="13853" width="11.42578125" style="129"/>
    <col min="13854" max="13854" width="13.28515625" style="129" customWidth="1"/>
    <col min="13855" max="13857" width="6.140625" style="129" customWidth="1"/>
    <col min="13858" max="13858" width="1.42578125" style="129" customWidth="1"/>
    <col min="13859" max="13861" width="5.140625" style="129" customWidth="1"/>
    <col min="13862" max="13862" width="1.42578125" style="129" customWidth="1"/>
    <col min="13863" max="13865" width="5.140625" style="129" customWidth="1"/>
    <col min="13866" max="13866" width="1.42578125" style="129" customWidth="1"/>
    <col min="13867" max="13869" width="5.140625" style="129" customWidth="1"/>
    <col min="13870" max="13870" width="1.42578125" style="129" customWidth="1"/>
    <col min="13871" max="13873" width="5.140625" style="129" customWidth="1"/>
    <col min="13874" max="13874" width="1.42578125" style="129" customWidth="1"/>
    <col min="13875" max="13877" width="5.140625" style="129" customWidth="1"/>
    <col min="13878" max="13878" width="1.42578125" style="129" customWidth="1"/>
    <col min="13879" max="13881" width="5.140625" style="129" customWidth="1"/>
    <col min="13882" max="14080" width="11.42578125" style="129"/>
    <col min="14081" max="14081" width="15.42578125" style="129" customWidth="1"/>
    <col min="14082" max="14082" width="7.28515625" style="129" bestFit="1" customWidth="1"/>
    <col min="14083" max="14084" width="6.5703125" style="129" bestFit="1" customWidth="1"/>
    <col min="14085" max="14085" width="1.42578125" style="129" customWidth="1"/>
    <col min="14086" max="14088" width="5.7109375" style="129" bestFit="1" customWidth="1"/>
    <col min="14089" max="14089" width="1.42578125" style="129" customWidth="1"/>
    <col min="14090" max="14092" width="5.7109375" style="129" bestFit="1" customWidth="1"/>
    <col min="14093" max="14093" width="1.42578125" style="129" customWidth="1"/>
    <col min="14094" max="14096" width="5.7109375" style="129" bestFit="1" customWidth="1"/>
    <col min="14097" max="14097" width="1.42578125" style="129" customWidth="1"/>
    <col min="14098" max="14100" width="5.7109375" style="129" bestFit="1" customWidth="1"/>
    <col min="14101" max="14101" width="1.42578125" style="129" customWidth="1"/>
    <col min="14102" max="14104" width="5.7109375" style="129" bestFit="1" customWidth="1"/>
    <col min="14105" max="14105" width="1.42578125" style="129" customWidth="1"/>
    <col min="14106" max="14108" width="5.7109375" style="129" bestFit="1" customWidth="1"/>
    <col min="14109" max="14109" width="11.42578125" style="129"/>
    <col min="14110" max="14110" width="13.28515625" style="129" customWidth="1"/>
    <col min="14111" max="14113" width="6.140625" style="129" customWidth="1"/>
    <col min="14114" max="14114" width="1.42578125" style="129" customWidth="1"/>
    <col min="14115" max="14117" width="5.140625" style="129" customWidth="1"/>
    <col min="14118" max="14118" width="1.42578125" style="129" customWidth="1"/>
    <col min="14119" max="14121" width="5.140625" style="129" customWidth="1"/>
    <col min="14122" max="14122" width="1.42578125" style="129" customWidth="1"/>
    <col min="14123" max="14125" width="5.140625" style="129" customWidth="1"/>
    <col min="14126" max="14126" width="1.42578125" style="129" customWidth="1"/>
    <col min="14127" max="14129" width="5.140625" style="129" customWidth="1"/>
    <col min="14130" max="14130" width="1.42578125" style="129" customWidth="1"/>
    <col min="14131" max="14133" width="5.140625" style="129" customWidth="1"/>
    <col min="14134" max="14134" width="1.42578125" style="129" customWidth="1"/>
    <col min="14135" max="14137" width="5.140625" style="129" customWidth="1"/>
    <col min="14138" max="14336" width="11.42578125" style="129"/>
    <col min="14337" max="14337" width="15.42578125" style="129" customWidth="1"/>
    <col min="14338" max="14338" width="7.28515625" style="129" bestFit="1" customWidth="1"/>
    <col min="14339" max="14340" width="6.5703125" style="129" bestFit="1" customWidth="1"/>
    <col min="14341" max="14341" width="1.42578125" style="129" customWidth="1"/>
    <col min="14342" max="14344" width="5.7109375" style="129" bestFit="1" customWidth="1"/>
    <col min="14345" max="14345" width="1.42578125" style="129" customWidth="1"/>
    <col min="14346" max="14348" width="5.7109375" style="129" bestFit="1" customWidth="1"/>
    <col min="14349" max="14349" width="1.42578125" style="129" customWidth="1"/>
    <col min="14350" max="14352" width="5.7109375" style="129" bestFit="1" customWidth="1"/>
    <col min="14353" max="14353" width="1.42578125" style="129" customWidth="1"/>
    <col min="14354" max="14356" width="5.7109375" style="129" bestFit="1" customWidth="1"/>
    <col min="14357" max="14357" width="1.42578125" style="129" customWidth="1"/>
    <col min="14358" max="14360" width="5.7109375" style="129" bestFit="1" customWidth="1"/>
    <col min="14361" max="14361" width="1.42578125" style="129" customWidth="1"/>
    <col min="14362" max="14364" width="5.7109375" style="129" bestFit="1" customWidth="1"/>
    <col min="14365" max="14365" width="11.42578125" style="129"/>
    <col min="14366" max="14366" width="13.28515625" style="129" customWidth="1"/>
    <col min="14367" max="14369" width="6.140625" style="129" customWidth="1"/>
    <col min="14370" max="14370" width="1.42578125" style="129" customWidth="1"/>
    <col min="14371" max="14373" width="5.140625" style="129" customWidth="1"/>
    <col min="14374" max="14374" width="1.42578125" style="129" customWidth="1"/>
    <col min="14375" max="14377" width="5.140625" style="129" customWidth="1"/>
    <col min="14378" max="14378" width="1.42578125" style="129" customWidth="1"/>
    <col min="14379" max="14381" width="5.140625" style="129" customWidth="1"/>
    <col min="14382" max="14382" width="1.42578125" style="129" customWidth="1"/>
    <col min="14383" max="14385" width="5.140625" style="129" customWidth="1"/>
    <col min="14386" max="14386" width="1.42578125" style="129" customWidth="1"/>
    <col min="14387" max="14389" width="5.140625" style="129" customWidth="1"/>
    <col min="14390" max="14390" width="1.42578125" style="129" customWidth="1"/>
    <col min="14391" max="14393" width="5.140625" style="129" customWidth="1"/>
    <col min="14394" max="14592" width="11.42578125" style="129"/>
    <col min="14593" max="14593" width="15.42578125" style="129" customWidth="1"/>
    <col min="14594" max="14594" width="7.28515625" style="129" bestFit="1" customWidth="1"/>
    <col min="14595" max="14596" width="6.5703125" style="129" bestFit="1" customWidth="1"/>
    <col min="14597" max="14597" width="1.42578125" style="129" customWidth="1"/>
    <col min="14598" max="14600" width="5.7109375" style="129" bestFit="1" customWidth="1"/>
    <col min="14601" max="14601" width="1.42578125" style="129" customWidth="1"/>
    <col min="14602" max="14604" width="5.7109375" style="129" bestFit="1" customWidth="1"/>
    <col min="14605" max="14605" width="1.42578125" style="129" customWidth="1"/>
    <col min="14606" max="14608" width="5.7109375" style="129" bestFit="1" customWidth="1"/>
    <col min="14609" max="14609" width="1.42578125" style="129" customWidth="1"/>
    <col min="14610" max="14612" width="5.7109375" style="129" bestFit="1" customWidth="1"/>
    <col min="14613" max="14613" width="1.42578125" style="129" customWidth="1"/>
    <col min="14614" max="14616" width="5.7109375" style="129" bestFit="1" customWidth="1"/>
    <col min="14617" max="14617" width="1.42578125" style="129" customWidth="1"/>
    <col min="14618" max="14620" width="5.7109375" style="129" bestFit="1" customWidth="1"/>
    <col min="14621" max="14621" width="11.42578125" style="129"/>
    <col min="14622" max="14622" width="13.28515625" style="129" customWidth="1"/>
    <col min="14623" max="14625" width="6.140625" style="129" customWidth="1"/>
    <col min="14626" max="14626" width="1.42578125" style="129" customWidth="1"/>
    <col min="14627" max="14629" width="5.140625" style="129" customWidth="1"/>
    <col min="14630" max="14630" width="1.42578125" style="129" customWidth="1"/>
    <col min="14631" max="14633" width="5.140625" style="129" customWidth="1"/>
    <col min="14634" max="14634" width="1.42578125" style="129" customWidth="1"/>
    <col min="14635" max="14637" width="5.140625" style="129" customWidth="1"/>
    <col min="14638" max="14638" width="1.42578125" style="129" customWidth="1"/>
    <col min="14639" max="14641" width="5.140625" style="129" customWidth="1"/>
    <col min="14642" max="14642" width="1.42578125" style="129" customWidth="1"/>
    <col min="14643" max="14645" width="5.140625" style="129" customWidth="1"/>
    <col min="14646" max="14646" width="1.42578125" style="129" customWidth="1"/>
    <col min="14647" max="14649" width="5.140625" style="129" customWidth="1"/>
    <col min="14650" max="14848" width="11.42578125" style="129"/>
    <col min="14849" max="14849" width="15.42578125" style="129" customWidth="1"/>
    <col min="14850" max="14850" width="7.28515625" style="129" bestFit="1" customWidth="1"/>
    <col min="14851" max="14852" width="6.5703125" style="129" bestFit="1" customWidth="1"/>
    <col min="14853" max="14853" width="1.42578125" style="129" customWidth="1"/>
    <col min="14854" max="14856" width="5.7109375" style="129" bestFit="1" customWidth="1"/>
    <col min="14857" max="14857" width="1.42578125" style="129" customWidth="1"/>
    <col min="14858" max="14860" width="5.7109375" style="129" bestFit="1" customWidth="1"/>
    <col min="14861" max="14861" width="1.42578125" style="129" customWidth="1"/>
    <col min="14862" max="14864" width="5.7109375" style="129" bestFit="1" customWidth="1"/>
    <col min="14865" max="14865" width="1.42578125" style="129" customWidth="1"/>
    <col min="14866" max="14868" width="5.7109375" style="129" bestFit="1" customWidth="1"/>
    <col min="14869" max="14869" width="1.42578125" style="129" customWidth="1"/>
    <col min="14870" max="14872" width="5.7109375" style="129" bestFit="1" customWidth="1"/>
    <col min="14873" max="14873" width="1.42578125" style="129" customWidth="1"/>
    <col min="14874" max="14876" width="5.7109375" style="129" bestFit="1" customWidth="1"/>
    <col min="14877" max="14877" width="11.42578125" style="129"/>
    <col min="14878" max="14878" width="13.28515625" style="129" customWidth="1"/>
    <col min="14879" max="14881" width="6.140625" style="129" customWidth="1"/>
    <col min="14882" max="14882" width="1.42578125" style="129" customWidth="1"/>
    <col min="14883" max="14885" width="5.140625" style="129" customWidth="1"/>
    <col min="14886" max="14886" width="1.42578125" style="129" customWidth="1"/>
    <col min="14887" max="14889" width="5.140625" style="129" customWidth="1"/>
    <col min="14890" max="14890" width="1.42578125" style="129" customWidth="1"/>
    <col min="14891" max="14893" width="5.140625" style="129" customWidth="1"/>
    <col min="14894" max="14894" width="1.42578125" style="129" customWidth="1"/>
    <col min="14895" max="14897" width="5.140625" style="129" customWidth="1"/>
    <col min="14898" max="14898" width="1.42578125" style="129" customWidth="1"/>
    <col min="14899" max="14901" width="5.140625" style="129" customWidth="1"/>
    <col min="14902" max="14902" width="1.42578125" style="129" customWidth="1"/>
    <col min="14903" max="14905" width="5.140625" style="129" customWidth="1"/>
    <col min="14906" max="15104" width="11.42578125" style="129"/>
    <col min="15105" max="15105" width="15.42578125" style="129" customWidth="1"/>
    <col min="15106" max="15106" width="7.28515625" style="129" bestFit="1" customWidth="1"/>
    <col min="15107" max="15108" width="6.5703125" style="129" bestFit="1" customWidth="1"/>
    <col min="15109" max="15109" width="1.42578125" style="129" customWidth="1"/>
    <col min="15110" max="15112" width="5.7109375" style="129" bestFit="1" customWidth="1"/>
    <col min="15113" max="15113" width="1.42578125" style="129" customWidth="1"/>
    <col min="15114" max="15116" width="5.7109375" style="129" bestFit="1" customWidth="1"/>
    <col min="15117" max="15117" width="1.42578125" style="129" customWidth="1"/>
    <col min="15118" max="15120" width="5.7109375" style="129" bestFit="1" customWidth="1"/>
    <col min="15121" max="15121" width="1.42578125" style="129" customWidth="1"/>
    <col min="15122" max="15124" width="5.7109375" style="129" bestFit="1" customWidth="1"/>
    <col min="15125" max="15125" width="1.42578125" style="129" customWidth="1"/>
    <col min="15126" max="15128" width="5.7109375" style="129" bestFit="1" customWidth="1"/>
    <col min="15129" max="15129" width="1.42578125" style="129" customWidth="1"/>
    <col min="15130" max="15132" width="5.7109375" style="129" bestFit="1" customWidth="1"/>
    <col min="15133" max="15133" width="11.42578125" style="129"/>
    <col min="15134" max="15134" width="13.28515625" style="129" customWidth="1"/>
    <col min="15135" max="15137" width="6.140625" style="129" customWidth="1"/>
    <col min="15138" max="15138" width="1.42578125" style="129" customWidth="1"/>
    <col min="15139" max="15141" width="5.140625" style="129" customWidth="1"/>
    <col min="15142" max="15142" width="1.42578125" style="129" customWidth="1"/>
    <col min="15143" max="15145" width="5.140625" style="129" customWidth="1"/>
    <col min="15146" max="15146" width="1.42578125" style="129" customWidth="1"/>
    <col min="15147" max="15149" width="5.140625" style="129" customWidth="1"/>
    <col min="15150" max="15150" width="1.42578125" style="129" customWidth="1"/>
    <col min="15151" max="15153" width="5.140625" style="129" customWidth="1"/>
    <col min="15154" max="15154" width="1.42578125" style="129" customWidth="1"/>
    <col min="15155" max="15157" width="5.140625" style="129" customWidth="1"/>
    <col min="15158" max="15158" width="1.42578125" style="129" customWidth="1"/>
    <col min="15159" max="15161" width="5.140625" style="129" customWidth="1"/>
    <col min="15162" max="15360" width="11.42578125" style="129"/>
    <col min="15361" max="15361" width="15.42578125" style="129" customWidth="1"/>
    <col min="15362" max="15362" width="7.28515625" style="129" bestFit="1" customWidth="1"/>
    <col min="15363" max="15364" width="6.5703125" style="129" bestFit="1" customWidth="1"/>
    <col min="15365" max="15365" width="1.42578125" style="129" customWidth="1"/>
    <col min="15366" max="15368" width="5.7109375" style="129" bestFit="1" customWidth="1"/>
    <col min="15369" max="15369" width="1.42578125" style="129" customWidth="1"/>
    <col min="15370" max="15372" width="5.7109375" style="129" bestFit="1" customWidth="1"/>
    <col min="15373" max="15373" width="1.42578125" style="129" customWidth="1"/>
    <col min="15374" max="15376" width="5.7109375" style="129" bestFit="1" customWidth="1"/>
    <col min="15377" max="15377" width="1.42578125" style="129" customWidth="1"/>
    <col min="15378" max="15380" width="5.7109375" style="129" bestFit="1" customWidth="1"/>
    <col min="15381" max="15381" width="1.42578125" style="129" customWidth="1"/>
    <col min="15382" max="15384" width="5.7109375" style="129" bestFit="1" customWidth="1"/>
    <col min="15385" max="15385" width="1.42578125" style="129" customWidth="1"/>
    <col min="15386" max="15388" width="5.7109375" style="129" bestFit="1" customWidth="1"/>
    <col min="15389" max="15389" width="11.42578125" style="129"/>
    <col min="15390" max="15390" width="13.28515625" style="129" customWidth="1"/>
    <col min="15391" max="15393" width="6.140625" style="129" customWidth="1"/>
    <col min="15394" max="15394" width="1.42578125" style="129" customWidth="1"/>
    <col min="15395" max="15397" width="5.140625" style="129" customWidth="1"/>
    <col min="15398" max="15398" width="1.42578125" style="129" customWidth="1"/>
    <col min="15399" max="15401" width="5.140625" style="129" customWidth="1"/>
    <col min="15402" max="15402" width="1.42578125" style="129" customWidth="1"/>
    <col min="15403" max="15405" width="5.140625" style="129" customWidth="1"/>
    <col min="15406" max="15406" width="1.42578125" style="129" customWidth="1"/>
    <col min="15407" max="15409" width="5.140625" style="129" customWidth="1"/>
    <col min="15410" max="15410" width="1.42578125" style="129" customWidth="1"/>
    <col min="15411" max="15413" width="5.140625" style="129" customWidth="1"/>
    <col min="15414" max="15414" width="1.42578125" style="129" customWidth="1"/>
    <col min="15415" max="15417" width="5.140625" style="129" customWidth="1"/>
    <col min="15418" max="15616" width="11.42578125" style="129"/>
    <col min="15617" max="15617" width="15.42578125" style="129" customWidth="1"/>
    <col min="15618" max="15618" width="7.28515625" style="129" bestFit="1" customWidth="1"/>
    <col min="15619" max="15620" width="6.5703125" style="129" bestFit="1" customWidth="1"/>
    <col min="15621" max="15621" width="1.42578125" style="129" customWidth="1"/>
    <col min="15622" max="15624" width="5.7109375" style="129" bestFit="1" customWidth="1"/>
    <col min="15625" max="15625" width="1.42578125" style="129" customWidth="1"/>
    <col min="15626" max="15628" width="5.7109375" style="129" bestFit="1" customWidth="1"/>
    <col min="15629" max="15629" width="1.42578125" style="129" customWidth="1"/>
    <col min="15630" max="15632" width="5.7109375" style="129" bestFit="1" customWidth="1"/>
    <col min="15633" max="15633" width="1.42578125" style="129" customWidth="1"/>
    <col min="15634" max="15636" width="5.7109375" style="129" bestFit="1" customWidth="1"/>
    <col min="15637" max="15637" width="1.42578125" style="129" customWidth="1"/>
    <col min="15638" max="15640" width="5.7109375" style="129" bestFit="1" customWidth="1"/>
    <col min="15641" max="15641" width="1.42578125" style="129" customWidth="1"/>
    <col min="15642" max="15644" width="5.7109375" style="129" bestFit="1" customWidth="1"/>
    <col min="15645" max="15645" width="11.42578125" style="129"/>
    <col min="15646" max="15646" width="13.28515625" style="129" customWidth="1"/>
    <col min="15647" max="15649" width="6.140625" style="129" customWidth="1"/>
    <col min="15650" max="15650" width="1.42578125" style="129" customWidth="1"/>
    <col min="15651" max="15653" width="5.140625" style="129" customWidth="1"/>
    <col min="15654" max="15654" width="1.42578125" style="129" customWidth="1"/>
    <col min="15655" max="15657" width="5.140625" style="129" customWidth="1"/>
    <col min="15658" max="15658" width="1.42578125" style="129" customWidth="1"/>
    <col min="15659" max="15661" width="5.140625" style="129" customWidth="1"/>
    <col min="15662" max="15662" width="1.42578125" style="129" customWidth="1"/>
    <col min="15663" max="15665" width="5.140625" style="129" customWidth="1"/>
    <col min="15666" max="15666" width="1.42578125" style="129" customWidth="1"/>
    <col min="15667" max="15669" width="5.140625" style="129" customWidth="1"/>
    <col min="15670" max="15670" width="1.42578125" style="129" customWidth="1"/>
    <col min="15671" max="15673" width="5.140625" style="129" customWidth="1"/>
    <col min="15674" max="15872" width="11.42578125" style="129"/>
    <col min="15873" max="15873" width="15.42578125" style="129" customWidth="1"/>
    <col min="15874" max="15874" width="7.28515625" style="129" bestFit="1" customWidth="1"/>
    <col min="15875" max="15876" width="6.5703125" style="129" bestFit="1" customWidth="1"/>
    <col min="15877" max="15877" width="1.42578125" style="129" customWidth="1"/>
    <col min="15878" max="15880" width="5.7109375" style="129" bestFit="1" customWidth="1"/>
    <col min="15881" max="15881" width="1.42578125" style="129" customWidth="1"/>
    <col min="15882" max="15884" width="5.7109375" style="129" bestFit="1" customWidth="1"/>
    <col min="15885" max="15885" width="1.42578125" style="129" customWidth="1"/>
    <col min="15886" max="15888" width="5.7109375" style="129" bestFit="1" customWidth="1"/>
    <col min="15889" max="15889" width="1.42578125" style="129" customWidth="1"/>
    <col min="15890" max="15892" width="5.7109375" style="129" bestFit="1" customWidth="1"/>
    <col min="15893" max="15893" width="1.42578125" style="129" customWidth="1"/>
    <col min="15894" max="15896" width="5.7109375" style="129" bestFit="1" customWidth="1"/>
    <col min="15897" max="15897" width="1.42578125" style="129" customWidth="1"/>
    <col min="15898" max="15900" width="5.7109375" style="129" bestFit="1" customWidth="1"/>
    <col min="15901" max="15901" width="11.42578125" style="129"/>
    <col min="15902" max="15902" width="13.28515625" style="129" customWidth="1"/>
    <col min="15903" max="15905" width="6.140625" style="129" customWidth="1"/>
    <col min="15906" max="15906" width="1.42578125" style="129" customWidth="1"/>
    <col min="15907" max="15909" width="5.140625" style="129" customWidth="1"/>
    <col min="15910" max="15910" width="1.42578125" style="129" customWidth="1"/>
    <col min="15911" max="15913" width="5.140625" style="129" customWidth="1"/>
    <col min="15914" max="15914" width="1.42578125" style="129" customWidth="1"/>
    <col min="15915" max="15917" width="5.140625" style="129" customWidth="1"/>
    <col min="15918" max="15918" width="1.42578125" style="129" customWidth="1"/>
    <col min="15919" max="15921" width="5.140625" style="129" customWidth="1"/>
    <col min="15922" max="15922" width="1.42578125" style="129" customWidth="1"/>
    <col min="15923" max="15925" width="5.140625" style="129" customWidth="1"/>
    <col min="15926" max="15926" width="1.42578125" style="129" customWidth="1"/>
    <col min="15927" max="15929" width="5.140625" style="129" customWidth="1"/>
    <col min="15930" max="16128" width="11.42578125" style="129"/>
    <col min="16129" max="16129" width="15.42578125" style="129" customWidth="1"/>
    <col min="16130" max="16130" width="7.28515625" style="129" bestFit="1" customWidth="1"/>
    <col min="16131" max="16132" width="6.5703125" style="129" bestFit="1" customWidth="1"/>
    <col min="16133" max="16133" width="1.42578125" style="129" customWidth="1"/>
    <col min="16134" max="16136" width="5.7109375" style="129" bestFit="1" customWidth="1"/>
    <col min="16137" max="16137" width="1.42578125" style="129" customWidth="1"/>
    <col min="16138" max="16140" width="5.7109375" style="129" bestFit="1" customWidth="1"/>
    <col min="16141" max="16141" width="1.42578125" style="129" customWidth="1"/>
    <col min="16142" max="16144" width="5.7109375" style="129" bestFit="1" customWidth="1"/>
    <col min="16145" max="16145" width="1.42578125" style="129" customWidth="1"/>
    <col min="16146" max="16148" width="5.7109375" style="129" bestFit="1" customWidth="1"/>
    <col min="16149" max="16149" width="1.42578125" style="129" customWidth="1"/>
    <col min="16150" max="16152" width="5.7109375" style="129" bestFit="1" customWidth="1"/>
    <col min="16153" max="16153" width="1.42578125" style="129" customWidth="1"/>
    <col min="16154" max="16156" width="5.7109375" style="129" bestFit="1" customWidth="1"/>
    <col min="16157" max="16157" width="11.42578125" style="129"/>
    <col min="16158" max="16158" width="13.28515625" style="129" customWidth="1"/>
    <col min="16159" max="16161" width="6.140625" style="129" customWidth="1"/>
    <col min="16162" max="16162" width="1.42578125" style="129" customWidth="1"/>
    <col min="16163" max="16165" width="5.140625" style="129" customWidth="1"/>
    <col min="16166" max="16166" width="1.42578125" style="129" customWidth="1"/>
    <col min="16167" max="16169" width="5.140625" style="129" customWidth="1"/>
    <col min="16170" max="16170" width="1.42578125" style="129" customWidth="1"/>
    <col min="16171" max="16173" width="5.140625" style="129" customWidth="1"/>
    <col min="16174" max="16174" width="1.42578125" style="129" customWidth="1"/>
    <col min="16175" max="16177" width="5.140625" style="129" customWidth="1"/>
    <col min="16178" max="16178" width="1.42578125" style="129" customWidth="1"/>
    <col min="16179" max="16181" width="5.140625" style="129" customWidth="1"/>
    <col min="16182" max="16182" width="1.42578125" style="129" customWidth="1"/>
    <col min="16183" max="16185" width="5.140625" style="129" customWidth="1"/>
    <col min="16186" max="16384" width="11.42578125" style="129"/>
  </cols>
  <sheetData>
    <row r="1" spans="1:62" s="115" customFormat="1" ht="15" x14ac:dyDescent="0.25">
      <c r="A1" s="294" t="s">
        <v>130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</row>
    <row r="2" spans="1:62" s="115" customFormat="1" ht="15" x14ac:dyDescent="0.25">
      <c r="A2" s="295" t="s">
        <v>77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</row>
    <row r="3" spans="1:62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</row>
    <row r="4" spans="1:62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</row>
    <row r="5" spans="1:62" s="115" customFormat="1" ht="15" x14ac:dyDescent="0.25">
      <c r="A5" s="294" t="s">
        <v>131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</row>
    <row r="6" spans="1:62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</row>
    <row r="7" spans="1:62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</row>
    <row r="8" spans="1:62" s="115" customFormat="1" ht="15" x14ac:dyDescent="0.25">
      <c r="A8" s="299" t="s">
        <v>96</v>
      </c>
      <c r="B8" s="119" t="s">
        <v>22</v>
      </c>
      <c r="C8" s="119"/>
      <c r="D8" s="119"/>
      <c r="E8" s="120"/>
      <c r="F8" s="119" t="s">
        <v>24</v>
      </c>
      <c r="G8" s="119"/>
      <c r="H8" s="119"/>
      <c r="I8" s="120"/>
      <c r="J8" s="119" t="s">
        <v>25</v>
      </c>
      <c r="K8" s="119"/>
      <c r="L8" s="119"/>
      <c r="M8" s="120"/>
      <c r="N8" s="119" t="s">
        <v>26</v>
      </c>
      <c r="O8" s="119"/>
      <c r="P8" s="119"/>
      <c r="Q8" s="120"/>
      <c r="R8" s="119" t="s">
        <v>28</v>
      </c>
      <c r="S8" s="119"/>
      <c r="T8" s="119"/>
      <c r="U8" s="120"/>
      <c r="V8" s="119" t="s">
        <v>29</v>
      </c>
      <c r="W8" s="119"/>
      <c r="X8" s="119"/>
      <c r="Y8" s="120"/>
      <c r="Z8" s="119" t="s">
        <v>30</v>
      </c>
      <c r="AA8" s="119"/>
      <c r="AB8" s="119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</row>
    <row r="9" spans="1:62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22"/>
      <c r="Z9" s="121" t="s">
        <v>82</v>
      </c>
      <c r="AA9" s="121" t="s">
        <v>83</v>
      </c>
      <c r="AB9" s="121" t="s">
        <v>84</v>
      </c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</row>
    <row r="10" spans="1:62" x14ac:dyDescent="0.25">
      <c r="A10" s="154"/>
      <c r="B10" s="155"/>
      <c r="C10" s="155"/>
      <c r="D10" s="155"/>
      <c r="E10" s="156"/>
      <c r="F10" s="155"/>
      <c r="G10" s="155"/>
      <c r="H10" s="155"/>
      <c r="I10" s="156"/>
      <c r="J10" s="155"/>
      <c r="K10" s="155"/>
      <c r="L10" s="155"/>
      <c r="M10" s="156"/>
      <c r="N10" s="155"/>
      <c r="O10" s="155"/>
      <c r="P10" s="155"/>
      <c r="Q10" s="156"/>
      <c r="R10" s="155"/>
      <c r="S10" s="155"/>
      <c r="T10" s="155"/>
      <c r="U10" s="156"/>
      <c r="V10" s="155"/>
      <c r="W10" s="155"/>
      <c r="X10" s="155"/>
      <c r="Y10" s="156"/>
      <c r="Z10" s="155"/>
      <c r="AA10" s="155"/>
      <c r="AB10" s="155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</row>
    <row r="11" spans="1:62" s="160" customFormat="1" ht="13.5" x14ac:dyDescent="0.25">
      <c r="A11" s="158" t="s">
        <v>97</v>
      </c>
      <c r="B11" s="159">
        <f>SUM(B13:B39)</f>
        <v>369455</v>
      </c>
      <c r="C11" s="159">
        <f>SUM(C13:C39)</f>
        <v>188021</v>
      </c>
      <c r="D11" s="159">
        <f>SUM(D13:D39)</f>
        <v>181434</v>
      </c>
      <c r="E11" s="159"/>
      <c r="F11" s="159">
        <f>SUM(F13:F39)</f>
        <v>64399</v>
      </c>
      <c r="G11" s="159">
        <f>SUM(G13:G39)</f>
        <v>33001</v>
      </c>
      <c r="H11" s="159">
        <f>SUM(H13:H39)</f>
        <v>31398</v>
      </c>
      <c r="I11" s="159"/>
      <c r="J11" s="159">
        <f>SUM(J13:J39)</f>
        <v>63636</v>
      </c>
      <c r="K11" s="159">
        <f>SUM(K13:K39)</f>
        <v>32520</v>
      </c>
      <c r="L11" s="159">
        <f>SUM(L13:L39)</f>
        <v>31116</v>
      </c>
      <c r="M11" s="159"/>
      <c r="N11" s="159">
        <f>SUM(N13:N39)</f>
        <v>61872</v>
      </c>
      <c r="O11" s="159">
        <f>SUM(O13:O39)</f>
        <v>31556</v>
      </c>
      <c r="P11" s="159">
        <f>SUM(P13:P39)</f>
        <v>30316</v>
      </c>
      <c r="Q11" s="159"/>
      <c r="R11" s="159">
        <f>SUM(R13:R39)</f>
        <v>60044</v>
      </c>
      <c r="S11" s="159">
        <f>SUM(S13:S39)</f>
        <v>30519</v>
      </c>
      <c r="T11" s="159">
        <f>SUM(T13:T39)</f>
        <v>29525</v>
      </c>
      <c r="U11" s="159"/>
      <c r="V11" s="159">
        <f>SUM(V13:V39)</f>
        <v>59204</v>
      </c>
      <c r="W11" s="159">
        <f>SUM(W13:W39)</f>
        <v>29918</v>
      </c>
      <c r="X11" s="159">
        <f>SUM(X13:X39)</f>
        <v>29286</v>
      </c>
      <c r="Y11" s="159"/>
      <c r="Z11" s="159">
        <f>SUM(Z13:Z39)</f>
        <v>60300</v>
      </c>
      <c r="AA11" s="159">
        <f>SUM(AA13:AA39)</f>
        <v>30507</v>
      </c>
      <c r="AB11" s="159">
        <f>SUM(AB13:AB39)</f>
        <v>29793</v>
      </c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2"/>
      <c r="BG11" s="162"/>
      <c r="BH11" s="162"/>
      <c r="BI11" s="162"/>
      <c r="BJ11" s="162"/>
    </row>
    <row r="12" spans="1:62" x14ac:dyDescent="0.25"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</row>
    <row r="13" spans="1:62" x14ac:dyDescent="0.2">
      <c r="A13" s="128" t="s">
        <v>98</v>
      </c>
      <c r="B13" s="139">
        <v>15712</v>
      </c>
      <c r="C13" s="139">
        <v>7979</v>
      </c>
      <c r="D13" s="139">
        <v>7733</v>
      </c>
      <c r="E13" s="139"/>
      <c r="F13" s="139">
        <v>2777</v>
      </c>
      <c r="G13" s="139">
        <v>1414</v>
      </c>
      <c r="H13" s="139">
        <v>1363</v>
      </c>
      <c r="I13" s="139"/>
      <c r="J13" s="139">
        <v>2626</v>
      </c>
      <c r="K13" s="139">
        <v>1327</v>
      </c>
      <c r="L13" s="139">
        <v>1299</v>
      </c>
      <c r="M13" s="139"/>
      <c r="N13" s="139">
        <v>2636</v>
      </c>
      <c r="O13" s="139">
        <v>1333</v>
      </c>
      <c r="P13" s="139">
        <v>1303</v>
      </c>
      <c r="Q13" s="139"/>
      <c r="R13" s="139">
        <v>2566</v>
      </c>
      <c r="S13" s="139">
        <v>1282</v>
      </c>
      <c r="T13" s="139">
        <v>1284</v>
      </c>
      <c r="U13" s="139"/>
      <c r="V13" s="139">
        <v>2496</v>
      </c>
      <c r="W13" s="139">
        <v>1271</v>
      </c>
      <c r="X13" s="139">
        <v>1225</v>
      </c>
      <c r="Y13" s="139"/>
      <c r="Z13" s="139">
        <v>2611</v>
      </c>
      <c r="AA13" s="139">
        <v>1352</v>
      </c>
      <c r="AB13" s="139">
        <v>1259</v>
      </c>
      <c r="AC13" s="164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</row>
    <row r="14" spans="1:62" x14ac:dyDescent="0.2">
      <c r="A14" s="128" t="s">
        <v>99</v>
      </c>
      <c r="B14" s="139">
        <v>19417</v>
      </c>
      <c r="C14" s="139">
        <v>9783</v>
      </c>
      <c r="D14" s="139">
        <v>9634</v>
      </c>
      <c r="E14" s="139"/>
      <c r="F14" s="139">
        <v>3217</v>
      </c>
      <c r="G14" s="139">
        <v>1610</v>
      </c>
      <c r="H14" s="139">
        <v>1607</v>
      </c>
      <c r="I14" s="139"/>
      <c r="J14" s="139">
        <v>3357</v>
      </c>
      <c r="K14" s="139">
        <v>1718</v>
      </c>
      <c r="L14" s="139">
        <v>1639</v>
      </c>
      <c r="M14" s="139"/>
      <c r="N14" s="139">
        <v>3224</v>
      </c>
      <c r="O14" s="139">
        <v>1655</v>
      </c>
      <c r="P14" s="139">
        <v>1569</v>
      </c>
      <c r="Q14" s="139"/>
      <c r="R14" s="139">
        <v>3092</v>
      </c>
      <c r="S14" s="139">
        <v>1564</v>
      </c>
      <c r="T14" s="139">
        <v>1528</v>
      </c>
      <c r="U14" s="139"/>
      <c r="V14" s="139">
        <v>3233</v>
      </c>
      <c r="W14" s="139">
        <v>1587</v>
      </c>
      <c r="X14" s="139">
        <v>1646</v>
      </c>
      <c r="Y14" s="139"/>
      <c r="Z14" s="139">
        <v>3294</v>
      </c>
      <c r="AA14" s="139">
        <v>1649</v>
      </c>
      <c r="AB14" s="139">
        <v>1645</v>
      </c>
      <c r="AC14" s="164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</row>
    <row r="15" spans="1:62" x14ac:dyDescent="0.2">
      <c r="A15" s="128" t="s">
        <v>100</v>
      </c>
      <c r="B15" s="139">
        <v>12917</v>
      </c>
      <c r="C15" s="139">
        <v>6475</v>
      </c>
      <c r="D15" s="139">
        <v>6442</v>
      </c>
      <c r="E15" s="139"/>
      <c r="F15" s="139">
        <v>2222</v>
      </c>
      <c r="G15" s="139">
        <v>1090</v>
      </c>
      <c r="H15" s="139">
        <v>1132</v>
      </c>
      <c r="I15" s="139"/>
      <c r="J15" s="139">
        <v>2183</v>
      </c>
      <c r="K15" s="139">
        <v>1138</v>
      </c>
      <c r="L15" s="139">
        <v>1045</v>
      </c>
      <c r="M15" s="139"/>
      <c r="N15" s="139">
        <v>2188</v>
      </c>
      <c r="O15" s="139">
        <v>1105</v>
      </c>
      <c r="P15" s="139">
        <v>1083</v>
      </c>
      <c r="Q15" s="139"/>
      <c r="R15" s="139">
        <v>2042</v>
      </c>
      <c r="S15" s="139">
        <v>1037</v>
      </c>
      <c r="T15" s="139">
        <v>1005</v>
      </c>
      <c r="U15" s="139"/>
      <c r="V15" s="139">
        <v>2075</v>
      </c>
      <c r="W15" s="139">
        <v>1023</v>
      </c>
      <c r="X15" s="139">
        <v>1052</v>
      </c>
      <c r="Y15" s="139"/>
      <c r="Z15" s="139">
        <v>2207</v>
      </c>
      <c r="AA15" s="139">
        <v>1082</v>
      </c>
      <c r="AB15" s="139">
        <v>1125</v>
      </c>
      <c r="AC15" s="164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</row>
    <row r="16" spans="1:62" x14ac:dyDescent="0.2">
      <c r="A16" s="128" t="s">
        <v>101</v>
      </c>
      <c r="B16" s="139">
        <v>8716</v>
      </c>
      <c r="C16" s="139">
        <v>4470</v>
      </c>
      <c r="D16" s="139">
        <v>4246</v>
      </c>
      <c r="E16" s="139"/>
      <c r="F16" s="139">
        <v>1465</v>
      </c>
      <c r="G16" s="139">
        <v>778</v>
      </c>
      <c r="H16" s="139">
        <v>687</v>
      </c>
      <c r="I16" s="139"/>
      <c r="J16" s="139">
        <v>1506</v>
      </c>
      <c r="K16" s="139">
        <v>758</v>
      </c>
      <c r="L16" s="139">
        <v>748</v>
      </c>
      <c r="M16" s="139"/>
      <c r="N16" s="139">
        <v>1432</v>
      </c>
      <c r="O16" s="139">
        <v>751</v>
      </c>
      <c r="P16" s="139">
        <v>681</v>
      </c>
      <c r="Q16" s="139"/>
      <c r="R16" s="139">
        <v>1418</v>
      </c>
      <c r="S16" s="139">
        <v>710</v>
      </c>
      <c r="T16" s="139">
        <v>708</v>
      </c>
      <c r="U16" s="139"/>
      <c r="V16" s="139">
        <v>1425</v>
      </c>
      <c r="W16" s="139">
        <v>743</v>
      </c>
      <c r="X16" s="139">
        <v>682</v>
      </c>
      <c r="Y16" s="139"/>
      <c r="Z16" s="139">
        <v>1470</v>
      </c>
      <c r="AA16" s="139">
        <v>730</v>
      </c>
      <c r="AB16" s="139">
        <v>740</v>
      </c>
      <c r="AC16" s="164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</row>
    <row r="17" spans="1:57" x14ac:dyDescent="0.2">
      <c r="A17" s="128" t="s">
        <v>102</v>
      </c>
      <c r="B17" s="139">
        <v>9552</v>
      </c>
      <c r="C17" s="139">
        <v>4755</v>
      </c>
      <c r="D17" s="139">
        <v>4797</v>
      </c>
      <c r="E17" s="139"/>
      <c r="F17" s="139">
        <v>1622</v>
      </c>
      <c r="G17" s="139">
        <v>812</v>
      </c>
      <c r="H17" s="139">
        <v>810</v>
      </c>
      <c r="I17" s="139"/>
      <c r="J17" s="139">
        <v>1623</v>
      </c>
      <c r="K17" s="139">
        <v>798</v>
      </c>
      <c r="L17" s="139">
        <v>825</v>
      </c>
      <c r="M17" s="139"/>
      <c r="N17" s="139">
        <v>1616</v>
      </c>
      <c r="O17" s="139">
        <v>831</v>
      </c>
      <c r="P17" s="139">
        <v>785</v>
      </c>
      <c r="Q17" s="139"/>
      <c r="R17" s="139">
        <v>1551</v>
      </c>
      <c r="S17" s="139">
        <v>766</v>
      </c>
      <c r="T17" s="139">
        <v>785</v>
      </c>
      <c r="U17" s="139"/>
      <c r="V17" s="139">
        <v>1502</v>
      </c>
      <c r="W17" s="139">
        <v>744</v>
      </c>
      <c r="X17" s="139">
        <v>758</v>
      </c>
      <c r="Y17" s="139"/>
      <c r="Z17" s="139">
        <v>1638</v>
      </c>
      <c r="AA17" s="139">
        <v>804</v>
      </c>
      <c r="AB17" s="139">
        <v>834</v>
      </c>
      <c r="AC17" s="164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</row>
    <row r="18" spans="1:57" x14ac:dyDescent="0.2">
      <c r="A18" s="128" t="s">
        <v>103</v>
      </c>
      <c r="B18" s="139">
        <v>17280</v>
      </c>
      <c r="C18" s="139">
        <v>8938</v>
      </c>
      <c r="D18" s="139">
        <v>8342</v>
      </c>
      <c r="E18" s="139"/>
      <c r="F18" s="139">
        <v>2941</v>
      </c>
      <c r="G18" s="139">
        <v>1514</v>
      </c>
      <c r="H18" s="139">
        <v>1427</v>
      </c>
      <c r="I18" s="139"/>
      <c r="J18" s="139">
        <v>2966</v>
      </c>
      <c r="K18" s="139">
        <v>1532</v>
      </c>
      <c r="L18" s="139">
        <v>1434</v>
      </c>
      <c r="M18" s="139"/>
      <c r="N18" s="139">
        <v>2854</v>
      </c>
      <c r="O18" s="139">
        <v>1471</v>
      </c>
      <c r="P18" s="139">
        <v>1383</v>
      </c>
      <c r="Q18" s="139"/>
      <c r="R18" s="139">
        <v>2864</v>
      </c>
      <c r="S18" s="139">
        <v>1502</v>
      </c>
      <c r="T18" s="139">
        <v>1362</v>
      </c>
      <c r="U18" s="139"/>
      <c r="V18" s="139">
        <v>2809</v>
      </c>
      <c r="W18" s="139">
        <v>1455</v>
      </c>
      <c r="X18" s="139">
        <v>1354</v>
      </c>
      <c r="Y18" s="139"/>
      <c r="Z18" s="139">
        <v>2846</v>
      </c>
      <c r="AA18" s="139">
        <v>1464</v>
      </c>
      <c r="AB18" s="139">
        <v>1382</v>
      </c>
      <c r="AC18" s="164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</row>
    <row r="19" spans="1:57" x14ac:dyDescent="0.2">
      <c r="A19" s="128" t="s">
        <v>104</v>
      </c>
      <c r="B19" s="139">
        <v>18187</v>
      </c>
      <c r="C19" s="139">
        <v>9249</v>
      </c>
      <c r="D19" s="139">
        <v>8938</v>
      </c>
      <c r="E19" s="139"/>
      <c r="F19" s="139">
        <v>3211</v>
      </c>
      <c r="G19" s="139">
        <v>1655</v>
      </c>
      <c r="H19" s="139">
        <v>1556</v>
      </c>
      <c r="I19" s="139"/>
      <c r="J19" s="139">
        <v>3111</v>
      </c>
      <c r="K19" s="139">
        <v>1585</v>
      </c>
      <c r="L19" s="139">
        <v>1526</v>
      </c>
      <c r="M19" s="139"/>
      <c r="N19" s="139">
        <v>2990</v>
      </c>
      <c r="O19" s="139">
        <v>1482</v>
      </c>
      <c r="P19" s="139">
        <v>1508</v>
      </c>
      <c r="Q19" s="139"/>
      <c r="R19" s="139">
        <v>3055</v>
      </c>
      <c r="S19" s="139">
        <v>1544</v>
      </c>
      <c r="T19" s="139">
        <v>1511</v>
      </c>
      <c r="U19" s="139"/>
      <c r="V19" s="139">
        <v>2892</v>
      </c>
      <c r="W19" s="139">
        <v>1500</v>
      </c>
      <c r="X19" s="139">
        <v>1392</v>
      </c>
      <c r="Y19" s="139"/>
      <c r="Z19" s="139">
        <v>2928</v>
      </c>
      <c r="AA19" s="139">
        <v>1483</v>
      </c>
      <c r="AB19" s="139">
        <v>1445</v>
      </c>
      <c r="AC19" s="164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</row>
    <row r="20" spans="1:57" x14ac:dyDescent="0.2">
      <c r="A20" s="128" t="s">
        <v>105</v>
      </c>
      <c r="B20" s="139">
        <v>18433</v>
      </c>
      <c r="C20" s="139">
        <v>9358</v>
      </c>
      <c r="D20" s="139">
        <v>9075</v>
      </c>
      <c r="E20" s="139"/>
      <c r="F20" s="139">
        <v>3265</v>
      </c>
      <c r="G20" s="139">
        <v>1682</v>
      </c>
      <c r="H20" s="139">
        <v>1583</v>
      </c>
      <c r="I20" s="139"/>
      <c r="J20" s="139">
        <v>3175</v>
      </c>
      <c r="K20" s="139">
        <v>1632</v>
      </c>
      <c r="L20" s="139">
        <v>1543</v>
      </c>
      <c r="M20" s="139"/>
      <c r="N20" s="139">
        <v>3041</v>
      </c>
      <c r="O20" s="139">
        <v>1574</v>
      </c>
      <c r="P20" s="139">
        <v>1467</v>
      </c>
      <c r="Q20" s="139"/>
      <c r="R20" s="139">
        <v>3028</v>
      </c>
      <c r="S20" s="139">
        <v>1536</v>
      </c>
      <c r="T20" s="139">
        <v>1492</v>
      </c>
      <c r="U20" s="139"/>
      <c r="V20" s="139">
        <v>2962</v>
      </c>
      <c r="W20" s="139">
        <v>1480</v>
      </c>
      <c r="X20" s="139">
        <v>1482</v>
      </c>
      <c r="Y20" s="139"/>
      <c r="Z20" s="139">
        <v>2962</v>
      </c>
      <c r="AA20" s="139">
        <v>1454</v>
      </c>
      <c r="AB20" s="139">
        <v>1508</v>
      </c>
      <c r="AC20" s="164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</row>
    <row r="21" spans="1:57" x14ac:dyDescent="0.2">
      <c r="A21" s="128" t="s">
        <v>106</v>
      </c>
      <c r="B21" s="139">
        <v>14378</v>
      </c>
      <c r="C21" s="139">
        <v>7245</v>
      </c>
      <c r="D21" s="139">
        <v>7133</v>
      </c>
      <c r="E21" s="139"/>
      <c r="F21" s="139">
        <v>2559</v>
      </c>
      <c r="G21" s="139">
        <v>1299</v>
      </c>
      <c r="H21" s="139">
        <v>1260</v>
      </c>
      <c r="I21" s="139"/>
      <c r="J21" s="139">
        <v>2493</v>
      </c>
      <c r="K21" s="139">
        <v>1245</v>
      </c>
      <c r="L21" s="139">
        <v>1248</v>
      </c>
      <c r="M21" s="139"/>
      <c r="N21" s="139">
        <v>2449</v>
      </c>
      <c r="O21" s="139">
        <v>1250</v>
      </c>
      <c r="P21" s="139">
        <v>1199</v>
      </c>
      <c r="Q21" s="139"/>
      <c r="R21" s="139">
        <v>2339</v>
      </c>
      <c r="S21" s="139">
        <v>1181</v>
      </c>
      <c r="T21" s="139">
        <v>1158</v>
      </c>
      <c r="U21" s="139"/>
      <c r="V21" s="139">
        <v>2298</v>
      </c>
      <c r="W21" s="139">
        <v>1109</v>
      </c>
      <c r="X21" s="139">
        <v>1189</v>
      </c>
      <c r="Y21" s="139"/>
      <c r="Z21" s="139">
        <v>2240</v>
      </c>
      <c r="AA21" s="139">
        <v>1161</v>
      </c>
      <c r="AB21" s="139">
        <v>1079</v>
      </c>
      <c r="AC21" s="164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</row>
    <row r="22" spans="1:57" x14ac:dyDescent="0.2">
      <c r="A22" s="128" t="s">
        <v>107</v>
      </c>
      <c r="B22" s="139">
        <v>35643</v>
      </c>
      <c r="C22" s="139">
        <v>18237</v>
      </c>
      <c r="D22" s="139">
        <v>17406</v>
      </c>
      <c r="E22" s="139"/>
      <c r="F22" s="139">
        <v>6013</v>
      </c>
      <c r="G22" s="139">
        <v>3142</v>
      </c>
      <c r="H22" s="139">
        <v>2871</v>
      </c>
      <c r="I22" s="139"/>
      <c r="J22" s="139">
        <v>5989</v>
      </c>
      <c r="K22" s="139">
        <v>3045</v>
      </c>
      <c r="L22" s="139">
        <v>2944</v>
      </c>
      <c r="M22" s="139"/>
      <c r="N22" s="139">
        <v>6017</v>
      </c>
      <c r="O22" s="139">
        <v>3109</v>
      </c>
      <c r="P22" s="139">
        <v>2908</v>
      </c>
      <c r="Q22" s="139"/>
      <c r="R22" s="139">
        <v>5959</v>
      </c>
      <c r="S22" s="139">
        <v>3043</v>
      </c>
      <c r="T22" s="139">
        <v>2916</v>
      </c>
      <c r="U22" s="139"/>
      <c r="V22" s="139">
        <v>5750</v>
      </c>
      <c r="W22" s="139">
        <v>2947</v>
      </c>
      <c r="X22" s="139">
        <v>2803</v>
      </c>
      <c r="Y22" s="139"/>
      <c r="Z22" s="139">
        <v>5915</v>
      </c>
      <c r="AA22" s="139">
        <v>2951</v>
      </c>
      <c r="AB22" s="139">
        <v>2964</v>
      </c>
      <c r="AC22" s="164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</row>
    <row r="23" spans="1:57" x14ac:dyDescent="0.2">
      <c r="A23" s="128" t="s">
        <v>108</v>
      </c>
      <c r="B23" s="139">
        <v>29887</v>
      </c>
      <c r="C23" s="139">
        <v>15060</v>
      </c>
      <c r="D23" s="139">
        <v>14827</v>
      </c>
      <c r="E23" s="139"/>
      <c r="F23" s="139">
        <v>5090</v>
      </c>
      <c r="G23" s="139">
        <v>2526</v>
      </c>
      <c r="H23" s="139">
        <v>2564</v>
      </c>
      <c r="I23" s="139"/>
      <c r="J23" s="139">
        <v>4854</v>
      </c>
      <c r="K23" s="139">
        <v>2455</v>
      </c>
      <c r="L23" s="139">
        <v>2399</v>
      </c>
      <c r="M23" s="139"/>
      <c r="N23" s="139">
        <v>4962</v>
      </c>
      <c r="O23" s="139">
        <v>2492</v>
      </c>
      <c r="P23" s="139">
        <v>2470</v>
      </c>
      <c r="Q23" s="139"/>
      <c r="R23" s="139">
        <v>4867</v>
      </c>
      <c r="S23" s="139">
        <v>2485</v>
      </c>
      <c r="T23" s="139">
        <v>2382</v>
      </c>
      <c r="U23" s="139"/>
      <c r="V23" s="139">
        <v>5089</v>
      </c>
      <c r="W23" s="139">
        <v>2551</v>
      </c>
      <c r="X23" s="139">
        <v>2538</v>
      </c>
      <c r="Y23" s="139"/>
      <c r="Z23" s="139">
        <v>5025</v>
      </c>
      <c r="AA23" s="139">
        <v>2551</v>
      </c>
      <c r="AB23" s="139">
        <v>2474</v>
      </c>
      <c r="AC23" s="164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</row>
    <row r="24" spans="1:57" x14ac:dyDescent="0.2">
      <c r="A24" s="165" t="s">
        <v>109</v>
      </c>
      <c r="B24" s="139">
        <v>14556</v>
      </c>
      <c r="C24" s="139">
        <v>7318</v>
      </c>
      <c r="D24" s="139">
        <v>7238</v>
      </c>
      <c r="E24" s="139"/>
      <c r="F24" s="139">
        <v>2539</v>
      </c>
      <c r="G24" s="139">
        <v>1297</v>
      </c>
      <c r="H24" s="139">
        <v>1242</v>
      </c>
      <c r="I24" s="139"/>
      <c r="J24" s="139">
        <v>2490</v>
      </c>
      <c r="K24" s="139">
        <v>1256</v>
      </c>
      <c r="L24" s="139">
        <v>1234</v>
      </c>
      <c r="M24" s="139"/>
      <c r="N24" s="139">
        <v>2491</v>
      </c>
      <c r="O24" s="139">
        <v>1216</v>
      </c>
      <c r="P24" s="139">
        <v>1275</v>
      </c>
      <c r="Q24" s="139"/>
      <c r="R24" s="139">
        <v>2336</v>
      </c>
      <c r="S24" s="139">
        <v>1178</v>
      </c>
      <c r="T24" s="139">
        <v>1158</v>
      </c>
      <c r="U24" s="139"/>
      <c r="V24" s="139">
        <v>2311</v>
      </c>
      <c r="W24" s="139">
        <v>1126</v>
      </c>
      <c r="X24" s="139">
        <v>1185</v>
      </c>
      <c r="Y24" s="139"/>
      <c r="Z24" s="139">
        <v>2389</v>
      </c>
      <c r="AA24" s="139">
        <v>1245</v>
      </c>
      <c r="AB24" s="139">
        <v>1144</v>
      </c>
      <c r="AC24" s="164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</row>
    <row r="25" spans="1:57" x14ac:dyDescent="0.2">
      <c r="A25" s="128" t="s">
        <v>110</v>
      </c>
      <c r="B25" s="139">
        <v>7570</v>
      </c>
      <c r="C25" s="139">
        <v>3934</v>
      </c>
      <c r="D25" s="139">
        <v>3636</v>
      </c>
      <c r="E25" s="139"/>
      <c r="F25" s="139">
        <v>1294</v>
      </c>
      <c r="G25" s="139">
        <v>687</v>
      </c>
      <c r="H25" s="139">
        <v>607</v>
      </c>
      <c r="I25" s="139"/>
      <c r="J25" s="139">
        <v>1388</v>
      </c>
      <c r="K25" s="139">
        <v>708</v>
      </c>
      <c r="L25" s="139">
        <v>680</v>
      </c>
      <c r="M25" s="139"/>
      <c r="N25" s="139">
        <v>1227</v>
      </c>
      <c r="O25" s="139">
        <v>633</v>
      </c>
      <c r="P25" s="139">
        <v>594</v>
      </c>
      <c r="Q25" s="139"/>
      <c r="R25" s="139">
        <v>1246</v>
      </c>
      <c r="S25" s="139">
        <v>653</v>
      </c>
      <c r="T25" s="139">
        <v>593</v>
      </c>
      <c r="U25" s="139"/>
      <c r="V25" s="139">
        <v>1214</v>
      </c>
      <c r="W25" s="139">
        <v>639</v>
      </c>
      <c r="X25" s="139">
        <v>575</v>
      </c>
      <c r="Y25" s="139"/>
      <c r="Z25" s="139">
        <v>1201</v>
      </c>
      <c r="AA25" s="139">
        <v>614</v>
      </c>
      <c r="AB25" s="139">
        <v>587</v>
      </c>
      <c r="AC25" s="164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</row>
    <row r="26" spans="1:57" x14ac:dyDescent="0.2">
      <c r="A26" s="128" t="s">
        <v>111</v>
      </c>
      <c r="B26" s="139">
        <v>8113</v>
      </c>
      <c r="C26" s="139">
        <v>4178</v>
      </c>
      <c r="D26" s="139">
        <v>3935</v>
      </c>
      <c r="E26" s="139"/>
      <c r="F26" s="139">
        <v>1488</v>
      </c>
      <c r="G26" s="139">
        <v>805</v>
      </c>
      <c r="H26" s="139">
        <v>683</v>
      </c>
      <c r="I26" s="139"/>
      <c r="J26" s="139">
        <v>1435</v>
      </c>
      <c r="K26" s="139">
        <v>734</v>
      </c>
      <c r="L26" s="139">
        <v>701</v>
      </c>
      <c r="M26" s="139"/>
      <c r="N26" s="139">
        <v>1388</v>
      </c>
      <c r="O26" s="139">
        <v>723</v>
      </c>
      <c r="P26" s="139">
        <v>665</v>
      </c>
      <c r="Q26" s="139"/>
      <c r="R26" s="139">
        <v>1285</v>
      </c>
      <c r="S26" s="139">
        <v>648</v>
      </c>
      <c r="T26" s="139">
        <v>637</v>
      </c>
      <c r="U26" s="139"/>
      <c r="V26" s="139">
        <v>1260</v>
      </c>
      <c r="W26" s="139">
        <v>639</v>
      </c>
      <c r="X26" s="139">
        <v>621</v>
      </c>
      <c r="Y26" s="139"/>
      <c r="Z26" s="139">
        <v>1257</v>
      </c>
      <c r="AA26" s="139">
        <v>629</v>
      </c>
      <c r="AB26" s="139">
        <v>628</v>
      </c>
      <c r="AC26" s="164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</row>
    <row r="27" spans="1:57" x14ac:dyDescent="0.2">
      <c r="A27" s="128" t="s">
        <v>112</v>
      </c>
      <c r="B27" s="139">
        <v>10830</v>
      </c>
      <c r="C27" s="139">
        <v>5559</v>
      </c>
      <c r="D27" s="139">
        <v>5271</v>
      </c>
      <c r="E27" s="139"/>
      <c r="F27" s="139">
        <v>1940</v>
      </c>
      <c r="G27" s="139">
        <v>992</v>
      </c>
      <c r="H27" s="139">
        <v>948</v>
      </c>
      <c r="I27" s="139"/>
      <c r="J27" s="139">
        <v>1877</v>
      </c>
      <c r="K27" s="139">
        <v>966</v>
      </c>
      <c r="L27" s="139">
        <v>911</v>
      </c>
      <c r="M27" s="139"/>
      <c r="N27" s="139">
        <v>1839</v>
      </c>
      <c r="O27" s="139">
        <v>960</v>
      </c>
      <c r="P27" s="139">
        <v>879</v>
      </c>
      <c r="Q27" s="139"/>
      <c r="R27" s="139">
        <v>1709</v>
      </c>
      <c r="S27" s="139">
        <v>918</v>
      </c>
      <c r="T27" s="139">
        <v>791</v>
      </c>
      <c r="U27" s="139"/>
      <c r="V27" s="139">
        <v>1693</v>
      </c>
      <c r="W27" s="139">
        <v>857</v>
      </c>
      <c r="X27" s="139">
        <v>836</v>
      </c>
      <c r="Y27" s="139"/>
      <c r="Z27" s="139">
        <v>1772</v>
      </c>
      <c r="AA27" s="139">
        <v>866</v>
      </c>
      <c r="AB27" s="139">
        <v>906</v>
      </c>
      <c r="AC27" s="164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</row>
    <row r="28" spans="1:57" x14ac:dyDescent="0.2">
      <c r="A28" s="128" t="s">
        <v>113</v>
      </c>
      <c r="B28" s="139">
        <v>4598</v>
      </c>
      <c r="C28" s="139">
        <v>2386</v>
      </c>
      <c r="D28" s="139">
        <v>2212</v>
      </c>
      <c r="E28" s="139"/>
      <c r="F28" s="139">
        <v>789</v>
      </c>
      <c r="G28" s="139">
        <v>393</v>
      </c>
      <c r="H28" s="139">
        <v>396</v>
      </c>
      <c r="I28" s="139"/>
      <c r="J28" s="139">
        <v>825</v>
      </c>
      <c r="K28" s="139">
        <v>420</v>
      </c>
      <c r="L28" s="139">
        <v>405</v>
      </c>
      <c r="M28" s="139"/>
      <c r="N28" s="139">
        <v>790</v>
      </c>
      <c r="O28" s="139">
        <v>415</v>
      </c>
      <c r="P28" s="139">
        <v>375</v>
      </c>
      <c r="Q28" s="139"/>
      <c r="R28" s="139">
        <v>754</v>
      </c>
      <c r="S28" s="139">
        <v>403</v>
      </c>
      <c r="T28" s="139">
        <v>351</v>
      </c>
      <c r="U28" s="139"/>
      <c r="V28" s="139">
        <v>715</v>
      </c>
      <c r="W28" s="139">
        <v>380</v>
      </c>
      <c r="X28" s="139">
        <v>335</v>
      </c>
      <c r="Y28" s="139"/>
      <c r="Z28" s="139">
        <v>725</v>
      </c>
      <c r="AA28" s="139">
        <v>375</v>
      </c>
      <c r="AB28" s="139">
        <v>350</v>
      </c>
      <c r="AC28" s="164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</row>
    <row r="29" spans="1:57" x14ac:dyDescent="0.2">
      <c r="A29" s="128" t="s">
        <v>114</v>
      </c>
      <c r="B29" s="139">
        <v>8367</v>
      </c>
      <c r="C29" s="139">
        <v>4252</v>
      </c>
      <c r="D29" s="139">
        <v>4115</v>
      </c>
      <c r="E29" s="139"/>
      <c r="F29" s="139">
        <v>1471</v>
      </c>
      <c r="G29" s="139">
        <v>743</v>
      </c>
      <c r="H29" s="139">
        <v>728</v>
      </c>
      <c r="I29" s="139"/>
      <c r="J29" s="139">
        <v>1456</v>
      </c>
      <c r="K29" s="139">
        <v>766</v>
      </c>
      <c r="L29" s="139">
        <v>690</v>
      </c>
      <c r="M29" s="139"/>
      <c r="N29" s="139">
        <v>1349</v>
      </c>
      <c r="O29" s="139">
        <v>675</v>
      </c>
      <c r="P29" s="139">
        <v>674</v>
      </c>
      <c r="Q29" s="139"/>
      <c r="R29" s="139">
        <v>1390</v>
      </c>
      <c r="S29" s="139">
        <v>691</v>
      </c>
      <c r="T29" s="139">
        <v>699</v>
      </c>
      <c r="U29" s="139"/>
      <c r="V29" s="139">
        <v>1334</v>
      </c>
      <c r="W29" s="139">
        <v>690</v>
      </c>
      <c r="X29" s="139">
        <v>644</v>
      </c>
      <c r="Y29" s="139"/>
      <c r="Z29" s="139">
        <v>1367</v>
      </c>
      <c r="AA29" s="139">
        <v>687</v>
      </c>
      <c r="AB29" s="139">
        <v>680</v>
      </c>
      <c r="AC29" s="164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</row>
    <row r="30" spans="1:57" x14ac:dyDescent="0.2">
      <c r="A30" s="128" t="s">
        <v>115</v>
      </c>
      <c r="B30" s="139">
        <v>4505</v>
      </c>
      <c r="C30" s="139">
        <v>2241</v>
      </c>
      <c r="D30" s="139">
        <v>2264</v>
      </c>
      <c r="E30" s="139"/>
      <c r="F30" s="139">
        <v>765</v>
      </c>
      <c r="G30" s="139">
        <v>385</v>
      </c>
      <c r="H30" s="139">
        <v>380</v>
      </c>
      <c r="I30" s="139"/>
      <c r="J30" s="139">
        <v>784</v>
      </c>
      <c r="K30" s="139">
        <v>399</v>
      </c>
      <c r="L30" s="139">
        <v>385</v>
      </c>
      <c r="M30" s="139"/>
      <c r="N30" s="139">
        <v>732</v>
      </c>
      <c r="O30" s="139">
        <v>369</v>
      </c>
      <c r="P30" s="139">
        <v>363</v>
      </c>
      <c r="Q30" s="139"/>
      <c r="R30" s="139">
        <v>736</v>
      </c>
      <c r="S30" s="139">
        <v>336</v>
      </c>
      <c r="T30" s="139">
        <v>400</v>
      </c>
      <c r="U30" s="139"/>
      <c r="V30" s="139">
        <v>726</v>
      </c>
      <c r="W30" s="139">
        <v>357</v>
      </c>
      <c r="X30" s="139">
        <v>369</v>
      </c>
      <c r="Y30" s="139"/>
      <c r="Z30" s="139">
        <v>762</v>
      </c>
      <c r="AA30" s="139">
        <v>395</v>
      </c>
      <c r="AB30" s="139">
        <v>367</v>
      </c>
      <c r="AC30" s="164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</row>
    <row r="31" spans="1:57" x14ac:dyDescent="0.2">
      <c r="A31" s="128" t="s">
        <v>116</v>
      </c>
      <c r="B31" s="139">
        <v>4417</v>
      </c>
      <c r="C31" s="139">
        <v>2299</v>
      </c>
      <c r="D31" s="139">
        <v>2118</v>
      </c>
      <c r="E31" s="139"/>
      <c r="F31" s="139">
        <v>748</v>
      </c>
      <c r="G31" s="139">
        <v>407</v>
      </c>
      <c r="H31" s="139">
        <v>341</v>
      </c>
      <c r="I31" s="139"/>
      <c r="J31" s="139">
        <v>759</v>
      </c>
      <c r="K31" s="139">
        <v>388</v>
      </c>
      <c r="L31" s="139">
        <v>371</v>
      </c>
      <c r="M31" s="139"/>
      <c r="N31" s="139">
        <v>705</v>
      </c>
      <c r="O31" s="139">
        <v>362</v>
      </c>
      <c r="P31" s="139">
        <v>343</v>
      </c>
      <c r="Q31" s="139"/>
      <c r="R31" s="139">
        <v>738</v>
      </c>
      <c r="S31" s="139">
        <v>372</v>
      </c>
      <c r="T31" s="139">
        <v>366</v>
      </c>
      <c r="U31" s="139"/>
      <c r="V31" s="139">
        <v>742</v>
      </c>
      <c r="W31" s="139">
        <v>390</v>
      </c>
      <c r="X31" s="139">
        <v>352</v>
      </c>
      <c r="Y31" s="139"/>
      <c r="Z31" s="139">
        <v>725</v>
      </c>
      <c r="AA31" s="139">
        <v>380</v>
      </c>
      <c r="AB31" s="139">
        <v>345</v>
      </c>
      <c r="AC31" s="164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</row>
    <row r="32" spans="1:57" x14ac:dyDescent="0.2">
      <c r="A32" s="128" t="s">
        <v>117</v>
      </c>
      <c r="B32" s="139">
        <v>11802</v>
      </c>
      <c r="C32" s="139">
        <v>6002</v>
      </c>
      <c r="D32" s="139">
        <v>5800</v>
      </c>
      <c r="E32" s="139"/>
      <c r="F32" s="139">
        <v>2095</v>
      </c>
      <c r="G32" s="139">
        <v>1073</v>
      </c>
      <c r="H32" s="139">
        <v>1022</v>
      </c>
      <c r="I32" s="139"/>
      <c r="J32" s="139">
        <v>2028</v>
      </c>
      <c r="K32" s="139">
        <v>1042</v>
      </c>
      <c r="L32" s="139">
        <v>986</v>
      </c>
      <c r="M32" s="139"/>
      <c r="N32" s="139">
        <v>1956</v>
      </c>
      <c r="O32" s="139">
        <v>1014</v>
      </c>
      <c r="P32" s="139">
        <v>942</v>
      </c>
      <c r="Q32" s="139"/>
      <c r="R32" s="139">
        <v>1935</v>
      </c>
      <c r="S32" s="139">
        <v>987</v>
      </c>
      <c r="T32" s="139">
        <v>948</v>
      </c>
      <c r="U32" s="139"/>
      <c r="V32" s="139">
        <v>1893</v>
      </c>
      <c r="W32" s="139">
        <v>912</v>
      </c>
      <c r="X32" s="139">
        <v>981</v>
      </c>
      <c r="Y32" s="139"/>
      <c r="Z32" s="139">
        <v>1895</v>
      </c>
      <c r="AA32" s="139">
        <v>974</v>
      </c>
      <c r="AB32" s="139">
        <v>921</v>
      </c>
      <c r="AC32" s="164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</row>
    <row r="33" spans="1:57" x14ac:dyDescent="0.2">
      <c r="A33" s="128" t="s">
        <v>118</v>
      </c>
      <c r="B33" s="139">
        <v>32798</v>
      </c>
      <c r="C33" s="139">
        <v>16710</v>
      </c>
      <c r="D33" s="139">
        <v>16088</v>
      </c>
      <c r="E33" s="139"/>
      <c r="F33" s="139">
        <v>5630</v>
      </c>
      <c r="G33" s="139">
        <v>2897</v>
      </c>
      <c r="H33" s="139">
        <v>2733</v>
      </c>
      <c r="I33" s="139"/>
      <c r="J33" s="139">
        <v>5683</v>
      </c>
      <c r="K33" s="139">
        <v>2929</v>
      </c>
      <c r="L33" s="139">
        <v>2754</v>
      </c>
      <c r="M33" s="139"/>
      <c r="N33" s="139">
        <v>5486</v>
      </c>
      <c r="O33" s="139">
        <v>2768</v>
      </c>
      <c r="P33" s="139">
        <v>2718</v>
      </c>
      <c r="Q33" s="139"/>
      <c r="R33" s="139">
        <v>5262</v>
      </c>
      <c r="S33" s="139">
        <v>2660</v>
      </c>
      <c r="T33" s="139">
        <v>2602</v>
      </c>
      <c r="U33" s="139"/>
      <c r="V33" s="139">
        <v>5300</v>
      </c>
      <c r="W33" s="139">
        <v>2719</v>
      </c>
      <c r="X33" s="139">
        <v>2581</v>
      </c>
      <c r="Y33" s="139"/>
      <c r="Z33" s="139">
        <v>5437</v>
      </c>
      <c r="AA33" s="139">
        <v>2737</v>
      </c>
      <c r="AB33" s="139">
        <v>2700</v>
      </c>
      <c r="AC33" s="164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</row>
    <row r="34" spans="1:57" x14ac:dyDescent="0.2">
      <c r="A34" s="128" t="s">
        <v>119</v>
      </c>
      <c r="B34" s="139">
        <v>8041</v>
      </c>
      <c r="C34" s="139">
        <v>4113</v>
      </c>
      <c r="D34" s="139">
        <v>3928</v>
      </c>
      <c r="E34" s="139"/>
      <c r="F34" s="139">
        <v>1422</v>
      </c>
      <c r="G34" s="139">
        <v>746</v>
      </c>
      <c r="H34" s="139">
        <v>676</v>
      </c>
      <c r="I34" s="139"/>
      <c r="J34" s="139">
        <v>1395</v>
      </c>
      <c r="K34" s="139">
        <v>708</v>
      </c>
      <c r="L34" s="139">
        <v>687</v>
      </c>
      <c r="M34" s="139"/>
      <c r="N34" s="139">
        <v>1341</v>
      </c>
      <c r="O34" s="139">
        <v>674</v>
      </c>
      <c r="P34" s="139">
        <v>667</v>
      </c>
      <c r="Q34" s="139"/>
      <c r="R34" s="139">
        <v>1274</v>
      </c>
      <c r="S34" s="139">
        <v>632</v>
      </c>
      <c r="T34" s="139">
        <v>642</v>
      </c>
      <c r="U34" s="139"/>
      <c r="V34" s="139">
        <v>1236</v>
      </c>
      <c r="W34" s="139">
        <v>631</v>
      </c>
      <c r="X34" s="139">
        <v>605</v>
      </c>
      <c r="Y34" s="139"/>
      <c r="Z34" s="139">
        <v>1373</v>
      </c>
      <c r="AA34" s="139">
        <v>722</v>
      </c>
      <c r="AB34" s="139">
        <v>651</v>
      </c>
      <c r="AC34" s="164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</row>
    <row r="35" spans="1:57" x14ac:dyDescent="0.2">
      <c r="A35" s="128" t="s">
        <v>120</v>
      </c>
      <c r="B35" s="139">
        <v>21497</v>
      </c>
      <c r="C35" s="139">
        <v>10906</v>
      </c>
      <c r="D35" s="139">
        <v>10591</v>
      </c>
      <c r="E35" s="139"/>
      <c r="F35" s="139">
        <v>3852</v>
      </c>
      <c r="G35" s="139">
        <v>1996</v>
      </c>
      <c r="H35" s="139">
        <v>1856</v>
      </c>
      <c r="I35" s="139"/>
      <c r="J35" s="139">
        <v>3823</v>
      </c>
      <c r="K35" s="139">
        <v>1977</v>
      </c>
      <c r="L35" s="139">
        <v>1846</v>
      </c>
      <c r="M35" s="139"/>
      <c r="N35" s="139">
        <v>3597</v>
      </c>
      <c r="O35" s="139">
        <v>1822</v>
      </c>
      <c r="P35" s="139">
        <v>1775</v>
      </c>
      <c r="Q35" s="139"/>
      <c r="R35" s="139">
        <v>3438</v>
      </c>
      <c r="S35" s="139">
        <v>1730</v>
      </c>
      <c r="T35" s="139">
        <v>1708</v>
      </c>
      <c r="U35" s="139"/>
      <c r="V35" s="139">
        <v>3324</v>
      </c>
      <c r="W35" s="139">
        <v>1651</v>
      </c>
      <c r="X35" s="139">
        <v>1673</v>
      </c>
      <c r="Y35" s="139"/>
      <c r="Z35" s="139">
        <v>3463</v>
      </c>
      <c r="AA35" s="139">
        <v>1730</v>
      </c>
      <c r="AB35" s="139">
        <v>1733</v>
      </c>
      <c r="AC35" s="164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</row>
    <row r="36" spans="1:57" x14ac:dyDescent="0.2">
      <c r="A36" s="128" t="s">
        <v>121</v>
      </c>
      <c r="B36" s="139">
        <v>3988</v>
      </c>
      <c r="C36" s="139">
        <v>2100</v>
      </c>
      <c r="D36" s="139">
        <v>1888</v>
      </c>
      <c r="E36" s="139"/>
      <c r="F36" s="139">
        <v>729</v>
      </c>
      <c r="G36" s="139">
        <v>374</v>
      </c>
      <c r="H36" s="139">
        <v>355</v>
      </c>
      <c r="I36" s="139"/>
      <c r="J36" s="139">
        <v>685</v>
      </c>
      <c r="K36" s="139">
        <v>353</v>
      </c>
      <c r="L36" s="139">
        <v>332</v>
      </c>
      <c r="M36" s="139"/>
      <c r="N36" s="139">
        <v>700</v>
      </c>
      <c r="O36" s="139">
        <v>366</v>
      </c>
      <c r="P36" s="139">
        <v>334</v>
      </c>
      <c r="Q36" s="139"/>
      <c r="R36" s="139">
        <v>619</v>
      </c>
      <c r="S36" s="139">
        <v>346</v>
      </c>
      <c r="T36" s="139">
        <v>273</v>
      </c>
      <c r="U36" s="139"/>
      <c r="V36" s="139">
        <v>621</v>
      </c>
      <c r="W36" s="139">
        <v>331</v>
      </c>
      <c r="X36" s="139">
        <v>290</v>
      </c>
      <c r="Y36" s="139"/>
      <c r="Z36" s="139">
        <v>634</v>
      </c>
      <c r="AA36" s="139">
        <v>330</v>
      </c>
      <c r="AB36" s="139">
        <v>304</v>
      </c>
      <c r="AC36" s="164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</row>
    <row r="37" spans="1:57" x14ac:dyDescent="0.2">
      <c r="A37" s="128" t="s">
        <v>122</v>
      </c>
      <c r="B37" s="139">
        <v>15847</v>
      </c>
      <c r="C37" s="139">
        <v>8109</v>
      </c>
      <c r="D37" s="139">
        <v>7738</v>
      </c>
      <c r="E37" s="139"/>
      <c r="F37" s="139">
        <v>2837</v>
      </c>
      <c r="G37" s="139">
        <v>1448</v>
      </c>
      <c r="H37" s="139">
        <v>1389</v>
      </c>
      <c r="I37" s="139"/>
      <c r="J37" s="139">
        <v>2856</v>
      </c>
      <c r="K37" s="139">
        <v>1471</v>
      </c>
      <c r="L37" s="139">
        <v>1385</v>
      </c>
      <c r="M37" s="139"/>
      <c r="N37" s="139">
        <v>2697</v>
      </c>
      <c r="O37" s="139">
        <v>1391</v>
      </c>
      <c r="P37" s="139">
        <v>1306</v>
      </c>
      <c r="Q37" s="139"/>
      <c r="R37" s="139">
        <v>2560</v>
      </c>
      <c r="S37" s="139">
        <v>1315</v>
      </c>
      <c r="T37" s="139">
        <v>1245</v>
      </c>
      <c r="U37" s="139"/>
      <c r="V37" s="139">
        <v>2481</v>
      </c>
      <c r="W37" s="139">
        <v>1237</v>
      </c>
      <c r="X37" s="139">
        <v>1244</v>
      </c>
      <c r="Y37" s="139"/>
      <c r="Z37" s="139">
        <v>2416</v>
      </c>
      <c r="AA37" s="139">
        <v>1247</v>
      </c>
      <c r="AB37" s="139">
        <v>1169</v>
      </c>
      <c r="AC37" s="164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</row>
    <row r="38" spans="1:57" x14ac:dyDescent="0.2">
      <c r="A38" s="128" t="s">
        <v>123</v>
      </c>
      <c r="B38" s="139">
        <v>7908</v>
      </c>
      <c r="C38" s="139">
        <v>4031</v>
      </c>
      <c r="D38" s="139">
        <v>3877</v>
      </c>
      <c r="E38" s="139"/>
      <c r="F38" s="139">
        <v>1455</v>
      </c>
      <c r="G38" s="139">
        <v>719</v>
      </c>
      <c r="H38" s="139">
        <v>736</v>
      </c>
      <c r="I38" s="139"/>
      <c r="J38" s="139">
        <v>1424</v>
      </c>
      <c r="K38" s="139">
        <v>734</v>
      </c>
      <c r="L38" s="139">
        <v>690</v>
      </c>
      <c r="M38" s="139"/>
      <c r="N38" s="139">
        <v>1351</v>
      </c>
      <c r="O38" s="139">
        <v>697</v>
      </c>
      <c r="P38" s="139">
        <v>654</v>
      </c>
      <c r="Q38" s="139"/>
      <c r="R38" s="139">
        <v>1296</v>
      </c>
      <c r="S38" s="139">
        <v>650</v>
      </c>
      <c r="T38" s="139">
        <v>646</v>
      </c>
      <c r="U38" s="139"/>
      <c r="V38" s="139">
        <v>1179</v>
      </c>
      <c r="W38" s="139">
        <v>607</v>
      </c>
      <c r="X38" s="139">
        <v>572</v>
      </c>
      <c r="Y38" s="139"/>
      <c r="Z38" s="139">
        <v>1203</v>
      </c>
      <c r="AA38" s="139">
        <v>624</v>
      </c>
      <c r="AB38" s="139">
        <v>579</v>
      </c>
      <c r="AC38" s="164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</row>
    <row r="39" spans="1:57" ht="13.5" thickBot="1" x14ac:dyDescent="0.25">
      <c r="A39" s="166" t="s">
        <v>124</v>
      </c>
      <c r="B39" s="139">
        <v>4496</v>
      </c>
      <c r="C39" s="139">
        <v>2334</v>
      </c>
      <c r="D39" s="139">
        <v>2162</v>
      </c>
      <c r="E39" s="139"/>
      <c r="F39" s="139">
        <v>963</v>
      </c>
      <c r="G39" s="139">
        <v>517</v>
      </c>
      <c r="H39" s="139">
        <v>446</v>
      </c>
      <c r="I39" s="139"/>
      <c r="J39" s="139">
        <v>845</v>
      </c>
      <c r="K39" s="139">
        <v>436</v>
      </c>
      <c r="L39" s="139">
        <v>409</v>
      </c>
      <c r="M39" s="139"/>
      <c r="N39" s="139">
        <v>814</v>
      </c>
      <c r="O39" s="139">
        <v>418</v>
      </c>
      <c r="P39" s="139">
        <v>396</v>
      </c>
      <c r="Q39" s="139"/>
      <c r="R39" s="139">
        <v>685</v>
      </c>
      <c r="S39" s="139">
        <v>350</v>
      </c>
      <c r="T39" s="139">
        <v>335</v>
      </c>
      <c r="U39" s="139"/>
      <c r="V39" s="139">
        <v>644</v>
      </c>
      <c r="W39" s="139">
        <v>342</v>
      </c>
      <c r="X39" s="139">
        <v>302</v>
      </c>
      <c r="Y39" s="139"/>
      <c r="Z39" s="139">
        <v>545</v>
      </c>
      <c r="AA39" s="139">
        <v>271</v>
      </c>
      <c r="AB39" s="139">
        <v>274</v>
      </c>
      <c r="AC39" s="164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</row>
    <row r="40" spans="1:57" x14ac:dyDescent="0.25">
      <c r="A40" s="292" t="s">
        <v>90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</row>
    <row r="41" spans="1:57" x14ac:dyDescent="0.25">
      <c r="A41" s="293" t="s">
        <v>14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</row>
    <row r="44" spans="1:57" s="115" customFormat="1" ht="15" x14ac:dyDescent="0.25">
      <c r="A44" s="294" t="s">
        <v>132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9"/>
      <c r="AD44" s="278" t="s">
        <v>249</v>
      </c>
      <c r="AE44" s="278"/>
      <c r="AF44" s="9"/>
    </row>
    <row r="45" spans="1:57" s="115" customFormat="1" ht="15" x14ac:dyDescent="0.25">
      <c r="A45" s="295" t="s">
        <v>92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9"/>
      <c r="AD45" s="278"/>
      <c r="AE45" s="278"/>
      <c r="AF45"/>
    </row>
    <row r="46" spans="1:57" s="115" customFormat="1" ht="15" x14ac:dyDescent="0.25">
      <c r="A46" s="294" t="s">
        <v>78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</row>
    <row r="47" spans="1:57" s="115" customFormat="1" ht="15" x14ac:dyDescent="0.25">
      <c r="A47" s="295" t="s">
        <v>94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</row>
    <row r="48" spans="1:57" s="115" customFormat="1" ht="15" x14ac:dyDescent="0.25">
      <c r="A48" s="294" t="s">
        <v>131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</row>
    <row r="49" spans="1:28" s="115" customFormat="1" ht="15" x14ac:dyDescent="0.25">
      <c r="A49" s="295" t="s">
        <v>80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</row>
    <row r="50" spans="1:28" s="115" customFormat="1" ht="15.75" thickBot="1" x14ac:dyDescent="0.3">
      <c r="A50" s="118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</row>
    <row r="51" spans="1:28" s="115" customFormat="1" ht="15" x14ac:dyDescent="0.25">
      <c r="A51" s="299" t="s">
        <v>96</v>
      </c>
      <c r="B51" s="119" t="s">
        <v>22</v>
      </c>
      <c r="C51" s="119"/>
      <c r="D51" s="119"/>
      <c r="E51" s="120"/>
      <c r="F51" s="119" t="s">
        <v>24</v>
      </c>
      <c r="G51" s="119"/>
      <c r="H51" s="119"/>
      <c r="I51" s="120"/>
      <c r="J51" s="119" t="s">
        <v>25</v>
      </c>
      <c r="K51" s="119"/>
      <c r="L51" s="119"/>
      <c r="M51" s="120"/>
      <c r="N51" s="119" t="s">
        <v>26</v>
      </c>
      <c r="O51" s="119"/>
      <c r="P51" s="119"/>
      <c r="Q51" s="120"/>
      <c r="R51" s="119" t="s">
        <v>28</v>
      </c>
      <c r="S51" s="119"/>
      <c r="T51" s="119"/>
      <c r="U51" s="120"/>
      <c r="V51" s="119" t="s">
        <v>29</v>
      </c>
      <c r="W51" s="119"/>
      <c r="X51" s="119"/>
      <c r="Y51" s="120"/>
      <c r="Z51" s="119" t="s">
        <v>30</v>
      </c>
      <c r="AA51" s="119"/>
      <c r="AB51" s="119"/>
    </row>
    <row r="52" spans="1:28" s="115" customFormat="1" ht="15.75" thickBot="1" x14ac:dyDescent="0.3">
      <c r="A52" s="300"/>
      <c r="B52" s="121" t="s">
        <v>82</v>
      </c>
      <c r="C52" s="121" t="s">
        <v>83</v>
      </c>
      <c r="D52" s="121" t="s">
        <v>84</v>
      </c>
      <c r="E52" s="122"/>
      <c r="F52" s="121" t="s">
        <v>82</v>
      </c>
      <c r="G52" s="121" t="s">
        <v>83</v>
      </c>
      <c r="H52" s="121" t="s">
        <v>84</v>
      </c>
      <c r="I52" s="122"/>
      <c r="J52" s="121" t="s">
        <v>82</v>
      </c>
      <c r="K52" s="121" t="s">
        <v>83</v>
      </c>
      <c r="L52" s="121" t="s">
        <v>84</v>
      </c>
      <c r="M52" s="122"/>
      <c r="N52" s="121" t="s">
        <v>82</v>
      </c>
      <c r="O52" s="121" t="s">
        <v>83</v>
      </c>
      <c r="P52" s="121" t="s">
        <v>84</v>
      </c>
      <c r="Q52" s="122"/>
      <c r="R52" s="121" t="s">
        <v>82</v>
      </c>
      <c r="S52" s="121" t="s">
        <v>83</v>
      </c>
      <c r="T52" s="121" t="s">
        <v>84</v>
      </c>
      <c r="U52" s="122"/>
      <c r="V52" s="121" t="s">
        <v>82</v>
      </c>
      <c r="W52" s="121" t="s">
        <v>83</v>
      </c>
      <c r="X52" s="121" t="s">
        <v>84</v>
      </c>
      <c r="Y52" s="122"/>
      <c r="Z52" s="121" t="s">
        <v>82</v>
      </c>
      <c r="AA52" s="121" t="s">
        <v>83</v>
      </c>
      <c r="AB52" s="121" t="s">
        <v>84</v>
      </c>
    </row>
    <row r="53" spans="1:28" x14ac:dyDescent="0.25">
      <c r="A53" s="154"/>
      <c r="B53" s="155"/>
      <c r="C53" s="155"/>
      <c r="D53" s="155"/>
      <c r="E53" s="156"/>
      <c r="F53" s="155"/>
      <c r="G53" s="155"/>
      <c r="H53" s="155"/>
      <c r="I53" s="156"/>
      <c r="J53" s="155"/>
      <c r="K53" s="155"/>
      <c r="L53" s="155"/>
      <c r="M53" s="156"/>
      <c r="N53" s="155"/>
      <c r="O53" s="155"/>
      <c r="P53" s="155"/>
      <c r="Q53" s="156"/>
      <c r="R53" s="155"/>
      <c r="S53" s="155"/>
      <c r="T53" s="155"/>
      <c r="U53" s="156"/>
      <c r="V53" s="155"/>
      <c r="W53" s="155"/>
      <c r="X53" s="155"/>
      <c r="Y53" s="156"/>
      <c r="Z53" s="155"/>
      <c r="AA53" s="155"/>
      <c r="AB53" s="155"/>
    </row>
    <row r="54" spans="1:28" ht="13.5" x14ac:dyDescent="0.25">
      <c r="A54" s="158" t="s">
        <v>97</v>
      </c>
      <c r="B54" s="167">
        <f>SUM(B56:B82)</f>
        <v>19431</v>
      </c>
      <c r="C54" s="167">
        <f>SUM(C56:C82)</f>
        <v>11811</v>
      </c>
      <c r="D54" s="167">
        <f>SUM(D56:D82)</f>
        <v>7620</v>
      </c>
      <c r="E54" s="167"/>
      <c r="F54" s="167">
        <f>SUM(F56:F82)</f>
        <v>731</v>
      </c>
      <c r="G54" s="167">
        <f>SUM(G56:G82)</f>
        <v>421</v>
      </c>
      <c r="H54" s="167">
        <f>SUM(H56:H82)</f>
        <v>310</v>
      </c>
      <c r="I54" s="167"/>
      <c r="J54" s="167">
        <f>SUM(J56:J82)</f>
        <v>7124</v>
      </c>
      <c r="K54" s="167">
        <f>SUM(K56:K82)</f>
        <v>4309</v>
      </c>
      <c r="L54" s="167">
        <f>SUM(L56:L82)</f>
        <v>2815</v>
      </c>
      <c r="M54" s="167"/>
      <c r="N54" s="167">
        <f>SUM(N56:N82)</f>
        <v>3448</v>
      </c>
      <c r="O54" s="167">
        <f>SUM(O56:O82)</f>
        <v>2060</v>
      </c>
      <c r="P54" s="167">
        <f>SUM(P56:P82)</f>
        <v>1388</v>
      </c>
      <c r="Q54" s="167"/>
      <c r="R54" s="167">
        <f>SUM(R56:R82)</f>
        <v>3982</v>
      </c>
      <c r="S54" s="167">
        <f>SUM(S56:S82)</f>
        <v>2452</v>
      </c>
      <c r="T54" s="167">
        <f>SUM(T56:T82)</f>
        <v>1530</v>
      </c>
      <c r="U54" s="167"/>
      <c r="V54" s="167">
        <f>SUM(V56:V82)</f>
        <v>3085</v>
      </c>
      <c r="W54" s="167">
        <f>SUM(W56:W82)</f>
        <v>1897</v>
      </c>
      <c r="X54" s="167">
        <f>SUM(X56:X82)</f>
        <v>1188</v>
      </c>
      <c r="Y54" s="167"/>
      <c r="Z54" s="167">
        <f>SUM(Z56:Z82)</f>
        <v>1061</v>
      </c>
      <c r="AA54" s="167">
        <f>SUM(AA56:AA82)</f>
        <v>672</v>
      </c>
      <c r="AB54" s="167">
        <f>SUM(AB56:AB82)</f>
        <v>389</v>
      </c>
    </row>
    <row r="55" spans="1:28" x14ac:dyDescent="0.25"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</row>
    <row r="56" spans="1:28" x14ac:dyDescent="0.2">
      <c r="A56" s="128" t="s">
        <v>98</v>
      </c>
      <c r="B56" s="139">
        <v>1027</v>
      </c>
      <c r="C56" s="139">
        <v>620</v>
      </c>
      <c r="D56" s="139">
        <v>407</v>
      </c>
      <c r="E56" s="139"/>
      <c r="F56" s="139">
        <v>23</v>
      </c>
      <c r="G56" s="139">
        <v>15</v>
      </c>
      <c r="H56" s="139">
        <v>8</v>
      </c>
      <c r="I56" s="139"/>
      <c r="J56" s="139">
        <v>377</v>
      </c>
      <c r="K56" s="139">
        <v>225</v>
      </c>
      <c r="L56" s="139">
        <v>152</v>
      </c>
      <c r="M56" s="139"/>
      <c r="N56" s="139">
        <v>199</v>
      </c>
      <c r="O56" s="139">
        <v>123</v>
      </c>
      <c r="P56" s="139">
        <v>76</v>
      </c>
      <c r="Q56" s="139"/>
      <c r="R56" s="139">
        <v>229</v>
      </c>
      <c r="S56" s="139">
        <v>123</v>
      </c>
      <c r="T56" s="139">
        <v>106</v>
      </c>
      <c r="U56" s="139"/>
      <c r="V56" s="139">
        <v>149</v>
      </c>
      <c r="W56" s="139">
        <v>104</v>
      </c>
      <c r="X56" s="139">
        <v>45</v>
      </c>
      <c r="Y56" s="139"/>
      <c r="Z56" s="139">
        <v>50</v>
      </c>
      <c r="AA56" s="139">
        <v>30</v>
      </c>
      <c r="AB56" s="139">
        <v>20</v>
      </c>
    </row>
    <row r="57" spans="1:28" x14ac:dyDescent="0.2">
      <c r="A57" s="128" t="s">
        <v>99</v>
      </c>
      <c r="B57" s="139">
        <v>928</v>
      </c>
      <c r="C57" s="139">
        <v>549</v>
      </c>
      <c r="D57" s="139">
        <v>379</v>
      </c>
      <c r="E57" s="139"/>
      <c r="F57" s="139">
        <v>52</v>
      </c>
      <c r="G57" s="139">
        <v>27</v>
      </c>
      <c r="H57" s="139">
        <v>25</v>
      </c>
      <c r="I57" s="139"/>
      <c r="J57" s="139">
        <v>361</v>
      </c>
      <c r="K57" s="139">
        <v>205</v>
      </c>
      <c r="L57" s="139">
        <v>156</v>
      </c>
      <c r="M57" s="139"/>
      <c r="N57" s="139">
        <v>165</v>
      </c>
      <c r="O57" s="139">
        <v>96</v>
      </c>
      <c r="P57" s="139">
        <v>69</v>
      </c>
      <c r="Q57" s="139"/>
      <c r="R57" s="139">
        <v>163</v>
      </c>
      <c r="S57" s="139">
        <v>106</v>
      </c>
      <c r="T57" s="139">
        <v>57</v>
      </c>
      <c r="U57" s="139"/>
      <c r="V57" s="139">
        <v>142</v>
      </c>
      <c r="W57" s="139">
        <v>83</v>
      </c>
      <c r="X57" s="139">
        <v>59</v>
      </c>
      <c r="Y57" s="139"/>
      <c r="Z57" s="139">
        <v>45</v>
      </c>
      <c r="AA57" s="139">
        <v>32</v>
      </c>
      <c r="AB57" s="139">
        <v>13</v>
      </c>
    </row>
    <row r="58" spans="1:28" x14ac:dyDescent="0.2">
      <c r="A58" s="128" t="s">
        <v>100</v>
      </c>
      <c r="B58" s="139">
        <v>586</v>
      </c>
      <c r="C58" s="139">
        <v>368</v>
      </c>
      <c r="D58" s="139">
        <v>218</v>
      </c>
      <c r="E58" s="139"/>
      <c r="F58" s="139">
        <v>46</v>
      </c>
      <c r="G58" s="139">
        <v>31</v>
      </c>
      <c r="H58" s="139">
        <v>15</v>
      </c>
      <c r="I58" s="139"/>
      <c r="J58" s="139">
        <v>193</v>
      </c>
      <c r="K58" s="139">
        <v>112</v>
      </c>
      <c r="L58" s="139">
        <v>81</v>
      </c>
      <c r="M58" s="139"/>
      <c r="N58" s="139">
        <v>106</v>
      </c>
      <c r="O58" s="139">
        <v>67</v>
      </c>
      <c r="P58" s="139">
        <v>39</v>
      </c>
      <c r="Q58" s="139"/>
      <c r="R58" s="139">
        <v>125</v>
      </c>
      <c r="S58" s="139">
        <v>82</v>
      </c>
      <c r="T58" s="139">
        <v>43</v>
      </c>
      <c r="U58" s="139"/>
      <c r="V58" s="139">
        <v>95</v>
      </c>
      <c r="W58" s="139">
        <v>64</v>
      </c>
      <c r="X58" s="139">
        <v>31</v>
      </c>
      <c r="Y58" s="139"/>
      <c r="Z58" s="139">
        <v>21</v>
      </c>
      <c r="AA58" s="139">
        <v>12</v>
      </c>
      <c r="AB58" s="139">
        <v>9</v>
      </c>
    </row>
    <row r="59" spans="1:28" x14ac:dyDescent="0.2">
      <c r="A59" s="128" t="s">
        <v>101</v>
      </c>
      <c r="B59" s="139">
        <v>326</v>
      </c>
      <c r="C59" s="139">
        <v>199</v>
      </c>
      <c r="D59" s="139">
        <v>127</v>
      </c>
      <c r="E59" s="139"/>
      <c r="F59" s="139">
        <v>15</v>
      </c>
      <c r="G59" s="139">
        <v>13</v>
      </c>
      <c r="H59" s="139">
        <v>2</v>
      </c>
      <c r="I59" s="139"/>
      <c r="J59" s="139">
        <v>105</v>
      </c>
      <c r="K59" s="139">
        <v>48</v>
      </c>
      <c r="L59" s="139">
        <v>57</v>
      </c>
      <c r="M59" s="139"/>
      <c r="N59" s="139">
        <v>41</v>
      </c>
      <c r="O59" s="139">
        <v>25</v>
      </c>
      <c r="P59" s="139">
        <v>16</v>
      </c>
      <c r="Q59" s="139"/>
      <c r="R59" s="139">
        <v>72</v>
      </c>
      <c r="S59" s="139">
        <v>49</v>
      </c>
      <c r="T59" s="139">
        <v>23</v>
      </c>
      <c r="U59" s="139"/>
      <c r="V59" s="139">
        <v>63</v>
      </c>
      <c r="W59" s="139">
        <v>42</v>
      </c>
      <c r="X59" s="139">
        <v>21</v>
      </c>
      <c r="Y59" s="139"/>
      <c r="Z59" s="139">
        <v>30</v>
      </c>
      <c r="AA59" s="139">
        <v>22</v>
      </c>
      <c r="AB59" s="139">
        <v>8</v>
      </c>
    </row>
    <row r="60" spans="1:28" x14ac:dyDescent="0.2">
      <c r="A60" s="128" t="s">
        <v>102</v>
      </c>
      <c r="B60" s="139">
        <v>260</v>
      </c>
      <c r="C60" s="139">
        <v>161</v>
      </c>
      <c r="D60" s="139">
        <v>99</v>
      </c>
      <c r="E60" s="139"/>
      <c r="F60" s="139">
        <v>11</v>
      </c>
      <c r="G60" s="139">
        <v>3</v>
      </c>
      <c r="H60" s="139">
        <v>8</v>
      </c>
      <c r="I60" s="139"/>
      <c r="J60" s="139">
        <v>108</v>
      </c>
      <c r="K60" s="139">
        <v>72</v>
      </c>
      <c r="L60" s="139">
        <v>36</v>
      </c>
      <c r="M60" s="139"/>
      <c r="N60" s="139">
        <v>39</v>
      </c>
      <c r="O60" s="139">
        <v>23</v>
      </c>
      <c r="P60" s="139">
        <v>16</v>
      </c>
      <c r="Q60" s="139"/>
      <c r="R60" s="139">
        <v>47</v>
      </c>
      <c r="S60" s="139">
        <v>29</v>
      </c>
      <c r="T60" s="139">
        <v>18</v>
      </c>
      <c r="U60" s="139"/>
      <c r="V60" s="139">
        <v>36</v>
      </c>
      <c r="W60" s="139">
        <v>23</v>
      </c>
      <c r="X60" s="139">
        <v>13</v>
      </c>
      <c r="Y60" s="139"/>
      <c r="Z60" s="139">
        <v>19</v>
      </c>
      <c r="AA60" s="139">
        <v>11</v>
      </c>
      <c r="AB60" s="139">
        <v>8</v>
      </c>
    </row>
    <row r="61" spans="1:28" x14ac:dyDescent="0.2">
      <c r="A61" s="128" t="s">
        <v>103</v>
      </c>
      <c r="B61" s="139">
        <v>825</v>
      </c>
      <c r="C61" s="139">
        <v>495</v>
      </c>
      <c r="D61" s="139">
        <v>330</v>
      </c>
      <c r="E61" s="139"/>
      <c r="F61" s="139">
        <v>17</v>
      </c>
      <c r="G61" s="139">
        <v>12</v>
      </c>
      <c r="H61" s="139">
        <v>5</v>
      </c>
      <c r="I61" s="139"/>
      <c r="J61" s="139">
        <v>319</v>
      </c>
      <c r="K61" s="139">
        <v>180</v>
      </c>
      <c r="L61" s="139">
        <v>139</v>
      </c>
      <c r="M61" s="139"/>
      <c r="N61" s="139">
        <v>138</v>
      </c>
      <c r="O61" s="139">
        <v>93</v>
      </c>
      <c r="P61" s="139">
        <v>45</v>
      </c>
      <c r="Q61" s="139"/>
      <c r="R61" s="139">
        <v>186</v>
      </c>
      <c r="S61" s="139">
        <v>117</v>
      </c>
      <c r="T61" s="139">
        <v>69</v>
      </c>
      <c r="U61" s="139"/>
      <c r="V61" s="139">
        <v>120</v>
      </c>
      <c r="W61" s="139">
        <v>67</v>
      </c>
      <c r="X61" s="139">
        <v>53</v>
      </c>
      <c r="Y61" s="139"/>
      <c r="Z61" s="139">
        <v>45</v>
      </c>
      <c r="AA61" s="139">
        <v>26</v>
      </c>
      <c r="AB61" s="139">
        <v>19</v>
      </c>
    </row>
    <row r="62" spans="1:28" x14ac:dyDescent="0.2">
      <c r="A62" s="128" t="s">
        <v>104</v>
      </c>
      <c r="B62" s="139">
        <v>862</v>
      </c>
      <c r="C62" s="139">
        <v>504</v>
      </c>
      <c r="D62" s="139">
        <v>358</v>
      </c>
      <c r="E62" s="139"/>
      <c r="F62" s="139">
        <v>19</v>
      </c>
      <c r="G62" s="139">
        <v>14</v>
      </c>
      <c r="H62" s="139">
        <v>5</v>
      </c>
      <c r="I62" s="139"/>
      <c r="J62" s="139">
        <v>340</v>
      </c>
      <c r="K62" s="139">
        <v>197</v>
      </c>
      <c r="L62" s="139">
        <v>143</v>
      </c>
      <c r="M62" s="139"/>
      <c r="N62" s="139">
        <v>175</v>
      </c>
      <c r="O62" s="139">
        <v>104</v>
      </c>
      <c r="P62" s="139">
        <v>71</v>
      </c>
      <c r="Q62" s="139"/>
      <c r="R62" s="139">
        <v>162</v>
      </c>
      <c r="S62" s="139">
        <v>88</v>
      </c>
      <c r="T62" s="139">
        <v>74</v>
      </c>
      <c r="U62" s="139"/>
      <c r="V62" s="139">
        <v>130</v>
      </c>
      <c r="W62" s="139">
        <v>77</v>
      </c>
      <c r="X62" s="139">
        <v>53</v>
      </c>
      <c r="Y62" s="139"/>
      <c r="Z62" s="139">
        <v>36</v>
      </c>
      <c r="AA62" s="139">
        <v>24</v>
      </c>
      <c r="AB62" s="139">
        <v>12</v>
      </c>
    </row>
    <row r="63" spans="1:28" x14ac:dyDescent="0.2">
      <c r="A63" s="128" t="s">
        <v>105</v>
      </c>
      <c r="B63" s="139">
        <v>1386</v>
      </c>
      <c r="C63" s="139">
        <v>836</v>
      </c>
      <c r="D63" s="139">
        <v>550</v>
      </c>
      <c r="E63" s="139"/>
      <c r="F63" s="139">
        <v>17</v>
      </c>
      <c r="G63" s="139">
        <v>11</v>
      </c>
      <c r="H63" s="139">
        <v>6</v>
      </c>
      <c r="I63" s="139"/>
      <c r="J63" s="139">
        <v>411</v>
      </c>
      <c r="K63" s="139">
        <v>264</v>
      </c>
      <c r="L63" s="139">
        <v>147</v>
      </c>
      <c r="M63" s="139"/>
      <c r="N63" s="139">
        <v>189</v>
      </c>
      <c r="O63" s="139">
        <v>94</v>
      </c>
      <c r="P63" s="139">
        <v>95</v>
      </c>
      <c r="Q63" s="139"/>
      <c r="R63" s="139">
        <v>312</v>
      </c>
      <c r="S63" s="139">
        <v>172</v>
      </c>
      <c r="T63" s="139">
        <v>140</v>
      </c>
      <c r="U63" s="139"/>
      <c r="V63" s="139">
        <v>302</v>
      </c>
      <c r="W63" s="139">
        <v>192</v>
      </c>
      <c r="X63" s="139">
        <v>110</v>
      </c>
      <c r="Y63" s="139"/>
      <c r="Z63" s="139">
        <v>155</v>
      </c>
      <c r="AA63" s="139">
        <v>103</v>
      </c>
      <c r="AB63" s="139">
        <v>52</v>
      </c>
    </row>
    <row r="64" spans="1:28" x14ac:dyDescent="0.2">
      <c r="A64" s="128" t="s">
        <v>106</v>
      </c>
      <c r="B64" s="139">
        <v>972</v>
      </c>
      <c r="C64" s="139">
        <v>608</v>
      </c>
      <c r="D64" s="139">
        <v>364</v>
      </c>
      <c r="E64" s="139"/>
      <c r="F64" s="139">
        <v>49</v>
      </c>
      <c r="G64" s="139">
        <v>26</v>
      </c>
      <c r="H64" s="139">
        <v>23</v>
      </c>
      <c r="I64" s="139"/>
      <c r="J64" s="139">
        <v>405</v>
      </c>
      <c r="K64" s="139">
        <v>265</v>
      </c>
      <c r="L64" s="139">
        <v>140</v>
      </c>
      <c r="M64" s="139"/>
      <c r="N64" s="139">
        <v>169</v>
      </c>
      <c r="O64" s="139">
        <v>102</v>
      </c>
      <c r="P64" s="139">
        <v>67</v>
      </c>
      <c r="Q64" s="139"/>
      <c r="R64" s="139">
        <v>169</v>
      </c>
      <c r="S64" s="139">
        <v>111</v>
      </c>
      <c r="T64" s="139">
        <v>58</v>
      </c>
      <c r="U64" s="139"/>
      <c r="V64" s="139">
        <v>128</v>
      </c>
      <c r="W64" s="139">
        <v>74</v>
      </c>
      <c r="X64" s="139">
        <v>54</v>
      </c>
      <c r="Y64" s="139"/>
      <c r="Z64" s="139">
        <v>52</v>
      </c>
      <c r="AA64" s="139">
        <v>30</v>
      </c>
      <c r="AB64" s="139">
        <v>22</v>
      </c>
    </row>
    <row r="65" spans="1:28" x14ac:dyDescent="0.2">
      <c r="A65" s="128" t="s">
        <v>107</v>
      </c>
      <c r="B65" s="139">
        <v>1432</v>
      </c>
      <c r="C65" s="139">
        <v>868</v>
      </c>
      <c r="D65" s="139">
        <v>564</v>
      </c>
      <c r="E65" s="139"/>
      <c r="F65" s="139">
        <v>27</v>
      </c>
      <c r="G65" s="139">
        <v>18</v>
      </c>
      <c r="H65" s="139">
        <v>9</v>
      </c>
      <c r="I65" s="139"/>
      <c r="J65" s="139">
        <v>580</v>
      </c>
      <c r="K65" s="139">
        <v>353</v>
      </c>
      <c r="L65" s="139">
        <v>227</v>
      </c>
      <c r="M65" s="139"/>
      <c r="N65" s="139">
        <v>250</v>
      </c>
      <c r="O65" s="139">
        <v>153</v>
      </c>
      <c r="P65" s="139">
        <v>97</v>
      </c>
      <c r="Q65" s="139"/>
      <c r="R65" s="139">
        <v>296</v>
      </c>
      <c r="S65" s="139">
        <v>182</v>
      </c>
      <c r="T65" s="139">
        <v>114</v>
      </c>
      <c r="U65" s="139"/>
      <c r="V65" s="139">
        <v>237</v>
      </c>
      <c r="W65" s="139">
        <v>130</v>
      </c>
      <c r="X65" s="139">
        <v>107</v>
      </c>
      <c r="Y65" s="139"/>
      <c r="Z65" s="139">
        <v>42</v>
      </c>
      <c r="AA65" s="139">
        <v>32</v>
      </c>
      <c r="AB65" s="139">
        <v>10</v>
      </c>
    </row>
    <row r="66" spans="1:28" x14ac:dyDescent="0.2">
      <c r="A66" s="128" t="s">
        <v>108</v>
      </c>
      <c r="B66" s="139">
        <v>1417</v>
      </c>
      <c r="C66" s="139">
        <v>853</v>
      </c>
      <c r="D66" s="139">
        <v>564</v>
      </c>
      <c r="E66" s="139"/>
      <c r="F66" s="139">
        <v>55</v>
      </c>
      <c r="G66" s="139">
        <v>34</v>
      </c>
      <c r="H66" s="139">
        <v>21</v>
      </c>
      <c r="I66" s="139"/>
      <c r="J66" s="139">
        <v>524</v>
      </c>
      <c r="K66" s="139">
        <v>294</v>
      </c>
      <c r="L66" s="139">
        <v>230</v>
      </c>
      <c r="M66" s="139"/>
      <c r="N66" s="139">
        <v>226</v>
      </c>
      <c r="O66" s="139">
        <v>142</v>
      </c>
      <c r="P66" s="139">
        <v>84</v>
      </c>
      <c r="Q66" s="139"/>
      <c r="R66" s="139">
        <v>299</v>
      </c>
      <c r="S66" s="139">
        <v>188</v>
      </c>
      <c r="T66" s="139">
        <v>111</v>
      </c>
      <c r="U66" s="139"/>
      <c r="V66" s="139">
        <v>211</v>
      </c>
      <c r="W66" s="139">
        <v>142</v>
      </c>
      <c r="X66" s="139">
        <v>69</v>
      </c>
      <c r="Y66" s="139"/>
      <c r="Z66" s="139">
        <v>102</v>
      </c>
      <c r="AA66" s="139">
        <v>53</v>
      </c>
      <c r="AB66" s="139">
        <v>49</v>
      </c>
    </row>
    <row r="67" spans="1:28" x14ac:dyDescent="0.2">
      <c r="A67" s="165" t="s">
        <v>109</v>
      </c>
      <c r="B67" s="139">
        <v>742</v>
      </c>
      <c r="C67" s="139">
        <v>451</v>
      </c>
      <c r="D67" s="139">
        <v>291</v>
      </c>
      <c r="E67" s="139"/>
      <c r="F67" s="139">
        <v>15</v>
      </c>
      <c r="G67" s="139">
        <v>8</v>
      </c>
      <c r="H67" s="139">
        <v>7</v>
      </c>
      <c r="I67" s="139"/>
      <c r="J67" s="139">
        <v>276</v>
      </c>
      <c r="K67" s="139">
        <v>169</v>
      </c>
      <c r="L67" s="139">
        <v>107</v>
      </c>
      <c r="M67" s="139"/>
      <c r="N67" s="139">
        <v>156</v>
      </c>
      <c r="O67" s="139">
        <v>82</v>
      </c>
      <c r="P67" s="139">
        <v>74</v>
      </c>
      <c r="Q67" s="139"/>
      <c r="R67" s="139">
        <v>165</v>
      </c>
      <c r="S67" s="139">
        <v>103</v>
      </c>
      <c r="T67" s="139">
        <v>62</v>
      </c>
      <c r="U67" s="139"/>
      <c r="V67" s="139">
        <v>98</v>
      </c>
      <c r="W67" s="139">
        <v>63</v>
      </c>
      <c r="X67" s="139">
        <v>35</v>
      </c>
      <c r="Y67" s="139"/>
      <c r="Z67" s="139">
        <v>32</v>
      </c>
      <c r="AA67" s="139">
        <v>26</v>
      </c>
      <c r="AB67" s="139">
        <v>6</v>
      </c>
    </row>
    <row r="68" spans="1:28" x14ac:dyDescent="0.2">
      <c r="A68" s="128" t="s">
        <v>110</v>
      </c>
      <c r="B68" s="139">
        <v>294</v>
      </c>
      <c r="C68" s="139">
        <v>202</v>
      </c>
      <c r="D68" s="139">
        <v>92</v>
      </c>
      <c r="E68" s="139"/>
      <c r="F68" s="139">
        <v>5</v>
      </c>
      <c r="G68" s="139">
        <v>4</v>
      </c>
      <c r="H68" s="139">
        <v>1</v>
      </c>
      <c r="I68" s="139"/>
      <c r="J68" s="139">
        <v>104</v>
      </c>
      <c r="K68" s="139">
        <v>73</v>
      </c>
      <c r="L68" s="139">
        <v>31</v>
      </c>
      <c r="M68" s="139"/>
      <c r="N68" s="139">
        <v>74</v>
      </c>
      <c r="O68" s="139">
        <v>49</v>
      </c>
      <c r="P68" s="139">
        <v>25</v>
      </c>
      <c r="Q68" s="139"/>
      <c r="R68" s="139">
        <v>59</v>
      </c>
      <c r="S68" s="139">
        <v>37</v>
      </c>
      <c r="T68" s="139">
        <v>22</v>
      </c>
      <c r="U68" s="139"/>
      <c r="V68" s="139">
        <v>46</v>
      </c>
      <c r="W68" s="139">
        <v>34</v>
      </c>
      <c r="X68" s="139">
        <v>12</v>
      </c>
      <c r="Y68" s="139"/>
      <c r="Z68" s="139">
        <v>6</v>
      </c>
      <c r="AA68" s="139">
        <v>5</v>
      </c>
      <c r="AB68" s="139">
        <v>1</v>
      </c>
    </row>
    <row r="69" spans="1:28" x14ac:dyDescent="0.2">
      <c r="A69" s="128" t="s">
        <v>111</v>
      </c>
      <c r="B69" s="139">
        <v>443</v>
      </c>
      <c r="C69" s="139">
        <v>284</v>
      </c>
      <c r="D69" s="139">
        <v>159</v>
      </c>
      <c r="E69" s="139"/>
      <c r="F69" s="139">
        <v>20</v>
      </c>
      <c r="G69" s="139">
        <v>14</v>
      </c>
      <c r="H69" s="139">
        <v>6</v>
      </c>
      <c r="I69" s="139"/>
      <c r="J69" s="139">
        <v>169</v>
      </c>
      <c r="K69" s="139">
        <v>112</v>
      </c>
      <c r="L69" s="139">
        <v>57</v>
      </c>
      <c r="M69" s="139"/>
      <c r="N69" s="139">
        <v>88</v>
      </c>
      <c r="O69" s="139">
        <v>50</v>
      </c>
      <c r="P69" s="139">
        <v>38</v>
      </c>
      <c r="Q69" s="139"/>
      <c r="R69" s="139">
        <v>78</v>
      </c>
      <c r="S69" s="139">
        <v>54</v>
      </c>
      <c r="T69" s="139">
        <v>24</v>
      </c>
      <c r="U69" s="139"/>
      <c r="V69" s="139">
        <v>70</v>
      </c>
      <c r="W69" s="139">
        <v>42</v>
      </c>
      <c r="X69" s="139">
        <v>28</v>
      </c>
      <c r="Y69" s="139"/>
      <c r="Z69" s="139">
        <v>18</v>
      </c>
      <c r="AA69" s="139">
        <v>12</v>
      </c>
      <c r="AB69" s="139">
        <v>6</v>
      </c>
    </row>
    <row r="70" spans="1:28" x14ac:dyDescent="0.2">
      <c r="A70" s="128" t="s">
        <v>112</v>
      </c>
      <c r="B70" s="139">
        <v>903</v>
      </c>
      <c r="C70" s="139">
        <v>521</v>
      </c>
      <c r="D70" s="139">
        <v>382</v>
      </c>
      <c r="E70" s="139"/>
      <c r="F70" s="139">
        <v>11</v>
      </c>
      <c r="G70" s="139">
        <v>5</v>
      </c>
      <c r="H70" s="139">
        <v>6</v>
      </c>
      <c r="I70" s="139"/>
      <c r="J70" s="139">
        <v>361</v>
      </c>
      <c r="K70" s="139">
        <v>204</v>
      </c>
      <c r="L70" s="139">
        <v>157</v>
      </c>
      <c r="M70" s="139"/>
      <c r="N70" s="139">
        <v>157</v>
      </c>
      <c r="O70" s="139">
        <v>102</v>
      </c>
      <c r="P70" s="139">
        <v>55</v>
      </c>
      <c r="Q70" s="139"/>
      <c r="R70" s="139">
        <v>190</v>
      </c>
      <c r="S70" s="139">
        <v>107</v>
      </c>
      <c r="T70" s="139">
        <v>83</v>
      </c>
      <c r="U70" s="139"/>
      <c r="V70" s="139">
        <v>160</v>
      </c>
      <c r="W70" s="139">
        <v>91</v>
      </c>
      <c r="X70" s="139">
        <v>69</v>
      </c>
      <c r="Y70" s="139"/>
      <c r="Z70" s="139">
        <v>24</v>
      </c>
      <c r="AA70" s="139">
        <v>12</v>
      </c>
      <c r="AB70" s="139">
        <v>12</v>
      </c>
    </row>
    <row r="71" spans="1:28" x14ac:dyDescent="0.2">
      <c r="A71" s="128" t="s">
        <v>113</v>
      </c>
      <c r="B71" s="139">
        <v>365</v>
      </c>
      <c r="C71" s="139">
        <v>234</v>
      </c>
      <c r="D71" s="139">
        <v>131</v>
      </c>
      <c r="E71" s="139"/>
      <c r="F71" s="139">
        <v>12</v>
      </c>
      <c r="G71" s="139">
        <v>7</v>
      </c>
      <c r="H71" s="139">
        <v>5</v>
      </c>
      <c r="I71" s="139"/>
      <c r="J71" s="139">
        <v>123</v>
      </c>
      <c r="K71" s="139">
        <v>70</v>
      </c>
      <c r="L71" s="139">
        <v>53</v>
      </c>
      <c r="M71" s="139"/>
      <c r="N71" s="139">
        <v>55</v>
      </c>
      <c r="O71" s="139">
        <v>38</v>
      </c>
      <c r="P71" s="139">
        <v>17</v>
      </c>
      <c r="Q71" s="139"/>
      <c r="R71" s="139">
        <v>82</v>
      </c>
      <c r="S71" s="139">
        <v>57</v>
      </c>
      <c r="T71" s="139">
        <v>25</v>
      </c>
      <c r="U71" s="139"/>
      <c r="V71" s="139">
        <v>68</v>
      </c>
      <c r="W71" s="139">
        <v>43</v>
      </c>
      <c r="X71" s="139">
        <v>25</v>
      </c>
      <c r="Y71" s="139"/>
      <c r="Z71" s="139">
        <v>25</v>
      </c>
      <c r="AA71" s="139">
        <v>19</v>
      </c>
      <c r="AB71" s="139">
        <v>6</v>
      </c>
    </row>
    <row r="72" spans="1:28" x14ac:dyDescent="0.2">
      <c r="A72" s="128" t="s">
        <v>114</v>
      </c>
      <c r="B72" s="139">
        <v>577</v>
      </c>
      <c r="C72" s="139">
        <v>340</v>
      </c>
      <c r="D72" s="139">
        <v>237</v>
      </c>
      <c r="E72" s="139"/>
      <c r="F72" s="139">
        <v>21</v>
      </c>
      <c r="G72" s="139">
        <v>11</v>
      </c>
      <c r="H72" s="139">
        <v>10</v>
      </c>
      <c r="I72" s="139"/>
      <c r="J72" s="139">
        <v>258</v>
      </c>
      <c r="K72" s="139">
        <v>145</v>
      </c>
      <c r="L72" s="139">
        <v>113</v>
      </c>
      <c r="M72" s="139"/>
      <c r="N72" s="139">
        <v>105</v>
      </c>
      <c r="O72" s="139">
        <v>68</v>
      </c>
      <c r="P72" s="139">
        <v>37</v>
      </c>
      <c r="Q72" s="139"/>
      <c r="R72" s="139">
        <v>81</v>
      </c>
      <c r="S72" s="139">
        <v>48</v>
      </c>
      <c r="T72" s="139">
        <v>33</v>
      </c>
      <c r="U72" s="139"/>
      <c r="V72" s="139">
        <v>79</v>
      </c>
      <c r="W72" s="139">
        <v>47</v>
      </c>
      <c r="X72" s="139">
        <v>32</v>
      </c>
      <c r="Y72" s="139"/>
      <c r="Z72" s="139">
        <v>33</v>
      </c>
      <c r="AA72" s="139">
        <v>21</v>
      </c>
      <c r="AB72" s="139">
        <v>12</v>
      </c>
    </row>
    <row r="73" spans="1:28" x14ac:dyDescent="0.2">
      <c r="A73" s="128" t="s">
        <v>115</v>
      </c>
      <c r="B73" s="139">
        <v>320</v>
      </c>
      <c r="C73" s="139">
        <v>189</v>
      </c>
      <c r="D73" s="139">
        <v>131</v>
      </c>
      <c r="E73" s="139"/>
      <c r="F73" s="139">
        <v>20</v>
      </c>
      <c r="G73" s="139">
        <v>14</v>
      </c>
      <c r="H73" s="139">
        <v>6</v>
      </c>
      <c r="I73" s="139"/>
      <c r="J73" s="139">
        <v>112</v>
      </c>
      <c r="K73" s="139">
        <v>64</v>
      </c>
      <c r="L73" s="139">
        <v>48</v>
      </c>
      <c r="M73" s="139"/>
      <c r="N73" s="139">
        <v>63</v>
      </c>
      <c r="O73" s="139">
        <v>38</v>
      </c>
      <c r="P73" s="139">
        <v>25</v>
      </c>
      <c r="Q73" s="139"/>
      <c r="R73" s="139">
        <v>73</v>
      </c>
      <c r="S73" s="139">
        <v>47</v>
      </c>
      <c r="T73" s="139">
        <v>26</v>
      </c>
      <c r="U73" s="139"/>
      <c r="V73" s="139">
        <v>43</v>
      </c>
      <c r="W73" s="139">
        <v>21</v>
      </c>
      <c r="X73" s="139">
        <v>22</v>
      </c>
      <c r="Y73" s="139"/>
      <c r="Z73" s="139">
        <v>9</v>
      </c>
      <c r="AA73" s="139">
        <v>5</v>
      </c>
      <c r="AB73" s="139">
        <v>4</v>
      </c>
    </row>
    <row r="74" spans="1:28" x14ac:dyDescent="0.2">
      <c r="A74" s="128" t="s">
        <v>116</v>
      </c>
      <c r="B74" s="139">
        <v>191</v>
      </c>
      <c r="C74" s="139">
        <v>111</v>
      </c>
      <c r="D74" s="139">
        <v>80</v>
      </c>
      <c r="E74" s="139"/>
      <c r="F74" s="139">
        <v>12</v>
      </c>
      <c r="G74" s="139">
        <v>5</v>
      </c>
      <c r="H74" s="139">
        <v>7</v>
      </c>
      <c r="I74" s="139"/>
      <c r="J74" s="139">
        <v>92</v>
      </c>
      <c r="K74" s="139">
        <v>54</v>
      </c>
      <c r="L74" s="139">
        <v>38</v>
      </c>
      <c r="M74" s="139"/>
      <c r="N74" s="139">
        <v>33</v>
      </c>
      <c r="O74" s="139">
        <v>20</v>
      </c>
      <c r="P74" s="139">
        <v>13</v>
      </c>
      <c r="Q74" s="139"/>
      <c r="R74" s="139">
        <v>21</v>
      </c>
      <c r="S74" s="139">
        <v>10</v>
      </c>
      <c r="T74" s="139">
        <v>11</v>
      </c>
      <c r="U74" s="139"/>
      <c r="V74" s="139">
        <v>24</v>
      </c>
      <c r="W74" s="139">
        <v>16</v>
      </c>
      <c r="X74" s="139">
        <v>8</v>
      </c>
      <c r="Y74" s="139"/>
      <c r="Z74" s="139">
        <v>9</v>
      </c>
      <c r="AA74" s="139">
        <v>6</v>
      </c>
      <c r="AB74" s="139">
        <v>3</v>
      </c>
    </row>
    <row r="75" spans="1:28" x14ac:dyDescent="0.2">
      <c r="A75" s="128" t="s">
        <v>117</v>
      </c>
      <c r="B75" s="139">
        <v>644</v>
      </c>
      <c r="C75" s="139">
        <v>389</v>
      </c>
      <c r="D75" s="139">
        <v>255</v>
      </c>
      <c r="E75" s="139"/>
      <c r="F75" s="139">
        <v>20</v>
      </c>
      <c r="G75" s="139">
        <v>9</v>
      </c>
      <c r="H75" s="139">
        <v>11</v>
      </c>
      <c r="I75" s="139"/>
      <c r="J75" s="139">
        <v>246</v>
      </c>
      <c r="K75" s="139">
        <v>147</v>
      </c>
      <c r="L75" s="139">
        <v>99</v>
      </c>
      <c r="M75" s="139"/>
      <c r="N75" s="139">
        <v>133</v>
      </c>
      <c r="O75" s="139">
        <v>80</v>
      </c>
      <c r="P75" s="139">
        <v>53</v>
      </c>
      <c r="Q75" s="139"/>
      <c r="R75" s="139">
        <v>139</v>
      </c>
      <c r="S75" s="139">
        <v>89</v>
      </c>
      <c r="T75" s="139">
        <v>50</v>
      </c>
      <c r="U75" s="139"/>
      <c r="V75" s="139">
        <v>75</v>
      </c>
      <c r="W75" s="139">
        <v>54</v>
      </c>
      <c r="X75" s="139">
        <v>21</v>
      </c>
      <c r="Y75" s="139"/>
      <c r="Z75" s="139">
        <v>31</v>
      </c>
      <c r="AA75" s="139">
        <v>10</v>
      </c>
      <c r="AB75" s="139">
        <v>21</v>
      </c>
    </row>
    <row r="76" spans="1:28" x14ac:dyDescent="0.2">
      <c r="A76" s="128" t="s">
        <v>118</v>
      </c>
      <c r="B76" s="139">
        <v>1435</v>
      </c>
      <c r="C76" s="139">
        <v>919</v>
      </c>
      <c r="D76" s="139">
        <v>516</v>
      </c>
      <c r="E76" s="139"/>
      <c r="F76" s="139">
        <v>70</v>
      </c>
      <c r="G76" s="139">
        <v>38</v>
      </c>
      <c r="H76" s="139">
        <v>32</v>
      </c>
      <c r="I76" s="139"/>
      <c r="J76" s="139">
        <v>457</v>
      </c>
      <c r="K76" s="139">
        <v>299</v>
      </c>
      <c r="L76" s="139">
        <v>158</v>
      </c>
      <c r="M76" s="139"/>
      <c r="N76" s="139">
        <v>266</v>
      </c>
      <c r="O76" s="139">
        <v>160</v>
      </c>
      <c r="P76" s="139">
        <v>106</v>
      </c>
      <c r="Q76" s="139"/>
      <c r="R76" s="139">
        <v>322</v>
      </c>
      <c r="S76" s="139">
        <v>209</v>
      </c>
      <c r="T76" s="139">
        <v>113</v>
      </c>
      <c r="U76" s="139"/>
      <c r="V76" s="139">
        <v>234</v>
      </c>
      <c r="W76" s="139">
        <v>152</v>
      </c>
      <c r="X76" s="139">
        <v>82</v>
      </c>
      <c r="Y76" s="139"/>
      <c r="Z76" s="139">
        <v>86</v>
      </c>
      <c r="AA76" s="139">
        <v>61</v>
      </c>
      <c r="AB76" s="139">
        <v>25</v>
      </c>
    </row>
    <row r="77" spans="1:28" x14ac:dyDescent="0.2">
      <c r="A77" s="128" t="s">
        <v>119</v>
      </c>
      <c r="B77" s="139">
        <v>321</v>
      </c>
      <c r="C77" s="139">
        <v>205</v>
      </c>
      <c r="D77" s="139">
        <v>116</v>
      </c>
      <c r="E77" s="139"/>
      <c r="F77" s="139">
        <v>23</v>
      </c>
      <c r="G77" s="139">
        <v>13</v>
      </c>
      <c r="H77" s="139">
        <v>10</v>
      </c>
      <c r="I77" s="139"/>
      <c r="J77" s="139">
        <v>109</v>
      </c>
      <c r="K77" s="139">
        <v>66</v>
      </c>
      <c r="L77" s="139">
        <v>43</v>
      </c>
      <c r="M77" s="139"/>
      <c r="N77" s="139">
        <v>64</v>
      </c>
      <c r="O77" s="139">
        <v>46</v>
      </c>
      <c r="P77" s="139">
        <v>18</v>
      </c>
      <c r="Q77" s="139"/>
      <c r="R77" s="139">
        <v>64</v>
      </c>
      <c r="S77" s="139">
        <v>45</v>
      </c>
      <c r="T77" s="139">
        <v>19</v>
      </c>
      <c r="U77" s="139"/>
      <c r="V77" s="139">
        <v>53</v>
      </c>
      <c r="W77" s="139">
        <v>29</v>
      </c>
      <c r="X77" s="139">
        <v>24</v>
      </c>
      <c r="Y77" s="139"/>
      <c r="Z77" s="139">
        <v>8</v>
      </c>
      <c r="AA77" s="139">
        <v>6</v>
      </c>
      <c r="AB77" s="139">
        <v>2</v>
      </c>
    </row>
    <row r="78" spans="1:28" x14ac:dyDescent="0.2">
      <c r="A78" s="128" t="s">
        <v>120</v>
      </c>
      <c r="B78" s="139">
        <v>1419</v>
      </c>
      <c r="C78" s="139">
        <v>859</v>
      </c>
      <c r="D78" s="139">
        <v>560</v>
      </c>
      <c r="E78" s="139"/>
      <c r="F78" s="139">
        <v>48</v>
      </c>
      <c r="G78" s="139">
        <v>26</v>
      </c>
      <c r="H78" s="139">
        <v>22</v>
      </c>
      <c r="I78" s="139"/>
      <c r="J78" s="139">
        <v>535</v>
      </c>
      <c r="K78" s="139">
        <v>347</v>
      </c>
      <c r="L78" s="139">
        <v>188</v>
      </c>
      <c r="M78" s="139"/>
      <c r="N78" s="139">
        <v>238</v>
      </c>
      <c r="O78" s="139">
        <v>125</v>
      </c>
      <c r="P78" s="139">
        <v>113</v>
      </c>
      <c r="Q78" s="139"/>
      <c r="R78" s="139">
        <v>289</v>
      </c>
      <c r="S78" s="139">
        <v>178</v>
      </c>
      <c r="T78" s="139">
        <v>111</v>
      </c>
      <c r="U78" s="139"/>
      <c r="V78" s="139">
        <v>244</v>
      </c>
      <c r="W78" s="139">
        <v>139</v>
      </c>
      <c r="X78" s="139">
        <v>105</v>
      </c>
      <c r="Y78" s="139"/>
      <c r="Z78" s="139">
        <v>65</v>
      </c>
      <c r="AA78" s="139">
        <v>44</v>
      </c>
      <c r="AB78" s="139">
        <v>21</v>
      </c>
    </row>
    <row r="79" spans="1:28" x14ac:dyDescent="0.2">
      <c r="A79" s="128" t="s">
        <v>121</v>
      </c>
      <c r="B79" s="139">
        <v>188</v>
      </c>
      <c r="C79" s="139">
        <v>131</v>
      </c>
      <c r="D79" s="139">
        <v>57</v>
      </c>
      <c r="E79" s="139"/>
      <c r="F79" s="139">
        <v>26</v>
      </c>
      <c r="G79" s="139">
        <v>14</v>
      </c>
      <c r="H79" s="139">
        <v>12</v>
      </c>
      <c r="I79" s="139"/>
      <c r="J79" s="139">
        <v>46</v>
      </c>
      <c r="K79" s="139">
        <v>32</v>
      </c>
      <c r="L79" s="139">
        <v>14</v>
      </c>
      <c r="M79" s="139"/>
      <c r="N79" s="139">
        <v>32</v>
      </c>
      <c r="O79" s="139">
        <v>25</v>
      </c>
      <c r="P79" s="139">
        <v>7</v>
      </c>
      <c r="Q79" s="139"/>
      <c r="R79" s="139">
        <v>53</v>
      </c>
      <c r="S79" s="139">
        <v>37</v>
      </c>
      <c r="T79" s="139">
        <v>16</v>
      </c>
      <c r="U79" s="139"/>
      <c r="V79" s="139">
        <v>22</v>
      </c>
      <c r="W79" s="139">
        <v>17</v>
      </c>
      <c r="X79" s="139">
        <v>5</v>
      </c>
      <c r="Y79" s="139"/>
      <c r="Z79" s="139">
        <v>9</v>
      </c>
      <c r="AA79" s="139">
        <v>6</v>
      </c>
      <c r="AB79" s="139">
        <v>3</v>
      </c>
    </row>
    <row r="80" spans="1:28" x14ac:dyDescent="0.2">
      <c r="A80" s="128" t="s">
        <v>122</v>
      </c>
      <c r="B80" s="139">
        <v>952</v>
      </c>
      <c r="C80" s="139">
        <v>563</v>
      </c>
      <c r="D80" s="139">
        <v>389</v>
      </c>
      <c r="E80" s="139"/>
      <c r="F80" s="139">
        <v>50</v>
      </c>
      <c r="G80" s="139">
        <v>26</v>
      </c>
      <c r="H80" s="139">
        <v>24</v>
      </c>
      <c r="I80" s="139"/>
      <c r="J80" s="139">
        <v>326</v>
      </c>
      <c r="K80" s="139">
        <v>204</v>
      </c>
      <c r="L80" s="139">
        <v>122</v>
      </c>
      <c r="M80" s="139"/>
      <c r="N80" s="139">
        <v>167</v>
      </c>
      <c r="O80" s="139">
        <v>84</v>
      </c>
      <c r="P80" s="139">
        <v>83</v>
      </c>
      <c r="Q80" s="139"/>
      <c r="R80" s="139">
        <v>175</v>
      </c>
      <c r="S80" s="139">
        <v>106</v>
      </c>
      <c r="T80" s="139">
        <v>69</v>
      </c>
      <c r="U80" s="139"/>
      <c r="V80" s="139">
        <v>172</v>
      </c>
      <c r="W80" s="139">
        <v>104</v>
      </c>
      <c r="X80" s="139">
        <v>68</v>
      </c>
      <c r="Y80" s="139"/>
      <c r="Z80" s="139">
        <v>62</v>
      </c>
      <c r="AA80" s="139">
        <v>39</v>
      </c>
      <c r="AB80" s="139">
        <v>23</v>
      </c>
    </row>
    <row r="81" spans="1:32" x14ac:dyDescent="0.2">
      <c r="A81" s="128" t="s">
        <v>123</v>
      </c>
      <c r="B81" s="139">
        <v>443</v>
      </c>
      <c r="C81" s="139">
        <v>262</v>
      </c>
      <c r="D81" s="139">
        <v>181</v>
      </c>
      <c r="E81" s="139"/>
      <c r="F81" s="139">
        <v>24</v>
      </c>
      <c r="G81" s="139">
        <v>12</v>
      </c>
      <c r="H81" s="139">
        <v>12</v>
      </c>
      <c r="I81" s="139"/>
      <c r="J81" s="139">
        <v>146</v>
      </c>
      <c r="K81" s="139">
        <v>83</v>
      </c>
      <c r="L81" s="139">
        <v>63</v>
      </c>
      <c r="M81" s="139"/>
      <c r="N81" s="139">
        <v>85</v>
      </c>
      <c r="O81" s="139">
        <v>51</v>
      </c>
      <c r="P81" s="139">
        <v>34</v>
      </c>
      <c r="Q81" s="139"/>
      <c r="R81" s="139">
        <v>99</v>
      </c>
      <c r="S81" s="139">
        <v>64</v>
      </c>
      <c r="T81" s="139">
        <v>35</v>
      </c>
      <c r="U81" s="139"/>
      <c r="V81" s="139">
        <v>65</v>
      </c>
      <c r="W81" s="139">
        <v>40</v>
      </c>
      <c r="X81" s="139">
        <v>25</v>
      </c>
      <c r="Y81" s="139"/>
      <c r="Z81" s="139">
        <v>24</v>
      </c>
      <c r="AA81" s="139">
        <v>12</v>
      </c>
      <c r="AB81" s="139">
        <v>12</v>
      </c>
    </row>
    <row r="82" spans="1:32" ht="13.5" thickBot="1" x14ac:dyDescent="0.25">
      <c r="A82" s="166" t="s">
        <v>124</v>
      </c>
      <c r="B82" s="139">
        <v>173</v>
      </c>
      <c r="C82" s="139">
        <v>90</v>
      </c>
      <c r="D82" s="139">
        <v>83</v>
      </c>
      <c r="E82" s="139"/>
      <c r="F82" s="139">
        <v>23</v>
      </c>
      <c r="G82" s="139">
        <v>11</v>
      </c>
      <c r="H82" s="139">
        <v>12</v>
      </c>
      <c r="I82" s="139"/>
      <c r="J82" s="139">
        <v>41</v>
      </c>
      <c r="K82" s="139">
        <v>25</v>
      </c>
      <c r="L82" s="139">
        <v>16</v>
      </c>
      <c r="M82" s="139"/>
      <c r="N82" s="139">
        <v>35</v>
      </c>
      <c r="O82" s="139">
        <v>20</v>
      </c>
      <c r="P82" s="139">
        <v>15</v>
      </c>
      <c r="Q82" s="139"/>
      <c r="R82" s="139">
        <v>32</v>
      </c>
      <c r="S82" s="139">
        <v>14</v>
      </c>
      <c r="T82" s="139">
        <v>18</v>
      </c>
      <c r="U82" s="139"/>
      <c r="V82" s="139">
        <v>19</v>
      </c>
      <c r="W82" s="139">
        <v>7</v>
      </c>
      <c r="X82" s="139">
        <v>12</v>
      </c>
      <c r="Y82" s="139"/>
      <c r="Z82" s="139">
        <v>23</v>
      </c>
      <c r="AA82" s="139">
        <v>13</v>
      </c>
      <c r="AB82" s="139">
        <v>10</v>
      </c>
    </row>
    <row r="83" spans="1:32" x14ac:dyDescent="0.25">
      <c r="A83" s="292" t="s">
        <v>90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</row>
    <row r="84" spans="1:32" x14ac:dyDescent="0.25">
      <c r="A84" s="293" t="s">
        <v>14</v>
      </c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</row>
    <row r="88" spans="1:32" s="115" customFormat="1" ht="15" x14ac:dyDescent="0.25">
      <c r="A88" s="294" t="s">
        <v>133</v>
      </c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9"/>
      <c r="AD88" s="278" t="s">
        <v>249</v>
      </c>
      <c r="AE88" s="278"/>
      <c r="AF88" s="9"/>
    </row>
    <row r="89" spans="1:32" s="115" customFormat="1" ht="15" x14ac:dyDescent="0.25">
      <c r="A89" s="295" t="s">
        <v>127</v>
      </c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9"/>
      <c r="AD89" s="278"/>
      <c r="AE89" s="278"/>
      <c r="AF89"/>
    </row>
    <row r="90" spans="1:32" s="115" customFormat="1" ht="15" x14ac:dyDescent="0.25">
      <c r="A90" s="294" t="s">
        <v>78</v>
      </c>
      <c r="B90" s="294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</row>
    <row r="91" spans="1:32" s="115" customFormat="1" ht="15" x14ac:dyDescent="0.25">
      <c r="A91" s="295" t="s">
        <v>94</v>
      </c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</row>
    <row r="92" spans="1:32" s="115" customFormat="1" ht="15" x14ac:dyDescent="0.25">
      <c r="A92" s="294" t="s">
        <v>131</v>
      </c>
      <c r="B92" s="294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</row>
    <row r="93" spans="1:32" s="115" customFormat="1" ht="15" x14ac:dyDescent="0.25">
      <c r="A93" s="295" t="s">
        <v>80</v>
      </c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</row>
    <row r="94" spans="1:32" s="115" customFormat="1" ht="15.75" thickBot="1" x14ac:dyDescent="0.3">
      <c r="A94" s="118"/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</row>
    <row r="95" spans="1:32" s="115" customFormat="1" ht="15" x14ac:dyDescent="0.25">
      <c r="A95" s="299" t="s">
        <v>96</v>
      </c>
      <c r="B95" s="119" t="s">
        <v>22</v>
      </c>
      <c r="C95" s="119"/>
      <c r="D95" s="119"/>
      <c r="E95" s="120"/>
      <c r="F95" s="119" t="s">
        <v>24</v>
      </c>
      <c r="G95" s="119"/>
      <c r="H95" s="119"/>
      <c r="I95" s="120"/>
      <c r="J95" s="119" t="s">
        <v>25</v>
      </c>
      <c r="K95" s="119"/>
      <c r="L95" s="119"/>
      <c r="M95" s="120"/>
      <c r="N95" s="119" t="s">
        <v>26</v>
      </c>
      <c r="O95" s="119"/>
      <c r="P95" s="119"/>
      <c r="Q95" s="120"/>
      <c r="R95" s="119" t="s">
        <v>28</v>
      </c>
      <c r="S95" s="119"/>
      <c r="T95" s="119"/>
      <c r="U95" s="120"/>
      <c r="V95" s="119" t="s">
        <v>29</v>
      </c>
      <c r="W95" s="119"/>
      <c r="X95" s="119"/>
      <c r="Y95" s="120"/>
      <c r="Z95" s="119" t="s">
        <v>30</v>
      </c>
      <c r="AA95" s="119"/>
      <c r="AB95" s="119"/>
    </row>
    <row r="96" spans="1:32" s="115" customFormat="1" ht="15.75" thickBot="1" x14ac:dyDescent="0.3">
      <c r="A96" s="300"/>
      <c r="B96" s="121" t="s">
        <v>82</v>
      </c>
      <c r="C96" s="121" t="s">
        <v>83</v>
      </c>
      <c r="D96" s="121" t="s">
        <v>84</v>
      </c>
      <c r="E96" s="122"/>
      <c r="F96" s="121" t="s">
        <v>82</v>
      </c>
      <c r="G96" s="121" t="s">
        <v>83</v>
      </c>
      <c r="H96" s="121" t="s">
        <v>84</v>
      </c>
      <c r="I96" s="122"/>
      <c r="J96" s="121" t="s">
        <v>82</v>
      </c>
      <c r="K96" s="121" t="s">
        <v>83</v>
      </c>
      <c r="L96" s="121" t="s">
        <v>84</v>
      </c>
      <c r="M96" s="122"/>
      <c r="N96" s="121" t="s">
        <v>82</v>
      </c>
      <c r="O96" s="121" t="s">
        <v>83</v>
      </c>
      <c r="P96" s="121" t="s">
        <v>84</v>
      </c>
      <c r="Q96" s="122"/>
      <c r="R96" s="121" t="s">
        <v>82</v>
      </c>
      <c r="S96" s="121" t="s">
        <v>83</v>
      </c>
      <c r="T96" s="121" t="s">
        <v>84</v>
      </c>
      <c r="U96" s="122"/>
      <c r="V96" s="121" t="s">
        <v>82</v>
      </c>
      <c r="W96" s="121" t="s">
        <v>83</v>
      </c>
      <c r="X96" s="121" t="s">
        <v>84</v>
      </c>
      <c r="Y96" s="122"/>
      <c r="Z96" s="121" t="s">
        <v>82</v>
      </c>
      <c r="AA96" s="121" t="s">
        <v>83</v>
      </c>
      <c r="AB96" s="121" t="s">
        <v>84</v>
      </c>
    </row>
    <row r="97" spans="1:28" x14ac:dyDescent="0.25">
      <c r="A97" s="154"/>
      <c r="B97" s="155"/>
      <c r="C97" s="155"/>
      <c r="D97" s="155"/>
      <c r="E97" s="156"/>
      <c r="F97" s="155"/>
      <c r="G97" s="155"/>
      <c r="H97" s="155"/>
      <c r="I97" s="156"/>
      <c r="J97" s="155"/>
      <c r="K97" s="155"/>
      <c r="L97" s="155"/>
      <c r="M97" s="156"/>
      <c r="N97" s="155"/>
      <c r="O97" s="155"/>
      <c r="P97" s="155"/>
      <c r="Q97" s="156"/>
      <c r="R97" s="155"/>
      <c r="S97" s="155"/>
      <c r="T97" s="155"/>
      <c r="U97" s="156"/>
      <c r="V97" s="155"/>
      <c r="W97" s="155"/>
      <c r="X97" s="155"/>
      <c r="Y97" s="156"/>
      <c r="Z97" s="155"/>
      <c r="AA97" s="155"/>
      <c r="AB97" s="155"/>
    </row>
    <row r="98" spans="1:28" ht="13.5" x14ac:dyDescent="0.25">
      <c r="A98" s="158" t="s">
        <v>97</v>
      </c>
      <c r="B98" s="143">
        <f>+B11/(B11+B54)*100</f>
        <v>95.003420025405902</v>
      </c>
      <c r="C98" s="143">
        <f>+C11/(C11+C54)*100</f>
        <v>94.089535209576042</v>
      </c>
      <c r="D98" s="143">
        <f>+D11/(D11+D54)*100</f>
        <v>95.969405566663497</v>
      </c>
      <c r="E98" s="169"/>
      <c r="F98" s="143">
        <f>+F11/(F11+F54)*100</f>
        <v>98.877629356671264</v>
      </c>
      <c r="G98" s="143">
        <f>+G11/(G11+G54)*100</f>
        <v>98.740350667225186</v>
      </c>
      <c r="H98" s="143">
        <f>+H11/(H11+H54)*100</f>
        <v>99.022328749842316</v>
      </c>
      <c r="I98" s="169"/>
      <c r="J98" s="143">
        <f>+J11/(J11+J54)*100</f>
        <v>89.932165065008491</v>
      </c>
      <c r="K98" s="143">
        <f>+K11/(K11+K54)*100</f>
        <v>88.299980993239018</v>
      </c>
      <c r="L98" s="143">
        <f>+L11/(L11+L54)*100</f>
        <v>91.703751731455014</v>
      </c>
      <c r="M98" s="169"/>
      <c r="N98" s="143">
        <f>+N11/(N11+N54)*100</f>
        <v>94.721371708511938</v>
      </c>
      <c r="O98" s="143">
        <f>+O11/(O11+O54)*100</f>
        <v>93.871965730604472</v>
      </c>
      <c r="P98" s="143">
        <f>+P11/(P11+P54)*100</f>
        <v>95.622003532677269</v>
      </c>
      <c r="Q98" s="169"/>
      <c r="R98" s="143">
        <f>+R11/(R11+R54)*100</f>
        <v>93.780651610283329</v>
      </c>
      <c r="S98" s="143">
        <f>+S11/(S11+S54)*100</f>
        <v>92.563161566224863</v>
      </c>
      <c r="T98" s="143">
        <f>+T11/(T11+T54)*100</f>
        <v>95.073257124456617</v>
      </c>
      <c r="U98" s="169"/>
      <c r="V98" s="143">
        <f>+V11/(V11+V54)*100</f>
        <v>95.047279615983555</v>
      </c>
      <c r="W98" s="143">
        <f>+W11/(W11+W54)*100</f>
        <v>94.037403740374032</v>
      </c>
      <c r="X98" s="143">
        <f>+X11/(X11+X54)*100</f>
        <v>96.101594802126399</v>
      </c>
      <c r="Y98" s="169"/>
      <c r="Z98" s="143">
        <f>+Z11/(Z11+Z54)*100</f>
        <v>98.270888675217165</v>
      </c>
      <c r="AA98" s="143">
        <f>+AA11/(AA11+AA54)*100</f>
        <v>97.844703165592222</v>
      </c>
      <c r="AB98" s="143">
        <f>+AB11/(AB11+AB54)*100</f>
        <v>98.711152342455762</v>
      </c>
    </row>
    <row r="99" spans="1:28" x14ac:dyDescent="0.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</row>
    <row r="100" spans="1:28" x14ac:dyDescent="0.25">
      <c r="A100" s="128" t="s">
        <v>98</v>
      </c>
      <c r="B100" s="143">
        <f>+B13/(B13+B56)*100</f>
        <v>93.864627516578054</v>
      </c>
      <c r="C100" s="143">
        <f>+C13/(C13+C56)*100</f>
        <v>92.789859285963487</v>
      </c>
      <c r="D100" s="143">
        <f>+D13/(D13+D56)*100</f>
        <v>95</v>
      </c>
      <c r="E100" s="169"/>
      <c r="F100" s="143">
        <f>+F13/(F13+F56)*100</f>
        <v>99.178571428571431</v>
      </c>
      <c r="G100" s="143">
        <f>+G13/(G13+G56)*100</f>
        <v>98.95031490552833</v>
      </c>
      <c r="H100" s="143">
        <f>+H13/(H13+H56)*100</f>
        <v>99.416484318016046</v>
      </c>
      <c r="I100" s="170"/>
      <c r="J100" s="143">
        <f>+J13/(J13+J56)*100</f>
        <v>87.44588744588745</v>
      </c>
      <c r="K100" s="143">
        <f>+K13/(K13+K56)*100</f>
        <v>85.50257731958763</v>
      </c>
      <c r="L100" s="143">
        <f>+L13/(L13+L56)*100</f>
        <v>89.524465885596143</v>
      </c>
      <c r="M100" s="170"/>
      <c r="N100" s="143">
        <f>+N13/(N13+N56)*100</f>
        <v>92.980599647266317</v>
      </c>
      <c r="O100" s="143">
        <f>+O13/(O13+O56)*100</f>
        <v>91.552197802197796</v>
      </c>
      <c r="P100" s="143">
        <f>+P13/(P13+P56)*100</f>
        <v>94.48875997099347</v>
      </c>
      <c r="Q100" s="170"/>
      <c r="R100" s="143">
        <f>+R13/(R13+R56)*100</f>
        <v>91.80679785330949</v>
      </c>
      <c r="S100" s="143">
        <f>+S13/(S13+S56)*100</f>
        <v>91.245551601423486</v>
      </c>
      <c r="T100" s="143">
        <f>+T13/(T13+T56)*100</f>
        <v>92.374100719424462</v>
      </c>
      <c r="U100" s="170"/>
      <c r="V100" s="143">
        <f>+V13/(V13+V56)*100</f>
        <v>94.366729678638933</v>
      </c>
      <c r="W100" s="143">
        <f>+W13/(W13+W56)*100</f>
        <v>92.436363636363637</v>
      </c>
      <c r="X100" s="143">
        <f>+X13/(X13+X56)*100</f>
        <v>96.456692913385822</v>
      </c>
      <c r="Y100" s="169"/>
      <c r="Z100" s="143">
        <f>+Z13/(Z13+Z56)*100</f>
        <v>98.121007140172864</v>
      </c>
      <c r="AA100" s="143">
        <f>+AA13/(AA13+AA56)*100</f>
        <v>97.829232995658472</v>
      </c>
      <c r="AB100" s="143">
        <f>+AB13/(AB13+AB56)*100</f>
        <v>98.43627834245504</v>
      </c>
    </row>
    <row r="101" spans="1:28" x14ac:dyDescent="0.25">
      <c r="A101" s="128" t="s">
        <v>99</v>
      </c>
      <c r="B101" s="143">
        <f t="shared" ref="B101:D116" si="0">+B14/(B14+B57)*100</f>
        <v>95.438682723027767</v>
      </c>
      <c r="C101" s="143">
        <f t="shared" si="0"/>
        <v>94.686411149825787</v>
      </c>
      <c r="D101" s="143">
        <f t="shared" si="0"/>
        <v>96.214920603215816</v>
      </c>
      <c r="E101" s="169"/>
      <c r="F101" s="143">
        <f t="shared" ref="F101:H116" si="1">+F14/(F14+F57)*100</f>
        <v>98.409299479963295</v>
      </c>
      <c r="G101" s="143">
        <f t="shared" si="1"/>
        <v>98.35064141722664</v>
      </c>
      <c r="H101" s="143">
        <f t="shared" si="1"/>
        <v>98.468137254901961</v>
      </c>
      <c r="I101" s="170"/>
      <c r="J101" s="143">
        <f t="shared" ref="J101:L116" si="2">+J14/(J14+J57)*100</f>
        <v>90.290478752017208</v>
      </c>
      <c r="K101" s="143">
        <f t="shared" si="2"/>
        <v>89.339573582943316</v>
      </c>
      <c r="L101" s="143">
        <f t="shared" si="2"/>
        <v>91.309192200557092</v>
      </c>
      <c r="M101" s="170"/>
      <c r="N101" s="143">
        <f t="shared" ref="N101:P116" si="3">+N14/(N14+N57)*100</f>
        <v>95.131307170256719</v>
      </c>
      <c r="O101" s="143">
        <f t="shared" si="3"/>
        <v>94.51741861793262</v>
      </c>
      <c r="P101" s="143">
        <f t="shared" si="3"/>
        <v>95.787545787545795</v>
      </c>
      <c r="Q101" s="170"/>
      <c r="R101" s="143">
        <f t="shared" ref="R101:T116" si="4">+R14/(R14+R57)*100</f>
        <v>94.992319508448546</v>
      </c>
      <c r="S101" s="143">
        <f t="shared" si="4"/>
        <v>93.65269461077844</v>
      </c>
      <c r="T101" s="143">
        <f t="shared" si="4"/>
        <v>96.403785488958988</v>
      </c>
      <c r="U101" s="170"/>
      <c r="V101" s="143">
        <f t="shared" ref="V101:X116" si="5">+V14/(V14+V57)*100</f>
        <v>95.792592592592598</v>
      </c>
      <c r="W101" s="143">
        <f t="shared" si="5"/>
        <v>95.029940119760482</v>
      </c>
      <c r="X101" s="143">
        <f t="shared" si="5"/>
        <v>96.539589442815256</v>
      </c>
      <c r="Y101" s="169"/>
      <c r="Z101" s="143">
        <f t="shared" ref="Z101:AB116" si="6">+Z14/(Z14+Z57)*100</f>
        <v>98.652291105121293</v>
      </c>
      <c r="AA101" s="143">
        <f t="shared" si="6"/>
        <v>98.096371207614524</v>
      </c>
      <c r="AB101" s="143">
        <f t="shared" si="6"/>
        <v>99.215922798552469</v>
      </c>
    </row>
    <row r="102" spans="1:28" x14ac:dyDescent="0.25">
      <c r="A102" s="128" t="s">
        <v>100</v>
      </c>
      <c r="B102" s="143">
        <f t="shared" si="0"/>
        <v>95.66022365400282</v>
      </c>
      <c r="C102" s="143">
        <f t="shared" si="0"/>
        <v>94.622241706853714</v>
      </c>
      <c r="D102" s="143">
        <f t="shared" si="0"/>
        <v>96.726726726726724</v>
      </c>
      <c r="E102" s="169"/>
      <c r="F102" s="143">
        <f t="shared" si="1"/>
        <v>97.971781305114632</v>
      </c>
      <c r="G102" s="143">
        <f t="shared" si="1"/>
        <v>97.234611953612841</v>
      </c>
      <c r="H102" s="143">
        <f t="shared" si="1"/>
        <v>98.692240627724502</v>
      </c>
      <c r="I102" s="170"/>
      <c r="J102" s="143">
        <f t="shared" si="2"/>
        <v>91.877104377104374</v>
      </c>
      <c r="K102" s="143">
        <f t="shared" si="2"/>
        <v>91.039999999999992</v>
      </c>
      <c r="L102" s="143">
        <f t="shared" si="2"/>
        <v>92.806394316163406</v>
      </c>
      <c r="M102" s="170"/>
      <c r="N102" s="143">
        <f t="shared" si="3"/>
        <v>95.379250217959893</v>
      </c>
      <c r="O102" s="143">
        <f t="shared" si="3"/>
        <v>94.283276450511948</v>
      </c>
      <c r="P102" s="143">
        <f t="shared" si="3"/>
        <v>96.524064171122987</v>
      </c>
      <c r="Q102" s="170"/>
      <c r="R102" s="143">
        <f t="shared" si="4"/>
        <v>94.231656668204892</v>
      </c>
      <c r="S102" s="143">
        <f t="shared" si="4"/>
        <v>92.672028596961582</v>
      </c>
      <c r="T102" s="143">
        <f t="shared" si="4"/>
        <v>95.896946564885496</v>
      </c>
      <c r="U102" s="170"/>
      <c r="V102" s="143">
        <f t="shared" si="5"/>
        <v>95.622119815668199</v>
      </c>
      <c r="W102" s="143">
        <f t="shared" si="5"/>
        <v>94.11223551057958</v>
      </c>
      <c r="X102" s="143">
        <f t="shared" si="5"/>
        <v>97.137580794090496</v>
      </c>
      <c r="Y102" s="169"/>
      <c r="Z102" s="143">
        <f t="shared" si="6"/>
        <v>99.057450628366254</v>
      </c>
      <c r="AA102" s="143">
        <f t="shared" si="6"/>
        <v>98.90310786106032</v>
      </c>
      <c r="AB102" s="143">
        <f t="shared" si="6"/>
        <v>99.206349206349216</v>
      </c>
    </row>
    <row r="103" spans="1:28" x14ac:dyDescent="0.25">
      <c r="A103" s="128" t="s">
        <v>101</v>
      </c>
      <c r="B103" s="143">
        <f t="shared" si="0"/>
        <v>96.394602963946028</v>
      </c>
      <c r="C103" s="143">
        <f t="shared" si="0"/>
        <v>95.737845363032775</v>
      </c>
      <c r="D103" s="143">
        <f t="shared" si="0"/>
        <v>97.095815229819351</v>
      </c>
      <c r="E103" s="169"/>
      <c r="F103" s="143">
        <f t="shared" si="1"/>
        <v>98.986486486486484</v>
      </c>
      <c r="G103" s="143">
        <f t="shared" si="1"/>
        <v>98.356510745891285</v>
      </c>
      <c r="H103" s="143">
        <f t="shared" si="1"/>
        <v>99.709724238026126</v>
      </c>
      <c r="I103" s="170"/>
      <c r="J103" s="143">
        <f t="shared" si="2"/>
        <v>93.482309124767227</v>
      </c>
      <c r="K103" s="143">
        <f t="shared" si="2"/>
        <v>94.044665012406952</v>
      </c>
      <c r="L103" s="143">
        <f t="shared" si="2"/>
        <v>92.9192546583851</v>
      </c>
      <c r="M103" s="170"/>
      <c r="N103" s="143">
        <f t="shared" si="3"/>
        <v>97.216564833672777</v>
      </c>
      <c r="O103" s="143">
        <f t="shared" si="3"/>
        <v>96.778350515463913</v>
      </c>
      <c r="P103" s="143">
        <f t="shared" si="3"/>
        <v>97.70444763271162</v>
      </c>
      <c r="Q103" s="170"/>
      <c r="R103" s="143">
        <f t="shared" si="4"/>
        <v>95.167785234899327</v>
      </c>
      <c r="S103" s="143">
        <f t="shared" si="4"/>
        <v>93.544137022397891</v>
      </c>
      <c r="T103" s="143">
        <f t="shared" si="4"/>
        <v>96.85362517099864</v>
      </c>
      <c r="U103" s="170"/>
      <c r="V103" s="143">
        <f t="shared" si="5"/>
        <v>95.766129032258064</v>
      </c>
      <c r="W103" s="143">
        <f t="shared" si="5"/>
        <v>94.649681528662427</v>
      </c>
      <c r="X103" s="143">
        <f t="shared" si="5"/>
        <v>97.012802275960169</v>
      </c>
      <c r="Y103" s="169"/>
      <c r="Z103" s="143">
        <f t="shared" si="6"/>
        <v>98</v>
      </c>
      <c r="AA103" s="143">
        <f t="shared" si="6"/>
        <v>97.074468085106375</v>
      </c>
      <c r="AB103" s="143">
        <f t="shared" si="6"/>
        <v>98.930481283422452</v>
      </c>
    </row>
    <row r="104" spans="1:28" x14ac:dyDescent="0.25">
      <c r="A104" s="128" t="s">
        <v>102</v>
      </c>
      <c r="B104" s="143">
        <f t="shared" si="0"/>
        <v>97.350183448838152</v>
      </c>
      <c r="C104" s="143">
        <f t="shared" si="0"/>
        <v>96.724979658258746</v>
      </c>
      <c r="D104" s="143">
        <f t="shared" si="0"/>
        <v>97.97794117647058</v>
      </c>
      <c r="E104" s="169"/>
      <c r="F104" s="143">
        <f t="shared" si="1"/>
        <v>99.32639314145743</v>
      </c>
      <c r="G104" s="143">
        <f t="shared" si="1"/>
        <v>99.631901840490798</v>
      </c>
      <c r="H104" s="143">
        <f t="shared" si="1"/>
        <v>99.022004889975548</v>
      </c>
      <c r="I104" s="170"/>
      <c r="J104" s="143">
        <f t="shared" si="2"/>
        <v>93.760831889081459</v>
      </c>
      <c r="K104" s="143">
        <f t="shared" si="2"/>
        <v>91.724137931034477</v>
      </c>
      <c r="L104" s="143">
        <f t="shared" si="2"/>
        <v>95.818815331010455</v>
      </c>
      <c r="M104" s="170"/>
      <c r="N104" s="143">
        <f t="shared" si="3"/>
        <v>97.643504531722058</v>
      </c>
      <c r="O104" s="143">
        <f t="shared" si="3"/>
        <v>97.306791569086641</v>
      </c>
      <c r="P104" s="143">
        <f t="shared" si="3"/>
        <v>98.002496878901368</v>
      </c>
      <c r="Q104" s="170"/>
      <c r="R104" s="143">
        <f t="shared" si="4"/>
        <v>97.058823529411768</v>
      </c>
      <c r="S104" s="143">
        <f t="shared" si="4"/>
        <v>96.352201257861637</v>
      </c>
      <c r="T104" s="143">
        <f t="shared" si="4"/>
        <v>97.758405977584061</v>
      </c>
      <c r="U104" s="170"/>
      <c r="V104" s="143">
        <f t="shared" si="5"/>
        <v>97.65929778933679</v>
      </c>
      <c r="W104" s="143">
        <f t="shared" si="5"/>
        <v>97.001303780964804</v>
      </c>
      <c r="X104" s="143">
        <f t="shared" si="5"/>
        <v>98.313878080415037</v>
      </c>
      <c r="Y104" s="169"/>
      <c r="Z104" s="143">
        <f t="shared" si="6"/>
        <v>98.853349426674711</v>
      </c>
      <c r="AA104" s="143">
        <f t="shared" si="6"/>
        <v>98.650306748466249</v>
      </c>
      <c r="AB104" s="143">
        <f t="shared" si="6"/>
        <v>99.049881235154388</v>
      </c>
    </row>
    <row r="105" spans="1:28" x14ac:dyDescent="0.25">
      <c r="A105" s="128" t="s">
        <v>103</v>
      </c>
      <c r="B105" s="143">
        <f t="shared" si="0"/>
        <v>95.443247721623862</v>
      </c>
      <c r="C105" s="143">
        <f t="shared" si="0"/>
        <v>94.752464751404645</v>
      </c>
      <c r="D105" s="143">
        <f t="shared" si="0"/>
        <v>96.194649446494466</v>
      </c>
      <c r="E105" s="169"/>
      <c r="F105" s="143">
        <f t="shared" si="1"/>
        <v>99.425287356321832</v>
      </c>
      <c r="G105" s="143">
        <f t="shared" si="1"/>
        <v>99.21363040629096</v>
      </c>
      <c r="H105" s="143">
        <f t="shared" si="1"/>
        <v>99.650837988826808</v>
      </c>
      <c r="I105" s="170"/>
      <c r="J105" s="143">
        <f t="shared" si="2"/>
        <v>90.289193302891931</v>
      </c>
      <c r="K105" s="143">
        <f t="shared" si="2"/>
        <v>89.485981308411212</v>
      </c>
      <c r="L105" s="143">
        <f t="shared" si="2"/>
        <v>91.163382072472984</v>
      </c>
      <c r="M105" s="170"/>
      <c r="N105" s="143">
        <f t="shared" si="3"/>
        <v>95.387700534759361</v>
      </c>
      <c r="O105" s="143">
        <f t="shared" si="3"/>
        <v>94.053708439897704</v>
      </c>
      <c r="P105" s="143">
        <f t="shared" si="3"/>
        <v>96.848739495798313</v>
      </c>
      <c r="Q105" s="170"/>
      <c r="R105" s="143">
        <f t="shared" si="4"/>
        <v>93.901639344262293</v>
      </c>
      <c r="S105" s="143">
        <f t="shared" si="4"/>
        <v>92.773316862260657</v>
      </c>
      <c r="T105" s="143">
        <f t="shared" si="4"/>
        <v>95.178197064989519</v>
      </c>
      <c r="U105" s="170"/>
      <c r="V105" s="143">
        <f t="shared" si="5"/>
        <v>95.903038579720047</v>
      </c>
      <c r="W105" s="143">
        <f t="shared" si="5"/>
        <v>95.597897503285154</v>
      </c>
      <c r="X105" s="143">
        <f t="shared" si="5"/>
        <v>96.233120113717135</v>
      </c>
      <c r="Y105" s="169"/>
      <c r="Z105" s="143">
        <f t="shared" si="6"/>
        <v>98.443445174680051</v>
      </c>
      <c r="AA105" s="143">
        <f t="shared" si="6"/>
        <v>98.255033557046971</v>
      </c>
      <c r="AB105" s="143">
        <f t="shared" si="6"/>
        <v>98.643825838686652</v>
      </c>
    </row>
    <row r="106" spans="1:28" x14ac:dyDescent="0.25">
      <c r="A106" s="128" t="s">
        <v>104</v>
      </c>
      <c r="B106" s="143">
        <f t="shared" si="0"/>
        <v>95.474828074964563</v>
      </c>
      <c r="C106" s="143">
        <f t="shared" si="0"/>
        <v>94.832359274069518</v>
      </c>
      <c r="D106" s="143">
        <f t="shared" si="0"/>
        <v>96.148881239242684</v>
      </c>
      <c r="E106" s="169"/>
      <c r="F106" s="143">
        <f t="shared" si="1"/>
        <v>99.411764705882348</v>
      </c>
      <c r="G106" s="143">
        <f t="shared" si="1"/>
        <v>99.161174355901736</v>
      </c>
      <c r="H106" s="143">
        <f t="shared" si="1"/>
        <v>99.679692504804621</v>
      </c>
      <c r="I106" s="170"/>
      <c r="J106" s="143">
        <f t="shared" si="2"/>
        <v>90.14778325123153</v>
      </c>
      <c r="K106" s="143">
        <f t="shared" si="2"/>
        <v>88.945005611672272</v>
      </c>
      <c r="L106" s="143">
        <f t="shared" si="2"/>
        <v>91.43199520671061</v>
      </c>
      <c r="M106" s="170"/>
      <c r="N106" s="143">
        <f t="shared" si="3"/>
        <v>94.470774091627177</v>
      </c>
      <c r="O106" s="143">
        <f t="shared" si="3"/>
        <v>93.442622950819683</v>
      </c>
      <c r="P106" s="143">
        <f t="shared" si="3"/>
        <v>95.503483217226091</v>
      </c>
      <c r="Q106" s="170"/>
      <c r="R106" s="143">
        <f t="shared" si="4"/>
        <v>94.964252409076778</v>
      </c>
      <c r="S106" s="143">
        <f t="shared" si="4"/>
        <v>94.607843137254903</v>
      </c>
      <c r="T106" s="143">
        <f t="shared" si="4"/>
        <v>95.331230283911665</v>
      </c>
      <c r="U106" s="170"/>
      <c r="V106" s="143">
        <f t="shared" si="5"/>
        <v>95.698213103904692</v>
      </c>
      <c r="W106" s="143">
        <f t="shared" si="5"/>
        <v>95.11731135066583</v>
      </c>
      <c r="X106" s="143">
        <f t="shared" si="5"/>
        <v>96.332179930795846</v>
      </c>
      <c r="Y106" s="169"/>
      <c r="Z106" s="143">
        <f t="shared" si="6"/>
        <v>98.785425101214571</v>
      </c>
      <c r="AA106" s="143">
        <f t="shared" si="6"/>
        <v>98.407431984074321</v>
      </c>
      <c r="AB106" s="143">
        <f t="shared" si="6"/>
        <v>99.17638984214139</v>
      </c>
    </row>
    <row r="107" spans="1:28" x14ac:dyDescent="0.25">
      <c r="A107" s="128" t="s">
        <v>105</v>
      </c>
      <c r="B107" s="143">
        <f t="shared" si="0"/>
        <v>93.00671073212574</v>
      </c>
      <c r="C107" s="143">
        <f t="shared" si="0"/>
        <v>91.799097508338235</v>
      </c>
      <c r="D107" s="143">
        <f t="shared" si="0"/>
        <v>94.285714285714278</v>
      </c>
      <c r="E107" s="169"/>
      <c r="F107" s="143">
        <f t="shared" si="1"/>
        <v>99.482023156611817</v>
      </c>
      <c r="G107" s="143">
        <f t="shared" si="1"/>
        <v>99.350265800354393</v>
      </c>
      <c r="H107" s="143">
        <f t="shared" si="1"/>
        <v>99.622404027690365</v>
      </c>
      <c r="I107" s="170"/>
      <c r="J107" s="143">
        <f t="shared" si="2"/>
        <v>88.53876185164529</v>
      </c>
      <c r="K107" s="143">
        <f t="shared" si="2"/>
        <v>86.075949367088612</v>
      </c>
      <c r="L107" s="143">
        <f t="shared" si="2"/>
        <v>91.301775147928993</v>
      </c>
      <c r="M107" s="170"/>
      <c r="N107" s="143">
        <f t="shared" si="3"/>
        <v>94.148606811145513</v>
      </c>
      <c r="O107" s="143">
        <f t="shared" si="3"/>
        <v>94.364508393285377</v>
      </c>
      <c r="P107" s="143">
        <f t="shared" si="3"/>
        <v>93.918053777208712</v>
      </c>
      <c r="Q107" s="170"/>
      <c r="R107" s="143">
        <f t="shared" si="4"/>
        <v>90.658682634730539</v>
      </c>
      <c r="S107" s="143">
        <f t="shared" si="4"/>
        <v>89.929742388758783</v>
      </c>
      <c r="T107" s="143">
        <f t="shared" si="4"/>
        <v>91.421568627450981</v>
      </c>
      <c r="U107" s="170"/>
      <c r="V107" s="143">
        <f t="shared" si="5"/>
        <v>90.747549019607845</v>
      </c>
      <c r="W107" s="143">
        <f t="shared" si="5"/>
        <v>88.516746411483254</v>
      </c>
      <c r="X107" s="143">
        <f t="shared" si="5"/>
        <v>93.090452261306538</v>
      </c>
      <c r="Y107" s="169"/>
      <c r="Z107" s="143">
        <f t="shared" si="6"/>
        <v>95.027269810715438</v>
      </c>
      <c r="AA107" s="143">
        <f t="shared" si="6"/>
        <v>93.384714193962751</v>
      </c>
      <c r="AB107" s="143">
        <f t="shared" si="6"/>
        <v>96.666666666666671</v>
      </c>
    </row>
    <row r="108" spans="1:28" x14ac:dyDescent="0.25">
      <c r="A108" s="128" t="s">
        <v>106</v>
      </c>
      <c r="B108" s="143">
        <f t="shared" si="0"/>
        <v>93.667752442996743</v>
      </c>
      <c r="C108" s="143">
        <f t="shared" si="0"/>
        <v>92.257735897109384</v>
      </c>
      <c r="D108" s="143">
        <f t="shared" si="0"/>
        <v>95.144724556489251</v>
      </c>
      <c r="E108" s="169"/>
      <c r="F108" s="143">
        <f t="shared" si="1"/>
        <v>98.121165644171782</v>
      </c>
      <c r="G108" s="143">
        <f t="shared" si="1"/>
        <v>98.037735849056602</v>
      </c>
      <c r="H108" s="143">
        <f t="shared" si="1"/>
        <v>98.207326578332029</v>
      </c>
      <c r="I108" s="170"/>
      <c r="J108" s="143">
        <f t="shared" si="2"/>
        <v>86.024844720496901</v>
      </c>
      <c r="K108" s="143">
        <f t="shared" si="2"/>
        <v>82.450331125827816</v>
      </c>
      <c r="L108" s="143">
        <f t="shared" si="2"/>
        <v>89.913544668587903</v>
      </c>
      <c r="M108" s="170"/>
      <c r="N108" s="143">
        <f t="shared" si="3"/>
        <v>93.544690603514141</v>
      </c>
      <c r="O108" s="143">
        <f t="shared" si="3"/>
        <v>92.455621301775153</v>
      </c>
      <c r="P108" s="143">
        <f t="shared" si="3"/>
        <v>94.707740916271717</v>
      </c>
      <c r="Q108" s="170"/>
      <c r="R108" s="143">
        <f t="shared" si="4"/>
        <v>93.261562998405097</v>
      </c>
      <c r="S108" s="143">
        <f t="shared" si="4"/>
        <v>91.408668730650149</v>
      </c>
      <c r="T108" s="143">
        <f t="shared" si="4"/>
        <v>95.23026315789474</v>
      </c>
      <c r="U108" s="170"/>
      <c r="V108" s="143">
        <f t="shared" si="5"/>
        <v>94.72382522671063</v>
      </c>
      <c r="W108" s="143">
        <f t="shared" si="5"/>
        <v>93.744716821639898</v>
      </c>
      <c r="X108" s="143">
        <f t="shared" si="5"/>
        <v>95.655671761866458</v>
      </c>
      <c r="Y108" s="169"/>
      <c r="Z108" s="143">
        <f t="shared" si="6"/>
        <v>97.731239092495642</v>
      </c>
      <c r="AA108" s="143">
        <f t="shared" si="6"/>
        <v>97.48110831234257</v>
      </c>
      <c r="AB108" s="143">
        <f t="shared" si="6"/>
        <v>98.001816530426893</v>
      </c>
    </row>
    <row r="109" spans="1:28" x14ac:dyDescent="0.25">
      <c r="A109" s="128" t="s">
        <v>107</v>
      </c>
      <c r="B109" s="143">
        <f t="shared" si="0"/>
        <v>96.137559002022925</v>
      </c>
      <c r="C109" s="143">
        <f t="shared" si="0"/>
        <v>95.456686731222192</v>
      </c>
      <c r="D109" s="143">
        <f t="shared" si="0"/>
        <v>96.86143572621036</v>
      </c>
      <c r="E109" s="169"/>
      <c r="F109" s="143">
        <f t="shared" si="1"/>
        <v>99.55298013245033</v>
      </c>
      <c r="G109" s="143">
        <f t="shared" si="1"/>
        <v>99.430379746835442</v>
      </c>
      <c r="H109" s="143">
        <f t="shared" si="1"/>
        <v>99.6875</v>
      </c>
      <c r="I109" s="170"/>
      <c r="J109" s="143">
        <f t="shared" si="2"/>
        <v>91.170650022834522</v>
      </c>
      <c r="K109" s="143">
        <f t="shared" si="2"/>
        <v>89.611536197763385</v>
      </c>
      <c r="L109" s="143">
        <f t="shared" si="2"/>
        <v>92.841374960580254</v>
      </c>
      <c r="M109" s="170"/>
      <c r="N109" s="143">
        <f t="shared" si="3"/>
        <v>96.010850486676233</v>
      </c>
      <c r="O109" s="143">
        <f t="shared" si="3"/>
        <v>95.309625996321273</v>
      </c>
      <c r="P109" s="143">
        <f t="shared" si="3"/>
        <v>96.772046589018302</v>
      </c>
      <c r="Q109" s="170"/>
      <c r="R109" s="143">
        <f t="shared" si="4"/>
        <v>95.26778577138289</v>
      </c>
      <c r="S109" s="143">
        <f t="shared" si="4"/>
        <v>94.356589147286812</v>
      </c>
      <c r="T109" s="143">
        <f t="shared" si="4"/>
        <v>96.237623762376231</v>
      </c>
      <c r="U109" s="170"/>
      <c r="V109" s="143">
        <f t="shared" si="5"/>
        <v>96.041423083347254</v>
      </c>
      <c r="W109" s="143">
        <f t="shared" si="5"/>
        <v>95.775105622359433</v>
      </c>
      <c r="X109" s="143">
        <f t="shared" si="5"/>
        <v>96.323024054982824</v>
      </c>
      <c r="Y109" s="169"/>
      <c r="Z109" s="143">
        <f t="shared" si="6"/>
        <v>99.294947121034085</v>
      </c>
      <c r="AA109" s="143">
        <f t="shared" si="6"/>
        <v>98.927254441837079</v>
      </c>
      <c r="AB109" s="143">
        <f t="shared" si="6"/>
        <v>99.663752521856082</v>
      </c>
    </row>
    <row r="110" spans="1:28" x14ac:dyDescent="0.25">
      <c r="A110" s="128" t="s">
        <v>108</v>
      </c>
      <c r="B110" s="143">
        <f t="shared" si="0"/>
        <v>95.473421926910291</v>
      </c>
      <c r="C110" s="143">
        <f t="shared" si="0"/>
        <v>94.639602840444908</v>
      </c>
      <c r="D110" s="143">
        <f t="shared" si="0"/>
        <v>96.335520758885067</v>
      </c>
      <c r="E110" s="169"/>
      <c r="F110" s="143">
        <f t="shared" si="1"/>
        <v>98.931000971817298</v>
      </c>
      <c r="G110" s="143">
        <f t="shared" si="1"/>
        <v>98.671875</v>
      </c>
      <c r="H110" s="143">
        <f t="shared" si="1"/>
        <v>99.187620889748558</v>
      </c>
      <c r="I110" s="170"/>
      <c r="J110" s="143">
        <f t="shared" si="2"/>
        <v>90.256600966902184</v>
      </c>
      <c r="K110" s="143">
        <f t="shared" si="2"/>
        <v>89.305201891596937</v>
      </c>
      <c r="L110" s="143">
        <f t="shared" si="2"/>
        <v>91.25142639786992</v>
      </c>
      <c r="M110" s="170"/>
      <c r="N110" s="143">
        <f t="shared" si="3"/>
        <v>95.643793369313798</v>
      </c>
      <c r="O110" s="143">
        <f t="shared" si="3"/>
        <v>94.608959757023541</v>
      </c>
      <c r="P110" s="143">
        <f t="shared" si="3"/>
        <v>96.711041503523887</v>
      </c>
      <c r="Q110" s="170"/>
      <c r="R110" s="143">
        <f t="shared" si="4"/>
        <v>94.212156407278357</v>
      </c>
      <c r="S110" s="143">
        <f t="shared" si="4"/>
        <v>92.966704077815194</v>
      </c>
      <c r="T110" s="143">
        <f t="shared" si="4"/>
        <v>95.547533092659449</v>
      </c>
      <c r="U110" s="170"/>
      <c r="V110" s="143">
        <f t="shared" si="5"/>
        <v>96.018867924528308</v>
      </c>
      <c r="W110" s="143">
        <f t="shared" si="5"/>
        <v>94.727070181953209</v>
      </c>
      <c r="X110" s="143">
        <f t="shared" si="5"/>
        <v>97.353279631760643</v>
      </c>
      <c r="Y110" s="169"/>
      <c r="Z110" s="143">
        <f t="shared" si="6"/>
        <v>98.010532475131654</v>
      </c>
      <c r="AA110" s="143">
        <f t="shared" si="6"/>
        <v>97.964669738863279</v>
      </c>
      <c r="AB110" s="143">
        <f t="shared" si="6"/>
        <v>98.057867617915178</v>
      </c>
    </row>
    <row r="111" spans="1:28" x14ac:dyDescent="0.25">
      <c r="A111" s="165" t="s">
        <v>109</v>
      </c>
      <c r="B111" s="143">
        <f t="shared" si="0"/>
        <v>95.149692770296767</v>
      </c>
      <c r="C111" s="143">
        <f t="shared" si="0"/>
        <v>94.194877075556704</v>
      </c>
      <c r="D111" s="143">
        <f t="shared" si="0"/>
        <v>96.134944879798113</v>
      </c>
      <c r="E111" s="169"/>
      <c r="F111" s="143">
        <f t="shared" si="1"/>
        <v>99.412685982772118</v>
      </c>
      <c r="G111" s="143">
        <f t="shared" si="1"/>
        <v>99.386973180076637</v>
      </c>
      <c r="H111" s="143">
        <f t="shared" si="1"/>
        <v>99.439551641313045</v>
      </c>
      <c r="I111" s="170"/>
      <c r="J111" s="143">
        <f t="shared" si="2"/>
        <v>90.021691973969638</v>
      </c>
      <c r="K111" s="143">
        <f t="shared" si="2"/>
        <v>88.140350877192986</v>
      </c>
      <c r="L111" s="143">
        <f t="shared" si="2"/>
        <v>92.020879940343022</v>
      </c>
      <c r="M111" s="170"/>
      <c r="N111" s="143">
        <f t="shared" si="3"/>
        <v>94.106535700793344</v>
      </c>
      <c r="O111" s="143">
        <f t="shared" si="3"/>
        <v>93.682588597842837</v>
      </c>
      <c r="P111" s="143">
        <f t="shared" si="3"/>
        <v>94.514455151964412</v>
      </c>
      <c r="Q111" s="170"/>
      <c r="R111" s="143">
        <f t="shared" si="4"/>
        <v>93.402638944422236</v>
      </c>
      <c r="S111" s="143">
        <f t="shared" si="4"/>
        <v>91.959406713505075</v>
      </c>
      <c r="T111" s="143">
        <f t="shared" si="4"/>
        <v>94.918032786885249</v>
      </c>
      <c r="U111" s="170"/>
      <c r="V111" s="143">
        <f t="shared" si="5"/>
        <v>95.931921959319226</v>
      </c>
      <c r="W111" s="143">
        <f t="shared" si="5"/>
        <v>94.701429772918416</v>
      </c>
      <c r="X111" s="143">
        <f t="shared" si="5"/>
        <v>97.131147540983605</v>
      </c>
      <c r="Y111" s="169"/>
      <c r="Z111" s="143">
        <f t="shared" si="6"/>
        <v>98.67823213548121</v>
      </c>
      <c r="AA111" s="143">
        <f t="shared" si="6"/>
        <v>97.954366640440597</v>
      </c>
      <c r="AB111" s="143">
        <f t="shared" si="6"/>
        <v>99.478260869565219</v>
      </c>
    </row>
    <row r="112" spans="1:28" x14ac:dyDescent="0.25">
      <c r="A112" s="128" t="s">
        <v>110</v>
      </c>
      <c r="B112" s="143">
        <f t="shared" si="0"/>
        <v>96.26144455747712</v>
      </c>
      <c r="C112" s="143">
        <f t="shared" si="0"/>
        <v>95.116054158607355</v>
      </c>
      <c r="D112" s="143">
        <f t="shared" si="0"/>
        <v>97.532188841201716</v>
      </c>
      <c r="E112" s="169"/>
      <c r="F112" s="143">
        <f t="shared" si="1"/>
        <v>99.615088529638186</v>
      </c>
      <c r="G112" s="143">
        <f t="shared" si="1"/>
        <v>99.421128798842261</v>
      </c>
      <c r="H112" s="143">
        <f t="shared" si="1"/>
        <v>99.835526315789465</v>
      </c>
      <c r="I112" s="170"/>
      <c r="J112" s="143">
        <f t="shared" si="2"/>
        <v>93.029490616621985</v>
      </c>
      <c r="K112" s="143">
        <f t="shared" si="2"/>
        <v>90.653008962868114</v>
      </c>
      <c r="L112" s="143">
        <f t="shared" si="2"/>
        <v>95.639943741209564</v>
      </c>
      <c r="M112" s="170"/>
      <c r="N112" s="143">
        <f t="shared" si="3"/>
        <v>94.312067640276709</v>
      </c>
      <c r="O112" s="143">
        <f t="shared" si="3"/>
        <v>92.815249266862168</v>
      </c>
      <c r="P112" s="143">
        <f t="shared" si="3"/>
        <v>95.961227786752829</v>
      </c>
      <c r="Q112" s="170"/>
      <c r="R112" s="143">
        <f t="shared" si="4"/>
        <v>95.47892720306514</v>
      </c>
      <c r="S112" s="143">
        <f t="shared" si="4"/>
        <v>94.637681159420296</v>
      </c>
      <c r="T112" s="143">
        <f t="shared" si="4"/>
        <v>96.422764227642276</v>
      </c>
      <c r="U112" s="170"/>
      <c r="V112" s="143">
        <f t="shared" si="5"/>
        <v>96.349206349206355</v>
      </c>
      <c r="W112" s="143">
        <f t="shared" si="5"/>
        <v>94.947994056463585</v>
      </c>
      <c r="X112" s="143">
        <f t="shared" si="5"/>
        <v>97.955706984667799</v>
      </c>
      <c r="Y112" s="169"/>
      <c r="Z112" s="143">
        <f t="shared" si="6"/>
        <v>99.502899751449874</v>
      </c>
      <c r="AA112" s="143">
        <f t="shared" si="6"/>
        <v>99.19224555735056</v>
      </c>
      <c r="AB112" s="143">
        <f t="shared" si="6"/>
        <v>99.829931972789126</v>
      </c>
    </row>
    <row r="113" spans="1:28" x14ac:dyDescent="0.25">
      <c r="A113" s="128" t="s">
        <v>111</v>
      </c>
      <c r="B113" s="143">
        <f t="shared" si="0"/>
        <v>94.822346891070595</v>
      </c>
      <c r="C113" s="143">
        <f t="shared" si="0"/>
        <v>93.635141192290448</v>
      </c>
      <c r="D113" s="143">
        <f t="shared" si="0"/>
        <v>96.116267708842202</v>
      </c>
      <c r="E113" s="169"/>
      <c r="F113" s="143">
        <f t="shared" si="1"/>
        <v>98.673740053050395</v>
      </c>
      <c r="G113" s="143">
        <f t="shared" si="1"/>
        <v>98.290598290598282</v>
      </c>
      <c r="H113" s="143">
        <f t="shared" si="1"/>
        <v>99.129172714078379</v>
      </c>
      <c r="I113" s="170"/>
      <c r="J113" s="143">
        <f t="shared" si="2"/>
        <v>89.463840399002493</v>
      </c>
      <c r="K113" s="143">
        <f t="shared" si="2"/>
        <v>86.761229314420802</v>
      </c>
      <c r="L113" s="143">
        <f t="shared" si="2"/>
        <v>92.480211081794195</v>
      </c>
      <c r="M113" s="170"/>
      <c r="N113" s="143">
        <f t="shared" si="3"/>
        <v>94.037940379403793</v>
      </c>
      <c r="O113" s="143">
        <f t="shared" si="3"/>
        <v>93.531694695989657</v>
      </c>
      <c r="P113" s="143">
        <f t="shared" si="3"/>
        <v>94.594594594594597</v>
      </c>
      <c r="Q113" s="170"/>
      <c r="R113" s="143">
        <f t="shared" si="4"/>
        <v>94.277329420396185</v>
      </c>
      <c r="S113" s="143">
        <f t="shared" si="4"/>
        <v>92.307692307692307</v>
      </c>
      <c r="T113" s="143">
        <f t="shared" si="4"/>
        <v>96.369137670196665</v>
      </c>
      <c r="U113" s="170"/>
      <c r="V113" s="143">
        <f t="shared" si="5"/>
        <v>94.73684210526315</v>
      </c>
      <c r="W113" s="143">
        <f t="shared" si="5"/>
        <v>93.832599118942724</v>
      </c>
      <c r="X113" s="143">
        <f t="shared" si="5"/>
        <v>95.685670261941453</v>
      </c>
      <c r="Y113" s="169"/>
      <c r="Z113" s="143">
        <f t="shared" si="6"/>
        <v>98.588235294117638</v>
      </c>
      <c r="AA113" s="143">
        <f t="shared" si="6"/>
        <v>98.127925117004679</v>
      </c>
      <c r="AB113" s="143">
        <f t="shared" si="6"/>
        <v>99.053627760252354</v>
      </c>
    </row>
    <row r="114" spans="1:28" x14ac:dyDescent="0.25">
      <c r="A114" s="128" t="s">
        <v>112</v>
      </c>
      <c r="B114" s="143">
        <f t="shared" si="0"/>
        <v>92.303758629506518</v>
      </c>
      <c r="C114" s="143">
        <f t="shared" si="0"/>
        <v>91.430921052631575</v>
      </c>
      <c r="D114" s="143">
        <f t="shared" si="0"/>
        <v>93.242526092340356</v>
      </c>
      <c r="E114" s="169"/>
      <c r="F114" s="143">
        <f t="shared" si="1"/>
        <v>99.436186570989236</v>
      </c>
      <c r="G114" s="143">
        <f t="shared" si="1"/>
        <v>99.498495486459376</v>
      </c>
      <c r="H114" s="143">
        <f t="shared" si="1"/>
        <v>99.371069182389931</v>
      </c>
      <c r="I114" s="170"/>
      <c r="J114" s="143">
        <f t="shared" si="2"/>
        <v>83.869526362823947</v>
      </c>
      <c r="K114" s="143">
        <f t="shared" si="2"/>
        <v>82.564102564102555</v>
      </c>
      <c r="L114" s="143">
        <f t="shared" si="2"/>
        <v>85.299625468164791</v>
      </c>
      <c r="M114" s="170"/>
      <c r="N114" s="143">
        <f t="shared" si="3"/>
        <v>92.134268537074149</v>
      </c>
      <c r="O114" s="143">
        <f t="shared" si="3"/>
        <v>90.395480225988706</v>
      </c>
      <c r="P114" s="143">
        <f t="shared" si="3"/>
        <v>94.111349036402572</v>
      </c>
      <c r="Q114" s="170"/>
      <c r="R114" s="143">
        <f t="shared" si="4"/>
        <v>89.994734070563453</v>
      </c>
      <c r="S114" s="143">
        <f t="shared" si="4"/>
        <v>89.560975609756099</v>
      </c>
      <c r="T114" s="143">
        <f t="shared" si="4"/>
        <v>90.503432494279181</v>
      </c>
      <c r="U114" s="170"/>
      <c r="V114" s="143">
        <f t="shared" si="5"/>
        <v>91.365353480841875</v>
      </c>
      <c r="W114" s="143">
        <f t="shared" si="5"/>
        <v>90.400843881856545</v>
      </c>
      <c r="X114" s="143">
        <f t="shared" si="5"/>
        <v>92.375690607734811</v>
      </c>
      <c r="Y114" s="169"/>
      <c r="Z114" s="143">
        <f t="shared" si="6"/>
        <v>98.663697104677055</v>
      </c>
      <c r="AA114" s="143">
        <f t="shared" si="6"/>
        <v>98.633257403189063</v>
      </c>
      <c r="AB114" s="143">
        <f t="shared" si="6"/>
        <v>98.692810457516345</v>
      </c>
    </row>
    <row r="115" spans="1:28" x14ac:dyDescent="0.25">
      <c r="A115" s="128" t="s">
        <v>113</v>
      </c>
      <c r="B115" s="143">
        <f t="shared" si="0"/>
        <v>92.645577271811405</v>
      </c>
      <c r="C115" s="143">
        <f t="shared" si="0"/>
        <v>91.068702290076331</v>
      </c>
      <c r="D115" s="143">
        <f t="shared" si="0"/>
        <v>94.408877507469057</v>
      </c>
      <c r="E115" s="169"/>
      <c r="F115" s="143">
        <f t="shared" si="1"/>
        <v>98.50187265917603</v>
      </c>
      <c r="G115" s="143">
        <f t="shared" si="1"/>
        <v>98.25</v>
      </c>
      <c r="H115" s="143">
        <f t="shared" si="1"/>
        <v>98.753117206982537</v>
      </c>
      <c r="I115" s="170"/>
      <c r="J115" s="143">
        <f t="shared" si="2"/>
        <v>87.025316455696199</v>
      </c>
      <c r="K115" s="143">
        <f t="shared" si="2"/>
        <v>85.714285714285708</v>
      </c>
      <c r="L115" s="143">
        <f t="shared" si="2"/>
        <v>88.427947598253269</v>
      </c>
      <c r="M115" s="170"/>
      <c r="N115" s="143">
        <f t="shared" si="3"/>
        <v>93.491124260355036</v>
      </c>
      <c r="O115" s="143">
        <f t="shared" si="3"/>
        <v>91.611479028697573</v>
      </c>
      <c r="P115" s="143">
        <f t="shared" si="3"/>
        <v>95.66326530612244</v>
      </c>
      <c r="Q115" s="170"/>
      <c r="R115" s="143">
        <f t="shared" si="4"/>
        <v>90.191387559808618</v>
      </c>
      <c r="S115" s="143">
        <f t="shared" si="4"/>
        <v>87.608695652173921</v>
      </c>
      <c r="T115" s="143">
        <f t="shared" si="4"/>
        <v>93.351063829787222</v>
      </c>
      <c r="U115" s="170"/>
      <c r="V115" s="143">
        <f t="shared" si="5"/>
        <v>91.315453384418902</v>
      </c>
      <c r="W115" s="143">
        <f t="shared" si="5"/>
        <v>89.834515366430253</v>
      </c>
      <c r="X115" s="143">
        <f t="shared" si="5"/>
        <v>93.055555555555557</v>
      </c>
      <c r="Y115" s="169"/>
      <c r="Z115" s="143">
        <f t="shared" si="6"/>
        <v>96.666666666666671</v>
      </c>
      <c r="AA115" s="143">
        <f t="shared" si="6"/>
        <v>95.17766497461929</v>
      </c>
      <c r="AB115" s="143">
        <f t="shared" si="6"/>
        <v>98.31460674157303</v>
      </c>
    </row>
    <row r="116" spans="1:28" x14ac:dyDescent="0.25">
      <c r="A116" s="128" t="s">
        <v>114</v>
      </c>
      <c r="B116" s="143">
        <f t="shared" si="0"/>
        <v>93.548747763864043</v>
      </c>
      <c r="C116" s="143">
        <f t="shared" si="0"/>
        <v>92.595818815331015</v>
      </c>
      <c r="D116" s="143">
        <f t="shared" si="0"/>
        <v>94.554227941176478</v>
      </c>
      <c r="E116" s="169"/>
      <c r="F116" s="143">
        <f t="shared" si="1"/>
        <v>98.59249329758714</v>
      </c>
      <c r="G116" s="143">
        <f t="shared" si="1"/>
        <v>98.541114058355433</v>
      </c>
      <c r="H116" s="143">
        <f t="shared" si="1"/>
        <v>98.644986449864504</v>
      </c>
      <c r="I116" s="170"/>
      <c r="J116" s="143">
        <f t="shared" si="2"/>
        <v>84.947491248541425</v>
      </c>
      <c r="K116" s="143">
        <f t="shared" si="2"/>
        <v>84.083424807903413</v>
      </c>
      <c r="L116" s="143">
        <f t="shared" si="2"/>
        <v>85.927770859277715</v>
      </c>
      <c r="M116" s="170"/>
      <c r="N116" s="143">
        <f t="shared" si="3"/>
        <v>92.778541953232462</v>
      </c>
      <c r="O116" s="143">
        <f t="shared" si="3"/>
        <v>90.847913862718713</v>
      </c>
      <c r="P116" s="143">
        <f t="shared" si="3"/>
        <v>94.796061884669484</v>
      </c>
      <c r="Q116" s="170"/>
      <c r="R116" s="143">
        <f t="shared" si="4"/>
        <v>94.493541808293685</v>
      </c>
      <c r="S116" s="143">
        <f t="shared" si="4"/>
        <v>93.504736129905268</v>
      </c>
      <c r="T116" s="143">
        <f t="shared" si="4"/>
        <v>95.491803278688522</v>
      </c>
      <c r="U116" s="170"/>
      <c r="V116" s="143">
        <f t="shared" si="5"/>
        <v>94.409058740268932</v>
      </c>
      <c r="W116" s="143">
        <f t="shared" si="5"/>
        <v>93.622795115332423</v>
      </c>
      <c r="X116" s="143">
        <f t="shared" si="5"/>
        <v>95.26627218934911</v>
      </c>
      <c r="Y116" s="169"/>
      <c r="Z116" s="143">
        <f t="shared" si="6"/>
        <v>97.642857142857139</v>
      </c>
      <c r="AA116" s="143">
        <f t="shared" si="6"/>
        <v>97.033898305084747</v>
      </c>
      <c r="AB116" s="143">
        <f t="shared" si="6"/>
        <v>98.265895953757223</v>
      </c>
    </row>
    <row r="117" spans="1:28" x14ac:dyDescent="0.25">
      <c r="A117" s="128" t="s">
        <v>115</v>
      </c>
      <c r="B117" s="143">
        <f t="shared" ref="B117:D126" si="7">+B30/(B30+B73)*100</f>
        <v>93.367875647668399</v>
      </c>
      <c r="C117" s="143">
        <f t="shared" si="7"/>
        <v>92.222222222222229</v>
      </c>
      <c r="D117" s="143">
        <f t="shared" si="7"/>
        <v>94.530271398747388</v>
      </c>
      <c r="E117" s="169"/>
      <c r="F117" s="143">
        <f t="shared" ref="F117:H126" si="8">+F30/(F30+F73)*100</f>
        <v>97.452229299363054</v>
      </c>
      <c r="G117" s="143">
        <f t="shared" si="8"/>
        <v>96.491228070175438</v>
      </c>
      <c r="H117" s="143">
        <f t="shared" si="8"/>
        <v>98.445595854922274</v>
      </c>
      <c r="I117" s="170"/>
      <c r="J117" s="143">
        <f t="shared" ref="J117:L126" si="9">+J30/(J30+J73)*100</f>
        <v>87.5</v>
      </c>
      <c r="K117" s="143">
        <f t="shared" si="9"/>
        <v>86.177105831533467</v>
      </c>
      <c r="L117" s="143">
        <f t="shared" si="9"/>
        <v>88.914549653579684</v>
      </c>
      <c r="M117" s="170"/>
      <c r="N117" s="143">
        <f t="shared" ref="N117:P126" si="10">+N30/(N30+N73)*100</f>
        <v>92.075471698113205</v>
      </c>
      <c r="O117" s="143">
        <f t="shared" si="10"/>
        <v>90.663390663390658</v>
      </c>
      <c r="P117" s="143">
        <f t="shared" si="10"/>
        <v>93.55670103092784</v>
      </c>
      <c r="Q117" s="170"/>
      <c r="R117" s="143">
        <f t="shared" ref="R117:T126" si="11">+R30/(R30+R73)*100</f>
        <v>90.976514215080357</v>
      </c>
      <c r="S117" s="143">
        <f t="shared" si="11"/>
        <v>87.728459530026115</v>
      </c>
      <c r="T117" s="143">
        <f t="shared" si="11"/>
        <v>93.896713615023472</v>
      </c>
      <c r="U117" s="170"/>
      <c r="V117" s="143">
        <f t="shared" ref="V117:X126" si="12">+V30/(V30+V73)*100</f>
        <v>94.408322496749022</v>
      </c>
      <c r="W117" s="143">
        <f t="shared" si="12"/>
        <v>94.444444444444443</v>
      </c>
      <c r="X117" s="143">
        <f t="shared" si="12"/>
        <v>94.373401534526863</v>
      </c>
      <c r="Y117" s="169"/>
      <c r="Z117" s="143">
        <f t="shared" ref="Z117:AB126" si="13">+Z30/(Z30+Z73)*100</f>
        <v>98.832684824902728</v>
      </c>
      <c r="AA117" s="143">
        <f t="shared" si="13"/>
        <v>98.75</v>
      </c>
      <c r="AB117" s="143">
        <f t="shared" si="13"/>
        <v>98.921832884097043</v>
      </c>
    </row>
    <row r="118" spans="1:28" x14ac:dyDescent="0.25">
      <c r="A118" s="128" t="s">
        <v>116</v>
      </c>
      <c r="B118" s="143">
        <f t="shared" si="7"/>
        <v>95.855034722222214</v>
      </c>
      <c r="C118" s="143">
        <f t="shared" si="7"/>
        <v>95.394190871369304</v>
      </c>
      <c r="D118" s="143">
        <f t="shared" si="7"/>
        <v>96.360327570518649</v>
      </c>
      <c r="E118" s="169"/>
      <c r="F118" s="143">
        <f t="shared" si="8"/>
        <v>98.421052631578945</v>
      </c>
      <c r="G118" s="143">
        <f t="shared" si="8"/>
        <v>98.786407766990294</v>
      </c>
      <c r="H118" s="143">
        <f t="shared" si="8"/>
        <v>97.988505747126439</v>
      </c>
      <c r="I118" s="170"/>
      <c r="J118" s="143">
        <f t="shared" si="9"/>
        <v>89.189189189189193</v>
      </c>
      <c r="K118" s="143">
        <f t="shared" si="9"/>
        <v>87.782805429864254</v>
      </c>
      <c r="L118" s="143">
        <f t="shared" si="9"/>
        <v>90.70904645476773</v>
      </c>
      <c r="M118" s="170"/>
      <c r="N118" s="143">
        <f t="shared" si="10"/>
        <v>95.528455284552848</v>
      </c>
      <c r="O118" s="143">
        <f t="shared" si="10"/>
        <v>94.764397905759154</v>
      </c>
      <c r="P118" s="143">
        <f t="shared" si="10"/>
        <v>96.348314606741567</v>
      </c>
      <c r="Q118" s="170"/>
      <c r="R118" s="143">
        <f t="shared" si="11"/>
        <v>97.233201581027672</v>
      </c>
      <c r="S118" s="143">
        <f t="shared" si="11"/>
        <v>97.382198952879577</v>
      </c>
      <c r="T118" s="143">
        <f t="shared" si="11"/>
        <v>97.08222811671088</v>
      </c>
      <c r="U118" s="170"/>
      <c r="V118" s="143">
        <f t="shared" si="12"/>
        <v>96.866840731070496</v>
      </c>
      <c r="W118" s="143">
        <f t="shared" si="12"/>
        <v>96.059113300492612</v>
      </c>
      <c r="X118" s="143">
        <f t="shared" si="12"/>
        <v>97.777777777777771</v>
      </c>
      <c r="Y118" s="169"/>
      <c r="Z118" s="143">
        <f t="shared" si="13"/>
        <v>98.773841961852867</v>
      </c>
      <c r="AA118" s="143">
        <f t="shared" si="13"/>
        <v>98.445595854922274</v>
      </c>
      <c r="AB118" s="143">
        <f t="shared" si="13"/>
        <v>99.137931034482762</v>
      </c>
    </row>
    <row r="119" spans="1:28" x14ac:dyDescent="0.25">
      <c r="A119" s="128" t="s">
        <v>117</v>
      </c>
      <c r="B119" s="143">
        <f t="shared" si="7"/>
        <v>94.825646794150728</v>
      </c>
      <c r="C119" s="143">
        <f t="shared" si="7"/>
        <v>93.913315600062589</v>
      </c>
      <c r="D119" s="143">
        <f t="shared" si="7"/>
        <v>95.788604459124699</v>
      </c>
      <c r="E119" s="169"/>
      <c r="F119" s="143">
        <f t="shared" si="8"/>
        <v>99.054373522458633</v>
      </c>
      <c r="G119" s="143">
        <f t="shared" si="8"/>
        <v>99.16820702402957</v>
      </c>
      <c r="H119" s="143">
        <f t="shared" si="8"/>
        <v>98.935140367860598</v>
      </c>
      <c r="I119" s="170"/>
      <c r="J119" s="143">
        <f t="shared" si="9"/>
        <v>89.182058047493413</v>
      </c>
      <c r="K119" s="143">
        <f t="shared" si="9"/>
        <v>87.636669470142976</v>
      </c>
      <c r="L119" s="143">
        <f t="shared" si="9"/>
        <v>90.875576036866363</v>
      </c>
      <c r="M119" s="170"/>
      <c r="N119" s="143">
        <f t="shared" si="10"/>
        <v>93.633317376735278</v>
      </c>
      <c r="O119" s="143">
        <f t="shared" si="10"/>
        <v>92.687385740402192</v>
      </c>
      <c r="P119" s="143">
        <f t="shared" si="10"/>
        <v>94.673366834170864</v>
      </c>
      <c r="Q119" s="170"/>
      <c r="R119" s="143">
        <f t="shared" si="11"/>
        <v>93.29797492767598</v>
      </c>
      <c r="S119" s="143">
        <f t="shared" si="11"/>
        <v>91.728624535315987</v>
      </c>
      <c r="T119" s="143">
        <f t="shared" si="11"/>
        <v>94.989979959919836</v>
      </c>
      <c r="U119" s="170"/>
      <c r="V119" s="143">
        <f t="shared" si="12"/>
        <v>96.189024390243901</v>
      </c>
      <c r="W119" s="143">
        <f t="shared" si="12"/>
        <v>94.409937888198755</v>
      </c>
      <c r="X119" s="143">
        <f t="shared" si="12"/>
        <v>97.904191616766468</v>
      </c>
      <c r="Y119" s="169"/>
      <c r="Z119" s="143">
        <f t="shared" si="13"/>
        <v>98.390446521287643</v>
      </c>
      <c r="AA119" s="143">
        <f t="shared" si="13"/>
        <v>98.983739837398375</v>
      </c>
      <c r="AB119" s="143">
        <f t="shared" si="13"/>
        <v>97.770700636942678</v>
      </c>
    </row>
    <row r="120" spans="1:28" x14ac:dyDescent="0.25">
      <c r="A120" s="128" t="s">
        <v>118</v>
      </c>
      <c r="B120" s="143">
        <f t="shared" si="7"/>
        <v>95.808138346040366</v>
      </c>
      <c r="C120" s="143">
        <f t="shared" si="7"/>
        <v>94.786998695331562</v>
      </c>
      <c r="D120" s="143">
        <f t="shared" si="7"/>
        <v>96.892315104794022</v>
      </c>
      <c r="E120" s="169"/>
      <c r="F120" s="143">
        <f t="shared" si="8"/>
        <v>98.771929824561397</v>
      </c>
      <c r="G120" s="143">
        <f t="shared" si="8"/>
        <v>98.705281090289603</v>
      </c>
      <c r="H120" s="143">
        <f t="shared" si="8"/>
        <v>98.842676311030743</v>
      </c>
      <c r="I120" s="170"/>
      <c r="J120" s="143">
        <f t="shared" si="9"/>
        <v>92.557003257328986</v>
      </c>
      <c r="K120" s="143">
        <f t="shared" si="9"/>
        <v>90.737298636926894</v>
      </c>
      <c r="L120" s="143">
        <f t="shared" si="9"/>
        <v>94.574175824175825</v>
      </c>
      <c r="M120" s="170"/>
      <c r="N120" s="143">
        <f t="shared" si="10"/>
        <v>95.375521557719054</v>
      </c>
      <c r="O120" s="143">
        <f t="shared" si="10"/>
        <v>94.535519125683066</v>
      </c>
      <c r="P120" s="143">
        <f t="shared" si="10"/>
        <v>96.246458923512748</v>
      </c>
      <c r="Q120" s="170"/>
      <c r="R120" s="143">
        <f t="shared" si="11"/>
        <v>94.233524355300858</v>
      </c>
      <c r="S120" s="143">
        <f t="shared" si="11"/>
        <v>92.715231788079464</v>
      </c>
      <c r="T120" s="143">
        <f t="shared" si="11"/>
        <v>95.837937384898709</v>
      </c>
      <c r="U120" s="170"/>
      <c r="V120" s="143">
        <f t="shared" si="12"/>
        <v>95.771593783881457</v>
      </c>
      <c r="W120" s="143">
        <f t="shared" si="12"/>
        <v>94.705677464298148</v>
      </c>
      <c r="X120" s="143">
        <f t="shared" si="12"/>
        <v>96.92076605332332</v>
      </c>
      <c r="Y120" s="169"/>
      <c r="Z120" s="143">
        <f t="shared" si="13"/>
        <v>98.442875248958899</v>
      </c>
      <c r="AA120" s="143">
        <f t="shared" si="13"/>
        <v>97.819871336669053</v>
      </c>
      <c r="AB120" s="143">
        <f t="shared" si="13"/>
        <v>99.082568807339456</v>
      </c>
    </row>
    <row r="121" spans="1:28" x14ac:dyDescent="0.25">
      <c r="A121" s="128" t="s">
        <v>119</v>
      </c>
      <c r="B121" s="143">
        <f t="shared" si="7"/>
        <v>96.161205453240854</v>
      </c>
      <c r="C121" s="143">
        <f t="shared" si="7"/>
        <v>95.252431681333945</v>
      </c>
      <c r="D121" s="143">
        <f t="shared" si="7"/>
        <v>97.131552917903065</v>
      </c>
      <c r="E121" s="169"/>
      <c r="F121" s="143">
        <f t="shared" si="8"/>
        <v>98.408304498269899</v>
      </c>
      <c r="G121" s="143">
        <f t="shared" si="8"/>
        <v>98.287220026350468</v>
      </c>
      <c r="H121" s="143">
        <f t="shared" si="8"/>
        <v>98.542274052478135</v>
      </c>
      <c r="I121" s="170"/>
      <c r="J121" s="143">
        <f t="shared" si="9"/>
        <v>92.752659574468083</v>
      </c>
      <c r="K121" s="143">
        <f t="shared" si="9"/>
        <v>91.472868217054256</v>
      </c>
      <c r="L121" s="143">
        <f t="shared" si="9"/>
        <v>94.109589041095887</v>
      </c>
      <c r="M121" s="170"/>
      <c r="N121" s="143">
        <f t="shared" si="10"/>
        <v>95.444839857651246</v>
      </c>
      <c r="O121" s="143">
        <f t="shared" si="10"/>
        <v>93.611111111111114</v>
      </c>
      <c r="P121" s="143">
        <f t="shared" si="10"/>
        <v>97.372262773722625</v>
      </c>
      <c r="Q121" s="170"/>
      <c r="R121" s="143">
        <f t="shared" si="11"/>
        <v>95.216741405082217</v>
      </c>
      <c r="S121" s="143">
        <f t="shared" si="11"/>
        <v>93.353028064992614</v>
      </c>
      <c r="T121" s="143">
        <f t="shared" si="11"/>
        <v>97.125567322239036</v>
      </c>
      <c r="U121" s="170"/>
      <c r="V121" s="143">
        <f t="shared" si="12"/>
        <v>95.888285492629947</v>
      </c>
      <c r="W121" s="143">
        <f t="shared" si="12"/>
        <v>95.606060606060609</v>
      </c>
      <c r="X121" s="143">
        <f t="shared" si="12"/>
        <v>96.184419713831488</v>
      </c>
      <c r="Y121" s="169"/>
      <c r="Z121" s="143">
        <f t="shared" si="13"/>
        <v>99.42070963070239</v>
      </c>
      <c r="AA121" s="143">
        <f t="shared" si="13"/>
        <v>99.175824175824175</v>
      </c>
      <c r="AB121" s="143">
        <f t="shared" si="13"/>
        <v>99.693721286370589</v>
      </c>
    </row>
    <row r="122" spans="1:28" x14ac:dyDescent="0.25">
      <c r="A122" s="128" t="s">
        <v>120</v>
      </c>
      <c r="B122" s="143">
        <f t="shared" si="7"/>
        <v>93.807819863850582</v>
      </c>
      <c r="C122" s="143">
        <f t="shared" si="7"/>
        <v>92.698682532936672</v>
      </c>
      <c r="D122" s="143">
        <f t="shared" si="7"/>
        <v>94.978028876333966</v>
      </c>
      <c r="E122" s="169"/>
      <c r="F122" s="143">
        <f t="shared" si="8"/>
        <v>98.769230769230759</v>
      </c>
      <c r="G122" s="143">
        <f t="shared" si="8"/>
        <v>98.714144411473796</v>
      </c>
      <c r="H122" s="143">
        <f t="shared" si="8"/>
        <v>98.828541001064963</v>
      </c>
      <c r="I122" s="170"/>
      <c r="J122" s="143">
        <f t="shared" si="9"/>
        <v>87.723726480036717</v>
      </c>
      <c r="K122" s="143">
        <f t="shared" si="9"/>
        <v>85.06884681583476</v>
      </c>
      <c r="L122" s="143">
        <f t="shared" si="9"/>
        <v>90.757128810226149</v>
      </c>
      <c r="M122" s="170"/>
      <c r="N122" s="143">
        <f t="shared" si="10"/>
        <v>93.794002607561936</v>
      </c>
      <c r="O122" s="143">
        <f t="shared" si="10"/>
        <v>93.579866461222394</v>
      </c>
      <c r="P122" s="143">
        <f t="shared" si="10"/>
        <v>94.014830508474574</v>
      </c>
      <c r="Q122" s="170"/>
      <c r="R122" s="143">
        <f t="shared" si="11"/>
        <v>92.245774081030319</v>
      </c>
      <c r="S122" s="143">
        <f t="shared" si="11"/>
        <v>90.670859538784072</v>
      </c>
      <c r="T122" s="143">
        <f t="shared" si="11"/>
        <v>93.897746014293574</v>
      </c>
      <c r="U122" s="170"/>
      <c r="V122" s="143">
        <f t="shared" si="12"/>
        <v>93.161434977578466</v>
      </c>
      <c r="W122" s="143">
        <f t="shared" si="12"/>
        <v>92.234636871508386</v>
      </c>
      <c r="X122" s="143">
        <f t="shared" si="12"/>
        <v>94.094488188976371</v>
      </c>
      <c r="Y122" s="169"/>
      <c r="Z122" s="143">
        <f t="shared" si="13"/>
        <v>98.157596371882079</v>
      </c>
      <c r="AA122" s="143">
        <f t="shared" si="13"/>
        <v>97.519729425028189</v>
      </c>
      <c r="AB122" s="143">
        <f t="shared" si="13"/>
        <v>98.802736602052448</v>
      </c>
    </row>
    <row r="123" spans="1:28" x14ac:dyDescent="0.25">
      <c r="A123" s="128" t="s">
        <v>121</v>
      </c>
      <c r="B123" s="143">
        <f t="shared" si="7"/>
        <v>95.498084291187737</v>
      </c>
      <c r="C123" s="143">
        <f t="shared" si="7"/>
        <v>94.128193635141187</v>
      </c>
      <c r="D123" s="143">
        <f t="shared" si="7"/>
        <v>97.069408740359904</v>
      </c>
      <c r="E123" s="169"/>
      <c r="F123" s="143">
        <f t="shared" si="8"/>
        <v>96.556291390728475</v>
      </c>
      <c r="G123" s="143">
        <f t="shared" si="8"/>
        <v>96.391752577319593</v>
      </c>
      <c r="H123" s="143">
        <f t="shared" si="8"/>
        <v>96.730245231607626</v>
      </c>
      <c r="I123" s="170"/>
      <c r="J123" s="143">
        <f t="shared" si="9"/>
        <v>93.707250341997266</v>
      </c>
      <c r="K123" s="143">
        <f t="shared" si="9"/>
        <v>91.688311688311686</v>
      </c>
      <c r="L123" s="143">
        <f t="shared" si="9"/>
        <v>95.95375722543352</v>
      </c>
      <c r="M123" s="170"/>
      <c r="N123" s="143">
        <f t="shared" si="10"/>
        <v>95.628415300546436</v>
      </c>
      <c r="O123" s="143">
        <f t="shared" si="10"/>
        <v>93.606138107416882</v>
      </c>
      <c r="P123" s="143">
        <f t="shared" si="10"/>
        <v>97.94721407624634</v>
      </c>
      <c r="Q123" s="170"/>
      <c r="R123" s="143">
        <f t="shared" si="11"/>
        <v>92.113095238095227</v>
      </c>
      <c r="S123" s="143">
        <f t="shared" si="11"/>
        <v>90.33942558746736</v>
      </c>
      <c r="T123" s="143">
        <f t="shared" si="11"/>
        <v>94.463667820069205</v>
      </c>
      <c r="U123" s="170"/>
      <c r="V123" s="143">
        <f t="shared" si="12"/>
        <v>96.578538102643847</v>
      </c>
      <c r="W123" s="143">
        <f t="shared" si="12"/>
        <v>95.114942528735639</v>
      </c>
      <c r="X123" s="143">
        <f t="shared" si="12"/>
        <v>98.305084745762713</v>
      </c>
      <c r="Y123" s="169"/>
      <c r="Z123" s="143">
        <f t="shared" si="13"/>
        <v>98.600311041990679</v>
      </c>
      <c r="AA123" s="143">
        <f t="shared" si="13"/>
        <v>98.214285714285708</v>
      </c>
      <c r="AB123" s="143">
        <f t="shared" si="13"/>
        <v>99.022801302931597</v>
      </c>
    </row>
    <row r="124" spans="1:28" x14ac:dyDescent="0.25">
      <c r="A124" s="128" t="s">
        <v>122</v>
      </c>
      <c r="B124" s="143">
        <f t="shared" si="7"/>
        <v>94.332996011667362</v>
      </c>
      <c r="C124" s="143">
        <f t="shared" si="7"/>
        <v>93.507841328413292</v>
      </c>
      <c r="D124" s="143">
        <f t="shared" si="7"/>
        <v>95.213485911160333</v>
      </c>
      <c r="E124" s="169"/>
      <c r="F124" s="143">
        <f t="shared" si="8"/>
        <v>98.268098372012474</v>
      </c>
      <c r="G124" s="143">
        <f t="shared" si="8"/>
        <v>98.236092265943014</v>
      </c>
      <c r="H124" s="143">
        <f t="shared" si="8"/>
        <v>98.301486199575379</v>
      </c>
      <c r="I124" s="170"/>
      <c r="J124" s="143">
        <f t="shared" si="9"/>
        <v>89.754871150219984</v>
      </c>
      <c r="K124" s="143">
        <f t="shared" si="9"/>
        <v>87.820895522388071</v>
      </c>
      <c r="L124" s="143">
        <f t="shared" si="9"/>
        <v>91.904445919044463</v>
      </c>
      <c r="M124" s="170"/>
      <c r="N124" s="143">
        <f t="shared" si="10"/>
        <v>94.16899441340783</v>
      </c>
      <c r="O124" s="143">
        <f t="shared" si="10"/>
        <v>94.305084745762713</v>
      </c>
      <c r="P124" s="143">
        <f t="shared" si="10"/>
        <v>94.024478041756666</v>
      </c>
      <c r="Q124" s="170"/>
      <c r="R124" s="143">
        <f t="shared" si="11"/>
        <v>93.601462522851918</v>
      </c>
      <c r="S124" s="143">
        <f t="shared" si="11"/>
        <v>92.540464461646735</v>
      </c>
      <c r="T124" s="143">
        <f t="shared" si="11"/>
        <v>94.748858447488587</v>
      </c>
      <c r="U124" s="170"/>
      <c r="V124" s="143">
        <f t="shared" si="12"/>
        <v>93.516773464003009</v>
      </c>
      <c r="W124" s="143">
        <f t="shared" si="12"/>
        <v>92.244593586875467</v>
      </c>
      <c r="X124" s="143">
        <f t="shared" si="12"/>
        <v>94.817073170731703</v>
      </c>
      <c r="Y124" s="169"/>
      <c r="Z124" s="143">
        <f t="shared" si="13"/>
        <v>97.497982243744957</v>
      </c>
      <c r="AA124" s="143">
        <f t="shared" si="13"/>
        <v>96.967340590979774</v>
      </c>
      <c r="AB124" s="143">
        <f t="shared" si="13"/>
        <v>98.070469798657726</v>
      </c>
    </row>
    <row r="125" spans="1:28" x14ac:dyDescent="0.25">
      <c r="A125" s="171" t="s">
        <v>123</v>
      </c>
      <c r="B125" s="143">
        <f t="shared" si="7"/>
        <v>94.695246078313971</v>
      </c>
      <c r="C125" s="143">
        <f t="shared" si="7"/>
        <v>93.897041695783827</v>
      </c>
      <c r="D125" s="143">
        <f t="shared" si="7"/>
        <v>95.53967471660917</v>
      </c>
      <c r="E125" s="169"/>
      <c r="F125" s="143">
        <f t="shared" si="8"/>
        <v>98.377281947261665</v>
      </c>
      <c r="G125" s="143">
        <f t="shared" si="8"/>
        <v>98.358413132694935</v>
      </c>
      <c r="H125" s="143">
        <f t="shared" si="8"/>
        <v>98.395721925133699</v>
      </c>
      <c r="I125" s="170"/>
      <c r="J125" s="143">
        <f t="shared" si="9"/>
        <v>90.70063694267516</v>
      </c>
      <c r="K125" s="143">
        <f t="shared" si="9"/>
        <v>89.840881272949815</v>
      </c>
      <c r="L125" s="143">
        <f t="shared" si="9"/>
        <v>91.633466135458164</v>
      </c>
      <c r="M125" s="170"/>
      <c r="N125" s="143">
        <f t="shared" si="10"/>
        <v>94.080779944289688</v>
      </c>
      <c r="O125" s="143">
        <f t="shared" si="10"/>
        <v>93.181818181818173</v>
      </c>
      <c r="P125" s="143">
        <f t="shared" si="10"/>
        <v>95.058139534883722</v>
      </c>
      <c r="Q125" s="170"/>
      <c r="R125" s="143">
        <f t="shared" si="11"/>
        <v>92.903225806451616</v>
      </c>
      <c r="S125" s="143">
        <f t="shared" si="11"/>
        <v>91.036414565826334</v>
      </c>
      <c r="T125" s="143">
        <f t="shared" si="11"/>
        <v>94.86049926578562</v>
      </c>
      <c r="U125" s="170"/>
      <c r="V125" s="143">
        <f t="shared" si="12"/>
        <v>94.774919614147919</v>
      </c>
      <c r="W125" s="143">
        <f t="shared" si="12"/>
        <v>93.817619783616692</v>
      </c>
      <c r="X125" s="143">
        <f t="shared" si="12"/>
        <v>95.812395309882746</v>
      </c>
      <c r="Y125" s="169"/>
      <c r="Z125" s="143">
        <f t="shared" si="13"/>
        <v>98.044009779951097</v>
      </c>
      <c r="AA125" s="143">
        <f t="shared" si="13"/>
        <v>98.113207547169807</v>
      </c>
      <c r="AB125" s="143">
        <f t="shared" si="13"/>
        <v>97.969543147208128</v>
      </c>
    </row>
    <row r="126" spans="1:28" ht="13.5" thickBot="1" x14ac:dyDescent="0.3">
      <c r="A126" s="166" t="s">
        <v>124</v>
      </c>
      <c r="B126" s="149">
        <f t="shared" si="7"/>
        <v>96.294709787963157</v>
      </c>
      <c r="C126" s="149">
        <f t="shared" si="7"/>
        <v>96.287128712871279</v>
      </c>
      <c r="D126" s="149">
        <f t="shared" si="7"/>
        <v>96.302895322939861</v>
      </c>
      <c r="E126" s="172"/>
      <c r="F126" s="149">
        <f t="shared" si="8"/>
        <v>97.667342799188646</v>
      </c>
      <c r="G126" s="149">
        <f t="shared" si="8"/>
        <v>97.916666666666657</v>
      </c>
      <c r="H126" s="149">
        <f t="shared" si="8"/>
        <v>97.379912663755462</v>
      </c>
      <c r="I126" s="166"/>
      <c r="J126" s="149">
        <f t="shared" si="9"/>
        <v>95.372460496613996</v>
      </c>
      <c r="K126" s="149">
        <f t="shared" si="9"/>
        <v>94.577006507592188</v>
      </c>
      <c r="L126" s="149">
        <f t="shared" si="9"/>
        <v>96.235294117647058</v>
      </c>
      <c r="M126" s="166"/>
      <c r="N126" s="149">
        <f t="shared" si="10"/>
        <v>95.877502944640753</v>
      </c>
      <c r="O126" s="149">
        <f t="shared" si="10"/>
        <v>95.433789954337897</v>
      </c>
      <c r="P126" s="149">
        <f t="shared" si="10"/>
        <v>96.350364963503651</v>
      </c>
      <c r="Q126" s="166"/>
      <c r="R126" s="149">
        <f t="shared" si="11"/>
        <v>95.536959553695951</v>
      </c>
      <c r="S126" s="149">
        <f t="shared" si="11"/>
        <v>96.15384615384616</v>
      </c>
      <c r="T126" s="149">
        <f t="shared" si="11"/>
        <v>94.900849858356935</v>
      </c>
      <c r="U126" s="166"/>
      <c r="V126" s="149">
        <f t="shared" si="12"/>
        <v>97.134238310708895</v>
      </c>
      <c r="W126" s="149">
        <f t="shared" si="12"/>
        <v>97.994269340974213</v>
      </c>
      <c r="X126" s="149">
        <f t="shared" si="12"/>
        <v>96.178343949044589</v>
      </c>
      <c r="Y126" s="172"/>
      <c r="Z126" s="149">
        <f t="shared" si="13"/>
        <v>95.950704225352112</v>
      </c>
      <c r="AA126" s="149">
        <f t="shared" si="13"/>
        <v>95.422535211267601</v>
      </c>
      <c r="AB126" s="149">
        <f t="shared" si="13"/>
        <v>96.478873239436624</v>
      </c>
    </row>
    <row r="127" spans="1:28" x14ac:dyDescent="0.25">
      <c r="A127" s="292" t="s">
        <v>90</v>
      </c>
      <c r="B127" s="292"/>
      <c r="C127" s="292"/>
      <c r="D127" s="292"/>
      <c r="E127" s="292"/>
      <c r="F127" s="292"/>
      <c r="G127" s="292"/>
      <c r="H127" s="292"/>
      <c r="I127" s="292"/>
      <c r="J127" s="292"/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2"/>
      <c r="Z127" s="292"/>
      <c r="AA127" s="292"/>
      <c r="AB127" s="292"/>
    </row>
    <row r="128" spans="1:28" x14ac:dyDescent="0.25">
      <c r="A128" s="293" t="s">
        <v>14</v>
      </c>
      <c r="B128" s="293"/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</row>
    <row r="129" spans="1:32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32" x14ac:dyDescent="0.25"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</row>
    <row r="132" spans="1:32" s="115" customFormat="1" ht="15" x14ac:dyDescent="0.25">
      <c r="A132" s="294" t="s">
        <v>134</v>
      </c>
      <c r="B132" s="294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9"/>
      <c r="AD132" s="278" t="s">
        <v>249</v>
      </c>
      <c r="AE132" s="278"/>
      <c r="AF132" s="9"/>
    </row>
    <row r="133" spans="1:32" s="115" customFormat="1" ht="15" x14ac:dyDescent="0.25">
      <c r="A133" s="295" t="s">
        <v>129</v>
      </c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9"/>
      <c r="AD133" s="278"/>
      <c r="AE133" s="278"/>
      <c r="AF133"/>
    </row>
    <row r="134" spans="1:32" s="115" customFormat="1" ht="15" x14ac:dyDescent="0.25">
      <c r="A134" s="294" t="s">
        <v>78</v>
      </c>
      <c r="B134" s="294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</row>
    <row r="135" spans="1:32" s="115" customFormat="1" ht="15" x14ac:dyDescent="0.25">
      <c r="A135" s="295" t="s">
        <v>94</v>
      </c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</row>
    <row r="136" spans="1:32" s="115" customFormat="1" ht="15" x14ac:dyDescent="0.25">
      <c r="A136" s="294" t="s">
        <v>131</v>
      </c>
      <c r="B136" s="294"/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</row>
    <row r="137" spans="1:32" s="115" customFormat="1" ht="15" x14ac:dyDescent="0.25">
      <c r="A137" s="295" t="s">
        <v>80</v>
      </c>
      <c r="B137" s="295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</row>
    <row r="138" spans="1:32" s="115" customFormat="1" ht="15.75" thickBot="1" x14ac:dyDescent="0.3">
      <c r="A138" s="118"/>
      <c r="B138" s="117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</row>
    <row r="139" spans="1:32" s="115" customFormat="1" ht="15" x14ac:dyDescent="0.25">
      <c r="A139" s="299" t="s">
        <v>96</v>
      </c>
      <c r="B139" s="119" t="s">
        <v>22</v>
      </c>
      <c r="C139" s="119"/>
      <c r="D139" s="119"/>
      <c r="E139" s="120"/>
      <c r="F139" s="119" t="s">
        <v>24</v>
      </c>
      <c r="G139" s="119"/>
      <c r="H139" s="119"/>
      <c r="I139" s="120"/>
      <c r="J139" s="119" t="s">
        <v>25</v>
      </c>
      <c r="K139" s="119"/>
      <c r="L139" s="119"/>
      <c r="M139" s="120"/>
      <c r="N139" s="119" t="s">
        <v>26</v>
      </c>
      <c r="O139" s="119"/>
      <c r="P139" s="119"/>
      <c r="Q139" s="120"/>
      <c r="R139" s="119" t="s">
        <v>28</v>
      </c>
      <c r="S139" s="119"/>
      <c r="T139" s="119"/>
      <c r="U139" s="120"/>
      <c r="V139" s="119" t="s">
        <v>29</v>
      </c>
      <c r="W139" s="119"/>
      <c r="X139" s="119"/>
      <c r="Y139" s="120"/>
      <c r="Z139" s="119" t="s">
        <v>30</v>
      </c>
      <c r="AA139" s="119"/>
      <c r="AB139" s="119"/>
    </row>
    <row r="140" spans="1:32" s="115" customFormat="1" ht="15.75" thickBot="1" x14ac:dyDescent="0.3">
      <c r="A140" s="300"/>
      <c r="B140" s="121" t="s">
        <v>82</v>
      </c>
      <c r="C140" s="121" t="s">
        <v>83</v>
      </c>
      <c r="D140" s="121" t="s">
        <v>84</v>
      </c>
      <c r="E140" s="122"/>
      <c r="F140" s="121" t="s">
        <v>82</v>
      </c>
      <c r="G140" s="121" t="s">
        <v>83</v>
      </c>
      <c r="H140" s="121" t="s">
        <v>84</v>
      </c>
      <c r="I140" s="122"/>
      <c r="J140" s="121" t="s">
        <v>82</v>
      </c>
      <c r="K140" s="121" t="s">
        <v>83</v>
      </c>
      <c r="L140" s="121" t="s">
        <v>84</v>
      </c>
      <c r="M140" s="122"/>
      <c r="N140" s="121" t="s">
        <v>82</v>
      </c>
      <c r="O140" s="121" t="s">
        <v>83</v>
      </c>
      <c r="P140" s="121" t="s">
        <v>84</v>
      </c>
      <c r="Q140" s="122"/>
      <c r="R140" s="121" t="s">
        <v>82</v>
      </c>
      <c r="S140" s="121" t="s">
        <v>83</v>
      </c>
      <c r="T140" s="121" t="s">
        <v>84</v>
      </c>
      <c r="U140" s="122"/>
      <c r="V140" s="121" t="s">
        <v>82</v>
      </c>
      <c r="W140" s="121" t="s">
        <v>83</v>
      </c>
      <c r="X140" s="121" t="s">
        <v>84</v>
      </c>
      <c r="Y140" s="122"/>
      <c r="Z140" s="121" t="s">
        <v>82</v>
      </c>
      <c r="AA140" s="121" t="s">
        <v>83</v>
      </c>
      <c r="AB140" s="121" t="s">
        <v>84</v>
      </c>
    </row>
    <row r="141" spans="1:32" x14ac:dyDescent="0.25">
      <c r="A141" s="154"/>
      <c r="B141" s="155"/>
      <c r="C141" s="155"/>
      <c r="D141" s="155"/>
      <c r="E141" s="156"/>
      <c r="F141" s="155"/>
      <c r="G141" s="155"/>
      <c r="H141" s="155"/>
      <c r="I141" s="156"/>
      <c r="J141" s="155"/>
      <c r="K141" s="155"/>
      <c r="L141" s="155"/>
      <c r="M141" s="156"/>
      <c r="N141" s="155"/>
      <c r="O141" s="155"/>
      <c r="P141" s="155"/>
      <c r="Q141" s="156"/>
      <c r="R141" s="155"/>
      <c r="S141" s="155"/>
      <c r="T141" s="155"/>
      <c r="U141" s="156"/>
      <c r="V141" s="155"/>
      <c r="W141" s="155"/>
      <c r="X141" s="155"/>
      <c r="Y141" s="156"/>
      <c r="Z141" s="155"/>
      <c r="AA141" s="155"/>
      <c r="AB141" s="155"/>
    </row>
    <row r="142" spans="1:32" ht="13.5" x14ac:dyDescent="0.25">
      <c r="A142" s="158" t="s">
        <v>97</v>
      </c>
      <c r="B142" s="143">
        <f>+B54/(B54+B11)*100</f>
        <v>4.9965799745940966</v>
      </c>
      <c r="C142" s="143">
        <f>+C54/(C54+C11)*100</f>
        <v>5.9104647904239558</v>
      </c>
      <c r="D142" s="143">
        <f>+D54/(D54+D11)*100</f>
        <v>4.0305944333365069</v>
      </c>
      <c r="E142" s="169"/>
      <c r="F142" s="143">
        <f>+F54/(F54+F11)*100</f>
        <v>1.1223706433287273</v>
      </c>
      <c r="G142" s="143">
        <f>+G54/(G54+G11)*100</f>
        <v>1.2596493327748191</v>
      </c>
      <c r="H142" s="143">
        <f>+H54/(H54+H11)*100</f>
        <v>0.97767125015768896</v>
      </c>
      <c r="I142" s="169"/>
      <c r="J142" s="143">
        <f>+J54/(J54+J11)*100</f>
        <v>10.06783493499152</v>
      </c>
      <c r="K142" s="143">
        <f>+K54/(K54+K11)*100</f>
        <v>11.700019006760977</v>
      </c>
      <c r="L142" s="143">
        <f>+L54/(L54+L11)*100</f>
        <v>8.2962482685449874</v>
      </c>
      <c r="M142" s="169"/>
      <c r="N142" s="143">
        <f>+N54/(N54+N11)*100</f>
        <v>5.2786282914880589</v>
      </c>
      <c r="O142" s="143">
        <f>+O54/(O54+O11)*100</f>
        <v>6.1280342693955259</v>
      </c>
      <c r="P142" s="143">
        <f>+P54/(P54+P11)*100</f>
        <v>4.3779964673227356</v>
      </c>
      <c r="Q142" s="169"/>
      <c r="R142" s="143">
        <f>+R54/(R54+R11)*100</f>
        <v>6.2193483897166777</v>
      </c>
      <c r="S142" s="143">
        <f>+S54/(S54+S11)*100</f>
        <v>7.4368384337751348</v>
      </c>
      <c r="T142" s="143">
        <f>+T54/(T54+T11)*100</f>
        <v>4.9267428755433906</v>
      </c>
      <c r="U142" s="169"/>
      <c r="V142" s="143">
        <f>+V54/(V54+V11)*100</f>
        <v>4.9527203840164393</v>
      </c>
      <c r="W142" s="143">
        <f>+W54/(W54+W11)*100</f>
        <v>5.9625962596259621</v>
      </c>
      <c r="X142" s="143">
        <f>+X54/(X54+X11)*100</f>
        <v>3.8984051978735974</v>
      </c>
      <c r="Y142" s="169"/>
      <c r="Z142" s="143">
        <f>+Z54/(Z54+Z11)*100</f>
        <v>1.7291113247828425</v>
      </c>
      <c r="AA142" s="143">
        <f>+AA54/(AA54+AA11)*100</f>
        <v>2.1552968344077743</v>
      </c>
      <c r="AB142" s="143">
        <f>+AB54/(AB54+AB11)*100</f>
        <v>1.2888476575442316</v>
      </c>
    </row>
    <row r="143" spans="1:32" x14ac:dyDescent="0.25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</row>
    <row r="144" spans="1:32" x14ac:dyDescent="0.25">
      <c r="A144" s="128" t="s">
        <v>98</v>
      </c>
      <c r="B144" s="143">
        <f>+B56/(B56+B13)*100</f>
        <v>6.135372483421949</v>
      </c>
      <c r="C144" s="143">
        <f>+C56/(C56+C13)*100</f>
        <v>7.2101407140365152</v>
      </c>
      <c r="D144" s="143">
        <f>+D56/(D56+D13)*100</f>
        <v>5</v>
      </c>
      <c r="E144" s="169"/>
      <c r="F144" s="143">
        <f>+F56/(F56+F13)*100</f>
        <v>0.8214285714285714</v>
      </c>
      <c r="G144" s="143">
        <f>+G56/(G56+G13)*100</f>
        <v>1.0496850944716585</v>
      </c>
      <c r="H144" s="143">
        <f>+H56/(H56+H13)*100</f>
        <v>0.58351568198395332</v>
      </c>
      <c r="I144" s="170"/>
      <c r="J144" s="143">
        <f>+J56/(J56+J13)*100</f>
        <v>12.554112554112553</v>
      </c>
      <c r="K144" s="143">
        <f>+K56/(K56+K13)*100</f>
        <v>14.497422680412372</v>
      </c>
      <c r="L144" s="143">
        <f>+L56/(L56+L13)*100</f>
        <v>10.475534114403859</v>
      </c>
      <c r="M144" s="170"/>
      <c r="N144" s="143">
        <f>+N56/(N56+N13)*100</f>
        <v>7.0194003527336859</v>
      </c>
      <c r="O144" s="143">
        <f>+O56/(O56+O13)*100</f>
        <v>8.4478021978021989</v>
      </c>
      <c r="P144" s="143">
        <f>+P56/(P56+P13)*100</f>
        <v>5.511240029006526</v>
      </c>
      <c r="Q144" s="170"/>
      <c r="R144" s="143">
        <f>+R56/(R56+R13)*100</f>
        <v>8.1932021466905187</v>
      </c>
      <c r="S144" s="143">
        <f>+S56/(S56+S13)*100</f>
        <v>8.7544483985765122</v>
      </c>
      <c r="T144" s="143">
        <f>+T56/(T56+T13)*100</f>
        <v>7.6258992805755392</v>
      </c>
      <c r="U144" s="170"/>
      <c r="V144" s="143">
        <f>+V56/(V56+V13)*100</f>
        <v>5.6332703213610582</v>
      </c>
      <c r="W144" s="143">
        <f>+W56/(W56+W13)*100</f>
        <v>7.5636363636363644</v>
      </c>
      <c r="X144" s="143">
        <f>+X56/(X56+X13)*100</f>
        <v>3.5433070866141732</v>
      </c>
      <c r="Y144" s="169"/>
      <c r="Z144" s="143">
        <f>+Z56/(Z56+Z13)*100</f>
        <v>1.8789928598271326</v>
      </c>
      <c r="AA144" s="143">
        <f>+AA56/(AA56+AA13)*100</f>
        <v>2.1707670043415339</v>
      </c>
      <c r="AB144" s="143">
        <f>+AB56/(AB56+AB13)*100</f>
        <v>1.5637216575449568</v>
      </c>
    </row>
    <row r="145" spans="1:28" x14ac:dyDescent="0.25">
      <c r="A145" s="128" t="s">
        <v>99</v>
      </c>
      <c r="B145" s="143">
        <f t="shared" ref="B145:D160" si="14">+B57/(B57+B14)*100</f>
        <v>4.561317276972229</v>
      </c>
      <c r="C145" s="143">
        <f t="shared" si="14"/>
        <v>5.3135888501742157</v>
      </c>
      <c r="D145" s="143">
        <f t="shared" si="14"/>
        <v>3.7850793967841807</v>
      </c>
      <c r="E145" s="169"/>
      <c r="F145" s="143">
        <f t="shared" ref="F145:H160" si="15">+F57/(F57+F14)*100</f>
        <v>1.5907005200367086</v>
      </c>
      <c r="G145" s="143">
        <f t="shared" si="15"/>
        <v>1.6493585827733657</v>
      </c>
      <c r="H145" s="143">
        <f t="shared" si="15"/>
        <v>1.5318627450980391</v>
      </c>
      <c r="I145" s="170"/>
      <c r="J145" s="143">
        <f t="shared" ref="J145:L160" si="16">+J57/(J57+J14)*100</f>
        <v>9.709521247982785</v>
      </c>
      <c r="K145" s="143">
        <f t="shared" si="16"/>
        <v>10.660426417056684</v>
      </c>
      <c r="L145" s="143">
        <f t="shared" si="16"/>
        <v>8.6908077994428972</v>
      </c>
      <c r="M145" s="170"/>
      <c r="N145" s="143">
        <f t="shared" ref="N145:P160" si="17">+N57/(N57+N14)*100</f>
        <v>4.8686928297432877</v>
      </c>
      <c r="O145" s="143">
        <f t="shared" si="17"/>
        <v>5.4825813820673899</v>
      </c>
      <c r="P145" s="143">
        <f t="shared" si="17"/>
        <v>4.2124542124542126</v>
      </c>
      <c r="Q145" s="170"/>
      <c r="R145" s="143">
        <f t="shared" ref="R145:T160" si="18">+R57/(R57+R14)*100</f>
        <v>5.0076804915514588</v>
      </c>
      <c r="S145" s="143">
        <f t="shared" si="18"/>
        <v>6.3473053892215567</v>
      </c>
      <c r="T145" s="143">
        <f t="shared" si="18"/>
        <v>3.5962145110410093</v>
      </c>
      <c r="U145" s="170"/>
      <c r="V145" s="143">
        <f t="shared" ref="V145:X160" si="19">+V57/(V57+V14)*100</f>
        <v>4.2074074074074073</v>
      </c>
      <c r="W145" s="143">
        <f t="shared" si="19"/>
        <v>4.9700598802395213</v>
      </c>
      <c r="X145" s="143">
        <f t="shared" si="19"/>
        <v>3.4604105571847512</v>
      </c>
      <c r="Y145" s="169"/>
      <c r="Z145" s="143">
        <f t="shared" ref="Z145:AB160" si="20">+Z57/(Z57+Z14)*100</f>
        <v>1.3477088948787064</v>
      </c>
      <c r="AA145" s="143">
        <f t="shared" si="20"/>
        <v>1.9036287923854849</v>
      </c>
      <c r="AB145" s="143">
        <f t="shared" si="20"/>
        <v>0.78407720144752713</v>
      </c>
    </row>
    <row r="146" spans="1:28" x14ac:dyDescent="0.25">
      <c r="A146" s="128" t="s">
        <v>100</v>
      </c>
      <c r="B146" s="143">
        <f t="shared" si="14"/>
        <v>4.3397763459971861</v>
      </c>
      <c r="C146" s="143">
        <f t="shared" si="14"/>
        <v>5.3777582931462806</v>
      </c>
      <c r="D146" s="143">
        <f t="shared" si="14"/>
        <v>3.2732732732732734</v>
      </c>
      <c r="E146" s="169"/>
      <c r="F146" s="143">
        <f t="shared" si="15"/>
        <v>2.0282186948853616</v>
      </c>
      <c r="G146" s="143">
        <f t="shared" si="15"/>
        <v>2.7653880463871543</v>
      </c>
      <c r="H146" s="143">
        <f t="shared" si="15"/>
        <v>1.3077593722755012</v>
      </c>
      <c r="I146" s="170"/>
      <c r="J146" s="143">
        <f t="shared" si="16"/>
        <v>8.1228956228956228</v>
      </c>
      <c r="K146" s="143">
        <f t="shared" si="16"/>
        <v>8.9599999999999991</v>
      </c>
      <c r="L146" s="143">
        <f t="shared" si="16"/>
        <v>7.1936056838365907</v>
      </c>
      <c r="M146" s="170"/>
      <c r="N146" s="143">
        <f t="shared" si="17"/>
        <v>4.6207497820401047</v>
      </c>
      <c r="O146" s="143">
        <f t="shared" si="17"/>
        <v>5.7167235494880542</v>
      </c>
      <c r="P146" s="143">
        <f t="shared" si="17"/>
        <v>3.4759358288770055</v>
      </c>
      <c r="Q146" s="170"/>
      <c r="R146" s="143">
        <f t="shared" si="18"/>
        <v>5.7683433317951085</v>
      </c>
      <c r="S146" s="143">
        <f t="shared" si="18"/>
        <v>7.3279714030384273</v>
      </c>
      <c r="T146" s="143">
        <f t="shared" si="18"/>
        <v>4.1030534351145036</v>
      </c>
      <c r="U146" s="170"/>
      <c r="V146" s="143">
        <f t="shared" si="19"/>
        <v>4.3778801843317972</v>
      </c>
      <c r="W146" s="143">
        <f t="shared" si="19"/>
        <v>5.8877644894204231</v>
      </c>
      <c r="X146" s="143">
        <f t="shared" si="19"/>
        <v>2.8624192059095108</v>
      </c>
      <c r="Y146" s="169"/>
      <c r="Z146" s="143">
        <f t="shared" si="20"/>
        <v>0.94254937163375219</v>
      </c>
      <c r="AA146" s="143">
        <f t="shared" si="20"/>
        <v>1.0968921389396709</v>
      </c>
      <c r="AB146" s="143">
        <f t="shared" si="20"/>
        <v>0.79365079365079361</v>
      </c>
    </row>
    <row r="147" spans="1:28" x14ac:dyDescent="0.25">
      <c r="A147" s="128" t="s">
        <v>101</v>
      </c>
      <c r="B147" s="143">
        <f t="shared" si="14"/>
        <v>3.6053970360539709</v>
      </c>
      <c r="C147" s="143">
        <f t="shared" si="14"/>
        <v>4.2621546369672307</v>
      </c>
      <c r="D147" s="143">
        <f t="shared" si="14"/>
        <v>2.9041847701806538</v>
      </c>
      <c r="E147" s="169"/>
      <c r="F147" s="143">
        <f t="shared" si="15"/>
        <v>1.0135135135135136</v>
      </c>
      <c r="G147" s="143">
        <f t="shared" si="15"/>
        <v>1.6434892541087229</v>
      </c>
      <c r="H147" s="143">
        <f t="shared" si="15"/>
        <v>0.29027576197387517</v>
      </c>
      <c r="I147" s="170"/>
      <c r="J147" s="143">
        <f t="shared" si="16"/>
        <v>6.5176908752327751</v>
      </c>
      <c r="K147" s="143">
        <f t="shared" si="16"/>
        <v>5.9553349875930524</v>
      </c>
      <c r="L147" s="143">
        <f t="shared" si="16"/>
        <v>7.0807453416149064</v>
      </c>
      <c r="M147" s="170"/>
      <c r="N147" s="143">
        <f t="shared" si="17"/>
        <v>2.7834351663272234</v>
      </c>
      <c r="O147" s="143">
        <f t="shared" si="17"/>
        <v>3.2216494845360821</v>
      </c>
      <c r="P147" s="143">
        <f t="shared" si="17"/>
        <v>2.2955523672883791</v>
      </c>
      <c r="Q147" s="170"/>
      <c r="R147" s="143">
        <f t="shared" si="18"/>
        <v>4.8322147651006713</v>
      </c>
      <c r="S147" s="143">
        <f t="shared" si="18"/>
        <v>6.4558629776021084</v>
      </c>
      <c r="T147" s="143">
        <f t="shared" si="18"/>
        <v>3.1463748290013678</v>
      </c>
      <c r="U147" s="170"/>
      <c r="V147" s="143">
        <f t="shared" si="19"/>
        <v>4.2338709677419351</v>
      </c>
      <c r="W147" s="143">
        <f t="shared" si="19"/>
        <v>5.3503184713375802</v>
      </c>
      <c r="X147" s="143">
        <f t="shared" si="19"/>
        <v>2.9871977240398291</v>
      </c>
      <c r="Y147" s="169"/>
      <c r="Z147" s="143">
        <f t="shared" si="20"/>
        <v>2</v>
      </c>
      <c r="AA147" s="143">
        <f t="shared" si="20"/>
        <v>2.9255319148936172</v>
      </c>
      <c r="AB147" s="143">
        <f t="shared" si="20"/>
        <v>1.0695187165775399</v>
      </c>
    </row>
    <row r="148" spans="1:28" x14ac:dyDescent="0.25">
      <c r="A148" s="128" t="s">
        <v>102</v>
      </c>
      <c r="B148" s="143">
        <f t="shared" si="14"/>
        <v>2.6498165511618423</v>
      </c>
      <c r="C148" s="143">
        <f t="shared" si="14"/>
        <v>3.2750203417412536</v>
      </c>
      <c r="D148" s="143">
        <f t="shared" si="14"/>
        <v>2.0220588235294117</v>
      </c>
      <c r="E148" s="169"/>
      <c r="F148" s="143">
        <f t="shared" si="15"/>
        <v>0.67360685854255975</v>
      </c>
      <c r="G148" s="143">
        <f t="shared" si="15"/>
        <v>0.36809815950920244</v>
      </c>
      <c r="H148" s="143">
        <f t="shared" si="15"/>
        <v>0.97799511002444983</v>
      </c>
      <c r="I148" s="170"/>
      <c r="J148" s="143">
        <f t="shared" si="16"/>
        <v>6.239168110918544</v>
      </c>
      <c r="K148" s="143">
        <f t="shared" si="16"/>
        <v>8.2758620689655178</v>
      </c>
      <c r="L148" s="143">
        <f t="shared" si="16"/>
        <v>4.1811846689895473</v>
      </c>
      <c r="M148" s="170"/>
      <c r="N148" s="143">
        <f t="shared" si="17"/>
        <v>2.3564954682779455</v>
      </c>
      <c r="O148" s="143">
        <f t="shared" si="17"/>
        <v>2.6932084309133488</v>
      </c>
      <c r="P148" s="143">
        <f t="shared" si="17"/>
        <v>1.9975031210986267</v>
      </c>
      <c r="Q148" s="170"/>
      <c r="R148" s="143">
        <f t="shared" si="18"/>
        <v>2.9411764705882351</v>
      </c>
      <c r="S148" s="143">
        <f t="shared" si="18"/>
        <v>3.6477987421383649</v>
      </c>
      <c r="T148" s="143">
        <f t="shared" si="18"/>
        <v>2.2415940224159403</v>
      </c>
      <c r="U148" s="170"/>
      <c r="V148" s="143">
        <f t="shared" si="19"/>
        <v>2.3407022106631992</v>
      </c>
      <c r="W148" s="143">
        <f t="shared" si="19"/>
        <v>2.9986962190352022</v>
      </c>
      <c r="X148" s="143">
        <f t="shared" si="19"/>
        <v>1.6861219195849546</v>
      </c>
      <c r="Y148" s="169"/>
      <c r="Z148" s="143">
        <f t="shared" si="20"/>
        <v>1.1466505733252867</v>
      </c>
      <c r="AA148" s="143">
        <f t="shared" si="20"/>
        <v>1.3496932515337423</v>
      </c>
      <c r="AB148" s="143">
        <f t="shared" si="20"/>
        <v>0.95011876484560576</v>
      </c>
    </row>
    <row r="149" spans="1:28" x14ac:dyDescent="0.25">
      <c r="A149" s="128" t="s">
        <v>103</v>
      </c>
      <c r="B149" s="143">
        <f t="shared" si="14"/>
        <v>4.5567522783761394</v>
      </c>
      <c r="C149" s="143">
        <f t="shared" si="14"/>
        <v>5.2475352485953568</v>
      </c>
      <c r="D149" s="143">
        <f t="shared" si="14"/>
        <v>3.805350553505535</v>
      </c>
      <c r="E149" s="169"/>
      <c r="F149" s="143">
        <f t="shared" si="15"/>
        <v>0.57471264367816088</v>
      </c>
      <c r="G149" s="143">
        <f t="shared" si="15"/>
        <v>0.78636959370904314</v>
      </c>
      <c r="H149" s="143">
        <f t="shared" si="15"/>
        <v>0.34916201117318435</v>
      </c>
      <c r="I149" s="170"/>
      <c r="J149" s="143">
        <f t="shared" si="16"/>
        <v>9.7108066971080671</v>
      </c>
      <c r="K149" s="143">
        <f t="shared" si="16"/>
        <v>10.514018691588785</v>
      </c>
      <c r="L149" s="143">
        <f t="shared" si="16"/>
        <v>8.8366179275270191</v>
      </c>
      <c r="M149" s="170"/>
      <c r="N149" s="143">
        <f t="shared" si="17"/>
        <v>4.6122994652406417</v>
      </c>
      <c r="O149" s="143">
        <f t="shared" si="17"/>
        <v>5.9462915601023019</v>
      </c>
      <c r="P149" s="143">
        <f t="shared" si="17"/>
        <v>3.1512605042016806</v>
      </c>
      <c r="Q149" s="170"/>
      <c r="R149" s="143">
        <f t="shared" si="18"/>
        <v>6.0983606557377046</v>
      </c>
      <c r="S149" s="143">
        <f t="shared" si="18"/>
        <v>7.2266831377393457</v>
      </c>
      <c r="T149" s="143">
        <f t="shared" si="18"/>
        <v>4.8218029350104823</v>
      </c>
      <c r="U149" s="170"/>
      <c r="V149" s="143">
        <f t="shared" si="19"/>
        <v>4.0969614202799587</v>
      </c>
      <c r="W149" s="143">
        <f t="shared" si="19"/>
        <v>4.402102496714849</v>
      </c>
      <c r="X149" s="143">
        <f t="shared" si="19"/>
        <v>3.7668798862828714</v>
      </c>
      <c r="Y149" s="169"/>
      <c r="Z149" s="143">
        <f t="shared" si="20"/>
        <v>1.5565548253199584</v>
      </c>
      <c r="AA149" s="143">
        <f t="shared" si="20"/>
        <v>1.7449664429530201</v>
      </c>
      <c r="AB149" s="143">
        <f t="shared" si="20"/>
        <v>1.3561741613133478</v>
      </c>
    </row>
    <row r="150" spans="1:28" x14ac:dyDescent="0.25">
      <c r="A150" s="128" t="s">
        <v>104</v>
      </c>
      <c r="B150" s="143">
        <f t="shared" si="14"/>
        <v>4.5251719250354352</v>
      </c>
      <c r="C150" s="143">
        <f t="shared" si="14"/>
        <v>5.1676407259304824</v>
      </c>
      <c r="D150" s="143">
        <f t="shared" si="14"/>
        <v>3.8511187607573145</v>
      </c>
      <c r="E150" s="169"/>
      <c r="F150" s="143">
        <f t="shared" si="15"/>
        <v>0.58823529411764708</v>
      </c>
      <c r="G150" s="143">
        <f t="shared" si="15"/>
        <v>0.83882564409826244</v>
      </c>
      <c r="H150" s="143">
        <f t="shared" si="15"/>
        <v>0.32030749519538759</v>
      </c>
      <c r="I150" s="170"/>
      <c r="J150" s="143">
        <f t="shared" si="16"/>
        <v>9.8522167487684733</v>
      </c>
      <c r="K150" s="143">
        <f t="shared" si="16"/>
        <v>11.054994388327721</v>
      </c>
      <c r="L150" s="143">
        <f t="shared" si="16"/>
        <v>8.5680047932893952</v>
      </c>
      <c r="M150" s="170"/>
      <c r="N150" s="143">
        <f t="shared" si="17"/>
        <v>5.5292259083728279</v>
      </c>
      <c r="O150" s="143">
        <f t="shared" si="17"/>
        <v>6.557377049180328</v>
      </c>
      <c r="P150" s="143">
        <f t="shared" si="17"/>
        <v>4.4965167827739077</v>
      </c>
      <c r="Q150" s="170"/>
      <c r="R150" s="143">
        <f t="shared" si="18"/>
        <v>5.0357475909232203</v>
      </c>
      <c r="S150" s="143">
        <f t="shared" si="18"/>
        <v>5.3921568627450984</v>
      </c>
      <c r="T150" s="143">
        <f t="shared" si="18"/>
        <v>4.6687697160883275</v>
      </c>
      <c r="U150" s="170"/>
      <c r="V150" s="143">
        <f t="shared" si="19"/>
        <v>4.301786896095301</v>
      </c>
      <c r="W150" s="143">
        <f t="shared" si="19"/>
        <v>4.8826886493341792</v>
      </c>
      <c r="X150" s="143">
        <f t="shared" si="19"/>
        <v>3.667820069204152</v>
      </c>
      <c r="Y150" s="169"/>
      <c r="Z150" s="143">
        <f t="shared" si="20"/>
        <v>1.214574898785425</v>
      </c>
      <c r="AA150" s="143">
        <f t="shared" si="20"/>
        <v>1.5925680159256803</v>
      </c>
      <c r="AB150" s="143">
        <f t="shared" si="20"/>
        <v>0.82361015785861369</v>
      </c>
    </row>
    <row r="151" spans="1:28" x14ac:dyDescent="0.25">
      <c r="A151" s="128" t="s">
        <v>105</v>
      </c>
      <c r="B151" s="143">
        <f t="shared" si="14"/>
        <v>6.9932892678742613</v>
      </c>
      <c r="C151" s="143">
        <f t="shared" si="14"/>
        <v>8.2009024916617612</v>
      </c>
      <c r="D151" s="143">
        <f t="shared" si="14"/>
        <v>5.7142857142857144</v>
      </c>
      <c r="E151" s="169"/>
      <c r="F151" s="143">
        <f t="shared" si="15"/>
        <v>0.51797684338817795</v>
      </c>
      <c r="G151" s="143">
        <f t="shared" si="15"/>
        <v>0.64973419964559953</v>
      </c>
      <c r="H151" s="143">
        <f t="shared" si="15"/>
        <v>0.37759597230962871</v>
      </c>
      <c r="I151" s="170"/>
      <c r="J151" s="143">
        <f t="shared" si="16"/>
        <v>11.461238148354713</v>
      </c>
      <c r="K151" s="143">
        <f t="shared" si="16"/>
        <v>13.924050632911392</v>
      </c>
      <c r="L151" s="143">
        <f t="shared" si="16"/>
        <v>8.6982248520710055</v>
      </c>
      <c r="M151" s="170"/>
      <c r="N151" s="143">
        <f t="shared" si="17"/>
        <v>5.8513931888544892</v>
      </c>
      <c r="O151" s="143">
        <f t="shared" si="17"/>
        <v>5.6354916067146279</v>
      </c>
      <c r="P151" s="143">
        <f t="shared" si="17"/>
        <v>6.0819462227912933</v>
      </c>
      <c r="Q151" s="170"/>
      <c r="R151" s="143">
        <f t="shared" si="18"/>
        <v>9.341317365269461</v>
      </c>
      <c r="S151" s="143">
        <f t="shared" si="18"/>
        <v>10.070257611241217</v>
      </c>
      <c r="T151" s="143">
        <f t="shared" si="18"/>
        <v>8.5784313725490193</v>
      </c>
      <c r="U151" s="170"/>
      <c r="V151" s="143">
        <f t="shared" si="19"/>
        <v>9.2524509803921582</v>
      </c>
      <c r="W151" s="143">
        <f t="shared" si="19"/>
        <v>11.483253588516746</v>
      </c>
      <c r="X151" s="143">
        <f t="shared" si="19"/>
        <v>6.9095477386934672</v>
      </c>
      <c r="Y151" s="169"/>
      <c r="Z151" s="143">
        <f t="shared" si="20"/>
        <v>4.9727301892845688</v>
      </c>
      <c r="AA151" s="143">
        <f t="shared" si="20"/>
        <v>6.6152858060372504</v>
      </c>
      <c r="AB151" s="143">
        <f t="shared" si="20"/>
        <v>3.3333333333333335</v>
      </c>
    </row>
    <row r="152" spans="1:28" x14ac:dyDescent="0.25">
      <c r="A152" s="128" t="s">
        <v>106</v>
      </c>
      <c r="B152" s="143">
        <f t="shared" si="14"/>
        <v>6.3322475570032584</v>
      </c>
      <c r="C152" s="143">
        <f t="shared" si="14"/>
        <v>7.7422641028906156</v>
      </c>
      <c r="D152" s="143">
        <f t="shared" si="14"/>
        <v>4.8552754435107381</v>
      </c>
      <c r="E152" s="169"/>
      <c r="F152" s="143">
        <f t="shared" si="15"/>
        <v>1.8788343558282208</v>
      </c>
      <c r="G152" s="143">
        <f t="shared" si="15"/>
        <v>1.9622641509433962</v>
      </c>
      <c r="H152" s="143">
        <f t="shared" si="15"/>
        <v>1.7926734216679656</v>
      </c>
      <c r="I152" s="170"/>
      <c r="J152" s="143">
        <f t="shared" si="16"/>
        <v>13.975155279503104</v>
      </c>
      <c r="K152" s="143">
        <f t="shared" si="16"/>
        <v>17.549668874172188</v>
      </c>
      <c r="L152" s="143">
        <f t="shared" si="16"/>
        <v>10.086455331412104</v>
      </c>
      <c r="M152" s="170"/>
      <c r="N152" s="143">
        <f t="shared" si="17"/>
        <v>6.455309396485867</v>
      </c>
      <c r="O152" s="143">
        <f t="shared" si="17"/>
        <v>7.5443786982248522</v>
      </c>
      <c r="P152" s="143">
        <f t="shared" si="17"/>
        <v>5.2922590837282781</v>
      </c>
      <c r="Q152" s="170"/>
      <c r="R152" s="143">
        <f t="shared" si="18"/>
        <v>6.738437001594896</v>
      </c>
      <c r="S152" s="143">
        <f t="shared" si="18"/>
        <v>8.5913312693498458</v>
      </c>
      <c r="T152" s="143">
        <f t="shared" si="18"/>
        <v>4.7697368421052637</v>
      </c>
      <c r="U152" s="170"/>
      <c r="V152" s="143">
        <f t="shared" si="19"/>
        <v>5.2761747732893651</v>
      </c>
      <c r="W152" s="143">
        <f t="shared" si="19"/>
        <v>6.2552831783601022</v>
      </c>
      <c r="X152" s="143">
        <f t="shared" si="19"/>
        <v>4.3443282381335475</v>
      </c>
      <c r="Y152" s="169"/>
      <c r="Z152" s="143">
        <f t="shared" si="20"/>
        <v>2.2687609075043627</v>
      </c>
      <c r="AA152" s="143">
        <f t="shared" si="20"/>
        <v>2.518891687657431</v>
      </c>
      <c r="AB152" s="143">
        <f t="shared" si="20"/>
        <v>1.9981834695731153</v>
      </c>
    </row>
    <row r="153" spans="1:28" x14ac:dyDescent="0.25">
      <c r="A153" s="128" t="s">
        <v>107</v>
      </c>
      <c r="B153" s="143">
        <f t="shared" si="14"/>
        <v>3.8624409979770737</v>
      </c>
      <c r="C153" s="143">
        <f t="shared" si="14"/>
        <v>4.5433132687778075</v>
      </c>
      <c r="D153" s="143">
        <f t="shared" si="14"/>
        <v>3.1385642737896493</v>
      </c>
      <c r="E153" s="169"/>
      <c r="F153" s="143">
        <f t="shared" si="15"/>
        <v>0.44701986754966888</v>
      </c>
      <c r="G153" s="143">
        <f t="shared" si="15"/>
        <v>0.569620253164557</v>
      </c>
      <c r="H153" s="143">
        <f t="shared" si="15"/>
        <v>0.3125</v>
      </c>
      <c r="I153" s="170"/>
      <c r="J153" s="143">
        <f t="shared" si="16"/>
        <v>8.8293499771654744</v>
      </c>
      <c r="K153" s="143">
        <f t="shared" si="16"/>
        <v>10.388463802236609</v>
      </c>
      <c r="L153" s="143">
        <f t="shared" si="16"/>
        <v>7.158625039419741</v>
      </c>
      <c r="M153" s="170"/>
      <c r="N153" s="143">
        <f t="shared" si="17"/>
        <v>3.9891495133237593</v>
      </c>
      <c r="O153" s="143">
        <f t="shared" si="17"/>
        <v>4.6903740036787243</v>
      </c>
      <c r="P153" s="143">
        <f t="shared" si="17"/>
        <v>3.2279534109816974</v>
      </c>
      <c r="Q153" s="170"/>
      <c r="R153" s="143">
        <f t="shared" si="18"/>
        <v>4.7322142286171065</v>
      </c>
      <c r="S153" s="143">
        <f t="shared" si="18"/>
        <v>5.6434108527131785</v>
      </c>
      <c r="T153" s="143">
        <f t="shared" si="18"/>
        <v>3.7623762376237622</v>
      </c>
      <c r="U153" s="170"/>
      <c r="V153" s="143">
        <f t="shared" si="19"/>
        <v>3.9585769166527478</v>
      </c>
      <c r="W153" s="143">
        <f t="shared" si="19"/>
        <v>4.2248943776405588</v>
      </c>
      <c r="X153" s="143">
        <f t="shared" si="19"/>
        <v>3.6769759450171824</v>
      </c>
      <c r="Y153" s="169"/>
      <c r="Z153" s="143">
        <f t="shared" si="20"/>
        <v>0.7050528789659225</v>
      </c>
      <c r="AA153" s="143">
        <f t="shared" si="20"/>
        <v>1.0727455581629233</v>
      </c>
      <c r="AB153" s="143">
        <f t="shared" si="20"/>
        <v>0.33624747814391392</v>
      </c>
    </row>
    <row r="154" spans="1:28" x14ac:dyDescent="0.25">
      <c r="A154" s="128" t="s">
        <v>108</v>
      </c>
      <c r="B154" s="143">
        <f t="shared" si="14"/>
        <v>4.5265780730897012</v>
      </c>
      <c r="C154" s="143">
        <f t="shared" si="14"/>
        <v>5.360397159555081</v>
      </c>
      <c r="D154" s="143">
        <f t="shared" si="14"/>
        <v>3.6644792411149374</v>
      </c>
      <c r="E154" s="169"/>
      <c r="F154" s="143">
        <f t="shared" si="15"/>
        <v>1.0689990281827018</v>
      </c>
      <c r="G154" s="143">
        <f t="shared" si="15"/>
        <v>1.328125</v>
      </c>
      <c r="H154" s="143">
        <f t="shared" si="15"/>
        <v>0.81237911025145071</v>
      </c>
      <c r="I154" s="170"/>
      <c r="J154" s="143">
        <f t="shared" si="16"/>
        <v>9.7433990330978055</v>
      </c>
      <c r="K154" s="143">
        <f t="shared" si="16"/>
        <v>10.694798108403056</v>
      </c>
      <c r="L154" s="143">
        <f t="shared" si="16"/>
        <v>8.7485736021300866</v>
      </c>
      <c r="M154" s="170"/>
      <c r="N154" s="143">
        <f t="shared" si="17"/>
        <v>4.3562066306861986</v>
      </c>
      <c r="O154" s="143">
        <f t="shared" si="17"/>
        <v>5.3910402429764614</v>
      </c>
      <c r="P154" s="143">
        <f t="shared" si="17"/>
        <v>3.2889584964761158</v>
      </c>
      <c r="Q154" s="170"/>
      <c r="R154" s="143">
        <f t="shared" si="18"/>
        <v>5.7878435927216412</v>
      </c>
      <c r="S154" s="143">
        <f t="shared" si="18"/>
        <v>7.033295922184811</v>
      </c>
      <c r="T154" s="143">
        <f t="shared" si="18"/>
        <v>4.4524669073405532</v>
      </c>
      <c r="U154" s="170"/>
      <c r="V154" s="143">
        <f t="shared" si="19"/>
        <v>3.9811320754716979</v>
      </c>
      <c r="W154" s="143">
        <f t="shared" si="19"/>
        <v>5.2729298180467881</v>
      </c>
      <c r="X154" s="143">
        <f t="shared" si="19"/>
        <v>2.6467203682393556</v>
      </c>
      <c r="Y154" s="169"/>
      <c r="Z154" s="143">
        <f t="shared" si="20"/>
        <v>1.989467524868344</v>
      </c>
      <c r="AA154" s="143">
        <f t="shared" si="20"/>
        <v>2.0353302611367128</v>
      </c>
      <c r="AB154" s="143">
        <f t="shared" si="20"/>
        <v>1.9421323820848195</v>
      </c>
    </row>
    <row r="155" spans="1:28" x14ac:dyDescent="0.25">
      <c r="A155" s="165" t="s">
        <v>109</v>
      </c>
      <c r="B155" s="143">
        <f t="shared" si="14"/>
        <v>4.8503072297032288</v>
      </c>
      <c r="C155" s="143">
        <f t="shared" si="14"/>
        <v>5.8051229244433005</v>
      </c>
      <c r="D155" s="143">
        <f t="shared" si="14"/>
        <v>3.8650551202018857</v>
      </c>
      <c r="E155" s="169"/>
      <c r="F155" s="143">
        <f t="shared" si="15"/>
        <v>0.5873140172278779</v>
      </c>
      <c r="G155" s="143">
        <f t="shared" si="15"/>
        <v>0.61302681992337171</v>
      </c>
      <c r="H155" s="143">
        <f t="shared" si="15"/>
        <v>0.56044835868694953</v>
      </c>
      <c r="I155" s="170"/>
      <c r="J155" s="143">
        <f t="shared" si="16"/>
        <v>9.9783080260303691</v>
      </c>
      <c r="K155" s="143">
        <f t="shared" si="16"/>
        <v>11.859649122807017</v>
      </c>
      <c r="L155" s="143">
        <f t="shared" si="16"/>
        <v>7.9791200596569727</v>
      </c>
      <c r="M155" s="170"/>
      <c r="N155" s="143">
        <f t="shared" si="17"/>
        <v>5.8934642992066495</v>
      </c>
      <c r="O155" s="143">
        <f t="shared" si="17"/>
        <v>6.3174114021571652</v>
      </c>
      <c r="P155" s="143">
        <f t="shared" si="17"/>
        <v>5.4855448480355822</v>
      </c>
      <c r="Q155" s="170"/>
      <c r="R155" s="143">
        <f t="shared" si="18"/>
        <v>6.5973610555777693</v>
      </c>
      <c r="S155" s="143">
        <f t="shared" si="18"/>
        <v>8.0405932864949268</v>
      </c>
      <c r="T155" s="143">
        <f t="shared" si="18"/>
        <v>5.081967213114754</v>
      </c>
      <c r="U155" s="170"/>
      <c r="V155" s="143">
        <f t="shared" si="19"/>
        <v>4.0680780406807804</v>
      </c>
      <c r="W155" s="143">
        <f t="shared" si="19"/>
        <v>5.2985702270815809</v>
      </c>
      <c r="X155" s="143">
        <f t="shared" si="19"/>
        <v>2.8688524590163933</v>
      </c>
      <c r="Y155" s="169"/>
      <c r="Z155" s="143">
        <f t="shared" si="20"/>
        <v>1.321767864518794</v>
      </c>
      <c r="AA155" s="143">
        <f t="shared" si="20"/>
        <v>2.0456333595594023</v>
      </c>
      <c r="AB155" s="143">
        <f t="shared" si="20"/>
        <v>0.52173913043478271</v>
      </c>
    </row>
    <row r="156" spans="1:28" x14ac:dyDescent="0.25">
      <c r="A156" s="128" t="s">
        <v>110</v>
      </c>
      <c r="B156" s="143">
        <f t="shared" si="14"/>
        <v>3.7385554425228888</v>
      </c>
      <c r="C156" s="143">
        <f t="shared" si="14"/>
        <v>4.8839458413926495</v>
      </c>
      <c r="D156" s="143">
        <f t="shared" si="14"/>
        <v>2.4678111587982832</v>
      </c>
      <c r="E156" s="169"/>
      <c r="F156" s="143">
        <f t="shared" si="15"/>
        <v>0.38491147036181678</v>
      </c>
      <c r="G156" s="143">
        <f t="shared" si="15"/>
        <v>0.57887120115774238</v>
      </c>
      <c r="H156" s="143">
        <f t="shared" si="15"/>
        <v>0.1644736842105263</v>
      </c>
      <c r="I156" s="170"/>
      <c r="J156" s="143">
        <f t="shared" si="16"/>
        <v>6.9705093833780163</v>
      </c>
      <c r="K156" s="143">
        <f t="shared" si="16"/>
        <v>9.3469910371318825</v>
      </c>
      <c r="L156" s="143">
        <f t="shared" si="16"/>
        <v>4.3600562587904363</v>
      </c>
      <c r="M156" s="170"/>
      <c r="N156" s="143">
        <f t="shared" si="17"/>
        <v>5.6879323597232894</v>
      </c>
      <c r="O156" s="143">
        <f t="shared" si="17"/>
        <v>7.1847507331378306</v>
      </c>
      <c r="P156" s="143">
        <f t="shared" si="17"/>
        <v>4.0387722132471726</v>
      </c>
      <c r="Q156" s="170"/>
      <c r="R156" s="143">
        <f t="shared" si="18"/>
        <v>4.5210727969348659</v>
      </c>
      <c r="S156" s="143">
        <f t="shared" si="18"/>
        <v>5.36231884057971</v>
      </c>
      <c r="T156" s="143">
        <f t="shared" si="18"/>
        <v>3.5772357723577239</v>
      </c>
      <c r="U156" s="170"/>
      <c r="V156" s="143">
        <f t="shared" si="19"/>
        <v>3.6507936507936511</v>
      </c>
      <c r="W156" s="143">
        <f t="shared" si="19"/>
        <v>5.052005943536404</v>
      </c>
      <c r="X156" s="143">
        <f t="shared" si="19"/>
        <v>2.0442930153321974</v>
      </c>
      <c r="Y156" s="169"/>
      <c r="Z156" s="143">
        <f t="shared" si="20"/>
        <v>0.4971002485501243</v>
      </c>
      <c r="AA156" s="143">
        <f t="shared" si="20"/>
        <v>0.80775444264943452</v>
      </c>
      <c r="AB156" s="143">
        <f t="shared" si="20"/>
        <v>0.17006802721088435</v>
      </c>
    </row>
    <row r="157" spans="1:28" x14ac:dyDescent="0.25">
      <c r="A157" s="128" t="s">
        <v>111</v>
      </c>
      <c r="B157" s="143">
        <f t="shared" si="14"/>
        <v>5.1776531089294062</v>
      </c>
      <c r="C157" s="143">
        <f t="shared" si="14"/>
        <v>6.3648588077095472</v>
      </c>
      <c r="D157" s="143">
        <f t="shared" si="14"/>
        <v>3.8837322911577918</v>
      </c>
      <c r="E157" s="169"/>
      <c r="F157" s="143">
        <f t="shared" si="15"/>
        <v>1.3262599469496021</v>
      </c>
      <c r="G157" s="143">
        <f t="shared" si="15"/>
        <v>1.7094017094017095</v>
      </c>
      <c r="H157" s="143">
        <f t="shared" si="15"/>
        <v>0.8708272859216255</v>
      </c>
      <c r="I157" s="170"/>
      <c r="J157" s="143">
        <f t="shared" si="16"/>
        <v>10.536159600997506</v>
      </c>
      <c r="K157" s="143">
        <f t="shared" si="16"/>
        <v>13.238770685579196</v>
      </c>
      <c r="L157" s="143">
        <f t="shared" si="16"/>
        <v>7.5197889182058049</v>
      </c>
      <c r="M157" s="170"/>
      <c r="N157" s="143">
        <f t="shared" si="17"/>
        <v>5.9620596205962055</v>
      </c>
      <c r="O157" s="143">
        <f t="shared" si="17"/>
        <v>6.4683053040103493</v>
      </c>
      <c r="P157" s="143">
        <f t="shared" si="17"/>
        <v>5.4054054054054053</v>
      </c>
      <c r="Q157" s="170"/>
      <c r="R157" s="143">
        <f t="shared" si="18"/>
        <v>5.7226705796038146</v>
      </c>
      <c r="S157" s="143">
        <f t="shared" si="18"/>
        <v>7.6923076923076925</v>
      </c>
      <c r="T157" s="143">
        <f t="shared" si="18"/>
        <v>3.6308623298033282</v>
      </c>
      <c r="U157" s="170"/>
      <c r="V157" s="143">
        <f t="shared" si="19"/>
        <v>5.2631578947368416</v>
      </c>
      <c r="W157" s="143">
        <f t="shared" si="19"/>
        <v>6.1674008810572687</v>
      </c>
      <c r="X157" s="143">
        <f t="shared" si="19"/>
        <v>4.3143297380585519</v>
      </c>
      <c r="Y157" s="169"/>
      <c r="Z157" s="143">
        <f t="shared" si="20"/>
        <v>1.411764705882353</v>
      </c>
      <c r="AA157" s="143">
        <f t="shared" si="20"/>
        <v>1.87207488299532</v>
      </c>
      <c r="AB157" s="143">
        <f t="shared" si="20"/>
        <v>0.94637223974763407</v>
      </c>
    </row>
    <row r="158" spans="1:28" x14ac:dyDescent="0.25">
      <c r="A158" s="128" t="s">
        <v>112</v>
      </c>
      <c r="B158" s="143">
        <f t="shared" si="14"/>
        <v>7.69624137049348</v>
      </c>
      <c r="C158" s="143">
        <f t="shared" si="14"/>
        <v>8.5690789473684212</v>
      </c>
      <c r="D158" s="143">
        <f t="shared" si="14"/>
        <v>6.7574739076596497</v>
      </c>
      <c r="E158" s="169"/>
      <c r="F158" s="143">
        <f t="shared" si="15"/>
        <v>0.5638134290107637</v>
      </c>
      <c r="G158" s="143">
        <f t="shared" si="15"/>
        <v>0.50150451354062187</v>
      </c>
      <c r="H158" s="143">
        <f t="shared" si="15"/>
        <v>0.62893081761006298</v>
      </c>
      <c r="I158" s="170"/>
      <c r="J158" s="143">
        <f t="shared" si="16"/>
        <v>16.130473637176049</v>
      </c>
      <c r="K158" s="143">
        <f t="shared" si="16"/>
        <v>17.435897435897434</v>
      </c>
      <c r="L158" s="143">
        <f t="shared" si="16"/>
        <v>14.700374531835205</v>
      </c>
      <c r="M158" s="170"/>
      <c r="N158" s="143">
        <f t="shared" si="17"/>
        <v>7.8657314629258508</v>
      </c>
      <c r="O158" s="143">
        <f t="shared" si="17"/>
        <v>9.6045197740112993</v>
      </c>
      <c r="P158" s="143">
        <f t="shared" si="17"/>
        <v>5.8886509635974305</v>
      </c>
      <c r="Q158" s="170"/>
      <c r="R158" s="143">
        <f t="shared" si="18"/>
        <v>10.005265929436545</v>
      </c>
      <c r="S158" s="143">
        <f t="shared" si="18"/>
        <v>10.439024390243903</v>
      </c>
      <c r="T158" s="143">
        <f t="shared" si="18"/>
        <v>9.4965675057208241</v>
      </c>
      <c r="U158" s="170"/>
      <c r="V158" s="143">
        <f t="shared" si="19"/>
        <v>8.6346465191581228</v>
      </c>
      <c r="W158" s="143">
        <f t="shared" si="19"/>
        <v>9.5991561181434584</v>
      </c>
      <c r="X158" s="143">
        <f t="shared" si="19"/>
        <v>7.6243093922651939</v>
      </c>
      <c r="Y158" s="169"/>
      <c r="Z158" s="143">
        <f t="shared" si="20"/>
        <v>1.3363028953229399</v>
      </c>
      <c r="AA158" s="143">
        <f t="shared" si="20"/>
        <v>1.3667425968109339</v>
      </c>
      <c r="AB158" s="143">
        <f t="shared" si="20"/>
        <v>1.3071895424836601</v>
      </c>
    </row>
    <row r="159" spans="1:28" x14ac:dyDescent="0.25">
      <c r="A159" s="128" t="s">
        <v>113</v>
      </c>
      <c r="B159" s="143">
        <f t="shared" si="14"/>
        <v>7.3544227281885961</v>
      </c>
      <c r="C159" s="143">
        <f t="shared" si="14"/>
        <v>8.9312977099236637</v>
      </c>
      <c r="D159" s="143">
        <f t="shared" si="14"/>
        <v>5.5911224925309435</v>
      </c>
      <c r="E159" s="169"/>
      <c r="F159" s="143">
        <f t="shared" si="15"/>
        <v>1.4981273408239701</v>
      </c>
      <c r="G159" s="143">
        <f t="shared" si="15"/>
        <v>1.7500000000000002</v>
      </c>
      <c r="H159" s="143">
        <f t="shared" si="15"/>
        <v>1.2468827930174564</v>
      </c>
      <c r="I159" s="170"/>
      <c r="J159" s="143">
        <f t="shared" si="16"/>
        <v>12.974683544303797</v>
      </c>
      <c r="K159" s="143">
        <f t="shared" si="16"/>
        <v>14.285714285714285</v>
      </c>
      <c r="L159" s="143">
        <f t="shared" si="16"/>
        <v>11.572052401746726</v>
      </c>
      <c r="M159" s="170"/>
      <c r="N159" s="143">
        <f t="shared" si="17"/>
        <v>6.5088757396449708</v>
      </c>
      <c r="O159" s="143">
        <f t="shared" si="17"/>
        <v>8.3885209713024285</v>
      </c>
      <c r="P159" s="143">
        <f t="shared" si="17"/>
        <v>4.3367346938775508</v>
      </c>
      <c r="Q159" s="170"/>
      <c r="R159" s="143">
        <f t="shared" si="18"/>
        <v>9.8086124401913874</v>
      </c>
      <c r="S159" s="143">
        <f t="shared" si="18"/>
        <v>12.391304347826088</v>
      </c>
      <c r="T159" s="143">
        <f t="shared" si="18"/>
        <v>6.6489361702127656</v>
      </c>
      <c r="U159" s="170"/>
      <c r="V159" s="143">
        <f t="shared" si="19"/>
        <v>8.6845466155810982</v>
      </c>
      <c r="W159" s="143">
        <f t="shared" si="19"/>
        <v>10.16548463356974</v>
      </c>
      <c r="X159" s="143">
        <f t="shared" si="19"/>
        <v>6.9444444444444446</v>
      </c>
      <c r="Y159" s="169"/>
      <c r="Z159" s="143">
        <f t="shared" si="20"/>
        <v>3.3333333333333335</v>
      </c>
      <c r="AA159" s="143">
        <f t="shared" si="20"/>
        <v>4.8223350253807107</v>
      </c>
      <c r="AB159" s="143">
        <f t="shared" si="20"/>
        <v>1.6853932584269662</v>
      </c>
    </row>
    <row r="160" spans="1:28" x14ac:dyDescent="0.25">
      <c r="A160" s="128" t="s">
        <v>114</v>
      </c>
      <c r="B160" s="143">
        <f t="shared" si="14"/>
        <v>6.4512522361359572</v>
      </c>
      <c r="C160" s="143">
        <f t="shared" si="14"/>
        <v>7.4041811846689898</v>
      </c>
      <c r="D160" s="143">
        <f t="shared" si="14"/>
        <v>5.4457720588235299</v>
      </c>
      <c r="E160" s="169"/>
      <c r="F160" s="143">
        <f t="shared" si="15"/>
        <v>1.4075067024128687</v>
      </c>
      <c r="G160" s="143">
        <f t="shared" si="15"/>
        <v>1.4588859416445623</v>
      </c>
      <c r="H160" s="143">
        <f t="shared" si="15"/>
        <v>1.3550135501355014</v>
      </c>
      <c r="I160" s="170"/>
      <c r="J160" s="143">
        <f t="shared" si="16"/>
        <v>15.052508751458577</v>
      </c>
      <c r="K160" s="143">
        <f t="shared" si="16"/>
        <v>15.916575192096596</v>
      </c>
      <c r="L160" s="143">
        <f t="shared" si="16"/>
        <v>14.072229140722293</v>
      </c>
      <c r="M160" s="170"/>
      <c r="N160" s="143">
        <f t="shared" si="17"/>
        <v>7.2214580467675384</v>
      </c>
      <c r="O160" s="143">
        <f t="shared" si="17"/>
        <v>9.1520861372812909</v>
      </c>
      <c r="P160" s="143">
        <f t="shared" si="17"/>
        <v>5.2039381153305202</v>
      </c>
      <c r="Q160" s="170"/>
      <c r="R160" s="143">
        <f t="shared" si="18"/>
        <v>5.5064581917063222</v>
      </c>
      <c r="S160" s="143">
        <f t="shared" si="18"/>
        <v>6.4952638700947221</v>
      </c>
      <c r="T160" s="143">
        <f t="shared" si="18"/>
        <v>4.5081967213114753</v>
      </c>
      <c r="U160" s="170"/>
      <c r="V160" s="143">
        <f t="shared" si="19"/>
        <v>5.5909412597310686</v>
      </c>
      <c r="W160" s="143">
        <f t="shared" si="19"/>
        <v>6.3772048846675711</v>
      </c>
      <c r="X160" s="143">
        <f t="shared" si="19"/>
        <v>4.7337278106508878</v>
      </c>
      <c r="Y160" s="169"/>
      <c r="Z160" s="143">
        <f t="shared" si="20"/>
        <v>2.3571428571428572</v>
      </c>
      <c r="AA160" s="143">
        <f t="shared" si="20"/>
        <v>2.9661016949152543</v>
      </c>
      <c r="AB160" s="143">
        <f t="shared" si="20"/>
        <v>1.7341040462427744</v>
      </c>
    </row>
    <row r="161" spans="1:28" x14ac:dyDescent="0.25">
      <c r="A161" s="128" t="s">
        <v>115</v>
      </c>
      <c r="B161" s="143">
        <f t="shared" ref="B161:D170" si="21">+B73/(B73+B30)*100</f>
        <v>6.6321243523316058</v>
      </c>
      <c r="C161" s="143">
        <f t="shared" si="21"/>
        <v>7.7777777777777777</v>
      </c>
      <c r="D161" s="143">
        <f t="shared" si="21"/>
        <v>5.4697286012526094</v>
      </c>
      <c r="E161" s="169"/>
      <c r="F161" s="143">
        <f t="shared" ref="F161:H170" si="22">+F73/(F73+F30)*100</f>
        <v>2.547770700636943</v>
      </c>
      <c r="G161" s="143">
        <f t="shared" si="22"/>
        <v>3.5087719298245612</v>
      </c>
      <c r="H161" s="143">
        <f t="shared" si="22"/>
        <v>1.5544041450777202</v>
      </c>
      <c r="I161" s="170"/>
      <c r="J161" s="143">
        <f t="shared" ref="J161:L170" si="23">+J73/(J73+J30)*100</f>
        <v>12.5</v>
      </c>
      <c r="K161" s="143">
        <f t="shared" si="23"/>
        <v>13.822894168466524</v>
      </c>
      <c r="L161" s="143">
        <f t="shared" si="23"/>
        <v>11.085450346420323</v>
      </c>
      <c r="M161" s="170"/>
      <c r="N161" s="143">
        <f t="shared" ref="N161:P170" si="24">+N73/(N73+N30)*100</f>
        <v>7.9245283018867925</v>
      </c>
      <c r="O161" s="143">
        <f t="shared" si="24"/>
        <v>9.3366093366093352</v>
      </c>
      <c r="P161" s="143">
        <f t="shared" si="24"/>
        <v>6.4432989690721643</v>
      </c>
      <c r="Q161" s="170"/>
      <c r="R161" s="143">
        <f t="shared" ref="R161:T170" si="25">+R73/(R73+R30)*100</f>
        <v>9.0234857849196537</v>
      </c>
      <c r="S161" s="143">
        <f t="shared" si="25"/>
        <v>12.271540469973891</v>
      </c>
      <c r="T161" s="143">
        <f t="shared" si="25"/>
        <v>6.103286384976526</v>
      </c>
      <c r="U161" s="170"/>
      <c r="V161" s="143">
        <f t="shared" ref="V161:X170" si="26">+V73/(V73+V30)*100</f>
        <v>5.5916775032509758</v>
      </c>
      <c r="W161" s="143">
        <f t="shared" si="26"/>
        <v>5.5555555555555554</v>
      </c>
      <c r="X161" s="143">
        <f t="shared" si="26"/>
        <v>5.6265984654731458</v>
      </c>
      <c r="Y161" s="169"/>
      <c r="Z161" s="143">
        <f t="shared" ref="Z161:AB170" si="27">+Z73/(Z73+Z30)*100</f>
        <v>1.1673151750972763</v>
      </c>
      <c r="AA161" s="143">
        <f t="shared" si="27"/>
        <v>1.25</v>
      </c>
      <c r="AB161" s="143">
        <f t="shared" si="27"/>
        <v>1.0781671159029651</v>
      </c>
    </row>
    <row r="162" spans="1:28" x14ac:dyDescent="0.25">
      <c r="A162" s="128" t="s">
        <v>116</v>
      </c>
      <c r="B162" s="143">
        <f t="shared" si="21"/>
        <v>4.1449652777777777</v>
      </c>
      <c r="C162" s="143">
        <f t="shared" si="21"/>
        <v>4.6058091286307059</v>
      </c>
      <c r="D162" s="143">
        <f t="shared" si="21"/>
        <v>3.6396724294813465</v>
      </c>
      <c r="E162" s="169"/>
      <c r="F162" s="143">
        <f t="shared" si="22"/>
        <v>1.5789473684210527</v>
      </c>
      <c r="G162" s="143">
        <f t="shared" si="22"/>
        <v>1.2135922330097086</v>
      </c>
      <c r="H162" s="143">
        <f t="shared" si="22"/>
        <v>2.0114942528735633</v>
      </c>
      <c r="I162" s="170"/>
      <c r="J162" s="143">
        <f t="shared" si="23"/>
        <v>10.810810810810811</v>
      </c>
      <c r="K162" s="143">
        <f t="shared" si="23"/>
        <v>12.217194570135746</v>
      </c>
      <c r="L162" s="143">
        <f t="shared" si="23"/>
        <v>9.2909535452322736</v>
      </c>
      <c r="M162" s="170"/>
      <c r="N162" s="143">
        <f t="shared" si="24"/>
        <v>4.4715447154471546</v>
      </c>
      <c r="O162" s="143">
        <f t="shared" si="24"/>
        <v>5.2356020942408374</v>
      </c>
      <c r="P162" s="143">
        <f t="shared" si="24"/>
        <v>3.6516853932584268</v>
      </c>
      <c r="Q162" s="170"/>
      <c r="R162" s="143">
        <f t="shared" si="25"/>
        <v>2.766798418972332</v>
      </c>
      <c r="S162" s="143">
        <f t="shared" si="25"/>
        <v>2.6178010471204187</v>
      </c>
      <c r="T162" s="143">
        <f t="shared" si="25"/>
        <v>2.9177718832891246</v>
      </c>
      <c r="U162" s="170"/>
      <c r="V162" s="143">
        <f t="shared" si="26"/>
        <v>3.1331592689295036</v>
      </c>
      <c r="W162" s="143">
        <f t="shared" si="26"/>
        <v>3.9408866995073892</v>
      </c>
      <c r="X162" s="143">
        <f t="shared" si="26"/>
        <v>2.2222222222222223</v>
      </c>
      <c r="Y162" s="169"/>
      <c r="Z162" s="143">
        <f t="shared" si="27"/>
        <v>1.2261580381471391</v>
      </c>
      <c r="AA162" s="143">
        <f t="shared" si="27"/>
        <v>1.5544041450777202</v>
      </c>
      <c r="AB162" s="143">
        <f t="shared" si="27"/>
        <v>0.86206896551724133</v>
      </c>
    </row>
    <row r="163" spans="1:28" x14ac:dyDescent="0.25">
      <c r="A163" s="128" t="s">
        <v>117</v>
      </c>
      <c r="B163" s="143">
        <f t="shared" si="21"/>
        <v>5.1743532058492692</v>
      </c>
      <c r="C163" s="143">
        <f t="shared" si="21"/>
        <v>6.0866843999374121</v>
      </c>
      <c r="D163" s="143">
        <f t="shared" si="21"/>
        <v>4.2113955408753094</v>
      </c>
      <c r="E163" s="169"/>
      <c r="F163" s="143">
        <f t="shared" si="22"/>
        <v>0.94562647754137119</v>
      </c>
      <c r="G163" s="143">
        <f t="shared" si="22"/>
        <v>0.83179297597042512</v>
      </c>
      <c r="H163" s="143">
        <f t="shared" si="22"/>
        <v>1.0648596321393997</v>
      </c>
      <c r="I163" s="170"/>
      <c r="J163" s="143">
        <f t="shared" si="23"/>
        <v>10.817941952506596</v>
      </c>
      <c r="K163" s="143">
        <f t="shared" si="23"/>
        <v>12.363330529857022</v>
      </c>
      <c r="L163" s="143">
        <f t="shared" si="23"/>
        <v>9.1244239631336406</v>
      </c>
      <c r="M163" s="170"/>
      <c r="N163" s="143">
        <f t="shared" si="24"/>
        <v>6.3666826232647207</v>
      </c>
      <c r="O163" s="143">
        <f t="shared" si="24"/>
        <v>7.3126142595978063</v>
      </c>
      <c r="P163" s="143">
        <f t="shared" si="24"/>
        <v>5.3266331658291453</v>
      </c>
      <c r="Q163" s="170"/>
      <c r="R163" s="143">
        <f t="shared" si="25"/>
        <v>6.7020250723240107</v>
      </c>
      <c r="S163" s="143">
        <f t="shared" si="25"/>
        <v>8.2713754646840147</v>
      </c>
      <c r="T163" s="143">
        <f t="shared" si="25"/>
        <v>5.0100200400801604</v>
      </c>
      <c r="U163" s="170"/>
      <c r="V163" s="143">
        <f t="shared" si="26"/>
        <v>3.8109756097560976</v>
      </c>
      <c r="W163" s="143">
        <f t="shared" si="26"/>
        <v>5.5900621118012426</v>
      </c>
      <c r="X163" s="143">
        <f t="shared" si="26"/>
        <v>2.0958083832335328</v>
      </c>
      <c r="Y163" s="169"/>
      <c r="Z163" s="143">
        <f t="shared" si="27"/>
        <v>1.6095534787123573</v>
      </c>
      <c r="AA163" s="143">
        <f t="shared" si="27"/>
        <v>1.0162601626016259</v>
      </c>
      <c r="AB163" s="143">
        <f t="shared" si="27"/>
        <v>2.2292993630573248</v>
      </c>
    </row>
    <row r="164" spans="1:28" x14ac:dyDescent="0.25">
      <c r="A164" s="128" t="s">
        <v>118</v>
      </c>
      <c r="B164" s="143">
        <f t="shared" si="21"/>
        <v>4.1918616539596298</v>
      </c>
      <c r="C164" s="143">
        <f t="shared" si="21"/>
        <v>5.2130013046684445</v>
      </c>
      <c r="D164" s="143">
        <f t="shared" si="21"/>
        <v>3.1076848952059746</v>
      </c>
      <c r="E164" s="169"/>
      <c r="F164" s="143">
        <f t="shared" si="22"/>
        <v>1.2280701754385965</v>
      </c>
      <c r="G164" s="143">
        <f t="shared" si="22"/>
        <v>1.2947189097103917</v>
      </c>
      <c r="H164" s="143">
        <f t="shared" si="22"/>
        <v>1.1573236889692586</v>
      </c>
      <c r="I164" s="170"/>
      <c r="J164" s="143">
        <f t="shared" si="23"/>
        <v>7.44299674267101</v>
      </c>
      <c r="K164" s="143">
        <f t="shared" si="23"/>
        <v>9.2627013630731092</v>
      </c>
      <c r="L164" s="143">
        <f t="shared" si="23"/>
        <v>5.4258241758241761</v>
      </c>
      <c r="M164" s="170"/>
      <c r="N164" s="143">
        <f t="shared" si="24"/>
        <v>4.624478442280946</v>
      </c>
      <c r="O164" s="143">
        <f t="shared" si="24"/>
        <v>5.4644808743169397</v>
      </c>
      <c r="P164" s="143">
        <f t="shared" si="24"/>
        <v>3.7535410764872523</v>
      </c>
      <c r="Q164" s="170"/>
      <c r="R164" s="143">
        <f t="shared" si="25"/>
        <v>5.766475644699141</v>
      </c>
      <c r="S164" s="143">
        <f t="shared" si="25"/>
        <v>7.2847682119205297</v>
      </c>
      <c r="T164" s="143">
        <f t="shared" si="25"/>
        <v>4.1620626151012887</v>
      </c>
      <c r="U164" s="170"/>
      <c r="V164" s="143">
        <f t="shared" si="26"/>
        <v>4.2284062161185405</v>
      </c>
      <c r="W164" s="143">
        <f t="shared" si="26"/>
        <v>5.2943225357018457</v>
      </c>
      <c r="X164" s="143">
        <f t="shared" si="26"/>
        <v>3.0792339466766805</v>
      </c>
      <c r="Y164" s="169"/>
      <c r="Z164" s="143">
        <f t="shared" si="27"/>
        <v>1.5571247510411008</v>
      </c>
      <c r="AA164" s="143">
        <f t="shared" si="27"/>
        <v>2.1801286633309505</v>
      </c>
      <c r="AB164" s="143">
        <f t="shared" si="27"/>
        <v>0.91743119266055051</v>
      </c>
    </row>
    <row r="165" spans="1:28" x14ac:dyDescent="0.25">
      <c r="A165" s="128" t="s">
        <v>119</v>
      </c>
      <c r="B165" s="143">
        <f t="shared" si="21"/>
        <v>3.8387945467591487</v>
      </c>
      <c r="C165" s="143">
        <f t="shared" si="21"/>
        <v>4.7475683186660493</v>
      </c>
      <c r="D165" s="143">
        <f t="shared" si="21"/>
        <v>2.8684470820969339</v>
      </c>
      <c r="E165" s="169"/>
      <c r="F165" s="143">
        <f t="shared" si="22"/>
        <v>1.591695501730104</v>
      </c>
      <c r="G165" s="143">
        <f t="shared" si="22"/>
        <v>1.7127799736495388</v>
      </c>
      <c r="H165" s="143">
        <f t="shared" si="22"/>
        <v>1.4577259475218658</v>
      </c>
      <c r="I165" s="170"/>
      <c r="J165" s="143">
        <f t="shared" si="23"/>
        <v>7.2473404255319149</v>
      </c>
      <c r="K165" s="143">
        <f t="shared" si="23"/>
        <v>8.5271317829457356</v>
      </c>
      <c r="L165" s="143">
        <f t="shared" si="23"/>
        <v>5.89041095890411</v>
      </c>
      <c r="M165" s="170"/>
      <c r="N165" s="143">
        <f t="shared" si="24"/>
        <v>4.5551601423487549</v>
      </c>
      <c r="O165" s="143">
        <f t="shared" si="24"/>
        <v>6.3888888888888884</v>
      </c>
      <c r="P165" s="143">
        <f t="shared" si="24"/>
        <v>2.6277372262773722</v>
      </c>
      <c r="Q165" s="170"/>
      <c r="R165" s="143">
        <f t="shared" si="25"/>
        <v>4.7832585949177879</v>
      </c>
      <c r="S165" s="143">
        <f t="shared" si="25"/>
        <v>6.6469719350073859</v>
      </c>
      <c r="T165" s="143">
        <f t="shared" si="25"/>
        <v>2.8744326777609683</v>
      </c>
      <c r="U165" s="170"/>
      <c r="V165" s="143">
        <f t="shared" si="26"/>
        <v>4.1117145073700545</v>
      </c>
      <c r="W165" s="143">
        <f t="shared" si="26"/>
        <v>4.3939393939393936</v>
      </c>
      <c r="X165" s="143">
        <f t="shared" si="26"/>
        <v>3.8155802861685211</v>
      </c>
      <c r="Y165" s="169"/>
      <c r="Z165" s="143">
        <f t="shared" si="27"/>
        <v>0.57929036929761035</v>
      </c>
      <c r="AA165" s="143">
        <f t="shared" si="27"/>
        <v>0.82417582417582425</v>
      </c>
      <c r="AB165" s="143">
        <f t="shared" si="27"/>
        <v>0.30627871362940279</v>
      </c>
    </row>
    <row r="166" spans="1:28" x14ac:dyDescent="0.25">
      <c r="A166" s="128" t="s">
        <v>120</v>
      </c>
      <c r="B166" s="143">
        <f t="shared" si="21"/>
        <v>6.1921801361494149</v>
      </c>
      <c r="C166" s="143">
        <f t="shared" si="21"/>
        <v>7.3013174670633232</v>
      </c>
      <c r="D166" s="143">
        <f t="shared" si="21"/>
        <v>5.0219711236660389</v>
      </c>
      <c r="E166" s="169"/>
      <c r="F166" s="143">
        <f t="shared" si="22"/>
        <v>1.2307692307692308</v>
      </c>
      <c r="G166" s="143">
        <f t="shared" si="22"/>
        <v>1.2858555885262115</v>
      </c>
      <c r="H166" s="143">
        <f t="shared" si="22"/>
        <v>1.1714589989350372</v>
      </c>
      <c r="I166" s="170"/>
      <c r="J166" s="143">
        <f t="shared" si="23"/>
        <v>12.276273519963286</v>
      </c>
      <c r="K166" s="143">
        <f t="shared" si="23"/>
        <v>14.931153184165233</v>
      </c>
      <c r="L166" s="143">
        <f t="shared" si="23"/>
        <v>9.2428711897738456</v>
      </c>
      <c r="M166" s="170"/>
      <c r="N166" s="143">
        <f t="shared" si="24"/>
        <v>6.2059973924380705</v>
      </c>
      <c r="O166" s="143">
        <f t="shared" si="24"/>
        <v>6.4201335387776055</v>
      </c>
      <c r="P166" s="143">
        <f t="shared" si="24"/>
        <v>5.9851694915254239</v>
      </c>
      <c r="Q166" s="170"/>
      <c r="R166" s="143">
        <f t="shared" si="25"/>
        <v>7.7542259189696798</v>
      </c>
      <c r="S166" s="143">
        <f t="shared" si="25"/>
        <v>9.3291404612159337</v>
      </c>
      <c r="T166" s="143">
        <f t="shared" si="25"/>
        <v>6.1022539857064322</v>
      </c>
      <c r="U166" s="170"/>
      <c r="V166" s="143">
        <f t="shared" si="26"/>
        <v>6.8385650224215251</v>
      </c>
      <c r="W166" s="143">
        <f t="shared" si="26"/>
        <v>7.7653631284916198</v>
      </c>
      <c r="X166" s="143">
        <f t="shared" si="26"/>
        <v>5.9055118110236222</v>
      </c>
      <c r="Y166" s="169"/>
      <c r="Z166" s="143">
        <f t="shared" si="27"/>
        <v>1.8424036281179137</v>
      </c>
      <c r="AA166" s="143">
        <f t="shared" si="27"/>
        <v>2.480270574971815</v>
      </c>
      <c r="AB166" s="143">
        <f t="shared" si="27"/>
        <v>1.1972633979475484</v>
      </c>
    </row>
    <row r="167" spans="1:28" x14ac:dyDescent="0.25">
      <c r="A167" s="128" t="s">
        <v>121</v>
      </c>
      <c r="B167" s="143">
        <f t="shared" si="21"/>
        <v>4.5019157088122608</v>
      </c>
      <c r="C167" s="143">
        <f t="shared" si="21"/>
        <v>5.8718063648588084</v>
      </c>
      <c r="D167" s="143">
        <f t="shared" si="21"/>
        <v>2.9305912596401029</v>
      </c>
      <c r="E167" s="169"/>
      <c r="F167" s="143">
        <f t="shared" si="22"/>
        <v>3.443708609271523</v>
      </c>
      <c r="G167" s="143">
        <f t="shared" si="22"/>
        <v>3.608247422680412</v>
      </c>
      <c r="H167" s="143">
        <f t="shared" si="22"/>
        <v>3.2697547683923704</v>
      </c>
      <c r="I167" s="170"/>
      <c r="J167" s="143">
        <f t="shared" si="23"/>
        <v>6.2927496580027356</v>
      </c>
      <c r="K167" s="143">
        <f t="shared" si="23"/>
        <v>8.3116883116883109</v>
      </c>
      <c r="L167" s="143">
        <f t="shared" si="23"/>
        <v>4.0462427745664744</v>
      </c>
      <c r="M167" s="170"/>
      <c r="N167" s="143">
        <f t="shared" si="24"/>
        <v>4.3715846994535523</v>
      </c>
      <c r="O167" s="143">
        <f t="shared" si="24"/>
        <v>6.3938618925831205</v>
      </c>
      <c r="P167" s="143">
        <f t="shared" si="24"/>
        <v>2.0527859237536656</v>
      </c>
      <c r="Q167" s="170"/>
      <c r="R167" s="143">
        <f t="shared" si="25"/>
        <v>7.8869047619047619</v>
      </c>
      <c r="S167" s="143">
        <f t="shared" si="25"/>
        <v>9.660574412532636</v>
      </c>
      <c r="T167" s="143">
        <f t="shared" si="25"/>
        <v>5.5363321799307963</v>
      </c>
      <c r="U167" s="170"/>
      <c r="V167" s="143">
        <f t="shared" si="26"/>
        <v>3.421461897356143</v>
      </c>
      <c r="W167" s="143">
        <f t="shared" si="26"/>
        <v>4.8850574712643677</v>
      </c>
      <c r="X167" s="143">
        <f t="shared" si="26"/>
        <v>1.6949152542372881</v>
      </c>
      <c r="Y167" s="169"/>
      <c r="Z167" s="143">
        <f t="shared" si="27"/>
        <v>1.3996889580093312</v>
      </c>
      <c r="AA167" s="143">
        <f t="shared" si="27"/>
        <v>1.7857142857142856</v>
      </c>
      <c r="AB167" s="143">
        <f t="shared" si="27"/>
        <v>0.97719869706840379</v>
      </c>
    </row>
    <row r="168" spans="1:28" x14ac:dyDescent="0.25">
      <c r="A168" s="128" t="s">
        <v>122</v>
      </c>
      <c r="B168" s="143">
        <f t="shared" si="21"/>
        <v>5.6670039883326391</v>
      </c>
      <c r="C168" s="143">
        <f t="shared" si="21"/>
        <v>6.4921586715867159</v>
      </c>
      <c r="D168" s="143">
        <f t="shared" si="21"/>
        <v>4.7865140888396702</v>
      </c>
      <c r="E168" s="169"/>
      <c r="F168" s="143">
        <f t="shared" si="22"/>
        <v>1.7319016279875303</v>
      </c>
      <c r="G168" s="143">
        <f t="shared" si="22"/>
        <v>1.7639077340569878</v>
      </c>
      <c r="H168" s="143">
        <f t="shared" si="22"/>
        <v>1.6985138004246285</v>
      </c>
      <c r="I168" s="170"/>
      <c r="J168" s="143">
        <f t="shared" si="23"/>
        <v>10.245128849780013</v>
      </c>
      <c r="K168" s="143">
        <f t="shared" si="23"/>
        <v>12.17910447761194</v>
      </c>
      <c r="L168" s="143">
        <f t="shared" si="23"/>
        <v>8.0955540809555409</v>
      </c>
      <c r="M168" s="170"/>
      <c r="N168" s="143">
        <f t="shared" si="24"/>
        <v>5.8310055865921786</v>
      </c>
      <c r="O168" s="143">
        <f t="shared" si="24"/>
        <v>5.6949152542372881</v>
      </c>
      <c r="P168" s="143">
        <f t="shared" si="24"/>
        <v>5.9755219582433403</v>
      </c>
      <c r="Q168" s="170"/>
      <c r="R168" s="143">
        <f t="shared" si="25"/>
        <v>6.3985374771480803</v>
      </c>
      <c r="S168" s="143">
        <f t="shared" si="25"/>
        <v>7.459535538353272</v>
      </c>
      <c r="T168" s="143">
        <f t="shared" si="25"/>
        <v>5.2511415525114149</v>
      </c>
      <c r="U168" s="170"/>
      <c r="V168" s="143">
        <f t="shared" si="26"/>
        <v>6.4832265359969847</v>
      </c>
      <c r="W168" s="143">
        <f t="shared" si="26"/>
        <v>7.7554064131245344</v>
      </c>
      <c r="X168" s="143">
        <f t="shared" si="26"/>
        <v>5.1829268292682924</v>
      </c>
      <c r="Y168" s="169"/>
      <c r="Z168" s="143">
        <f t="shared" si="27"/>
        <v>2.5020177562550443</v>
      </c>
      <c r="AA168" s="143">
        <f t="shared" si="27"/>
        <v>3.0326594090202179</v>
      </c>
      <c r="AB168" s="143">
        <f t="shared" si="27"/>
        <v>1.9295302013422819</v>
      </c>
    </row>
    <row r="169" spans="1:28" x14ac:dyDescent="0.25">
      <c r="A169" s="171" t="s">
        <v>123</v>
      </c>
      <c r="B169" s="143">
        <f t="shared" si="21"/>
        <v>5.304753921686026</v>
      </c>
      <c r="C169" s="143">
        <f t="shared" si="21"/>
        <v>6.1029583042161661</v>
      </c>
      <c r="D169" s="143">
        <f t="shared" si="21"/>
        <v>4.4603252833908327</v>
      </c>
      <c r="E169" s="169"/>
      <c r="F169" s="143">
        <f t="shared" si="22"/>
        <v>1.6227180527383367</v>
      </c>
      <c r="G169" s="143">
        <f t="shared" si="22"/>
        <v>1.6415868673050615</v>
      </c>
      <c r="H169" s="143">
        <f t="shared" si="22"/>
        <v>1.6042780748663104</v>
      </c>
      <c r="I169" s="170"/>
      <c r="J169" s="143">
        <f t="shared" si="23"/>
        <v>9.2993630573248396</v>
      </c>
      <c r="K169" s="143">
        <f t="shared" si="23"/>
        <v>10.159118727050185</v>
      </c>
      <c r="L169" s="143">
        <f t="shared" si="23"/>
        <v>8.3665338645418323</v>
      </c>
      <c r="M169" s="170"/>
      <c r="N169" s="143">
        <f t="shared" si="24"/>
        <v>5.9192200557103067</v>
      </c>
      <c r="O169" s="143">
        <f t="shared" si="24"/>
        <v>6.8181818181818175</v>
      </c>
      <c r="P169" s="143">
        <f t="shared" si="24"/>
        <v>4.941860465116279</v>
      </c>
      <c r="Q169" s="170"/>
      <c r="R169" s="143">
        <f t="shared" si="25"/>
        <v>7.096774193548387</v>
      </c>
      <c r="S169" s="143">
        <f t="shared" si="25"/>
        <v>8.9635854341736696</v>
      </c>
      <c r="T169" s="143">
        <f t="shared" si="25"/>
        <v>5.1395007342143906</v>
      </c>
      <c r="U169" s="170"/>
      <c r="V169" s="143">
        <f t="shared" si="26"/>
        <v>5.22508038585209</v>
      </c>
      <c r="W169" s="143">
        <f t="shared" si="26"/>
        <v>6.1823802163833079</v>
      </c>
      <c r="X169" s="143">
        <f t="shared" si="26"/>
        <v>4.1876046901172534</v>
      </c>
      <c r="Y169" s="169"/>
      <c r="Z169" s="143">
        <f t="shared" si="27"/>
        <v>1.9559902200488997</v>
      </c>
      <c r="AA169" s="143">
        <f t="shared" si="27"/>
        <v>1.8867924528301887</v>
      </c>
      <c r="AB169" s="143">
        <f t="shared" si="27"/>
        <v>2.030456852791878</v>
      </c>
    </row>
    <row r="170" spans="1:28" ht="13.5" thickBot="1" x14ac:dyDescent="0.3">
      <c r="A170" s="166" t="s">
        <v>124</v>
      </c>
      <c r="B170" s="149">
        <f t="shared" si="21"/>
        <v>3.7052902120368389</v>
      </c>
      <c r="C170" s="149">
        <f t="shared" si="21"/>
        <v>3.7128712871287126</v>
      </c>
      <c r="D170" s="149">
        <f t="shared" si="21"/>
        <v>3.6971046770601332</v>
      </c>
      <c r="E170" s="172"/>
      <c r="F170" s="149">
        <f t="shared" si="22"/>
        <v>2.3326572008113589</v>
      </c>
      <c r="G170" s="149">
        <f t="shared" si="22"/>
        <v>2.083333333333333</v>
      </c>
      <c r="H170" s="149">
        <f t="shared" si="22"/>
        <v>2.6200873362445414</v>
      </c>
      <c r="I170" s="166"/>
      <c r="J170" s="149">
        <f t="shared" si="23"/>
        <v>4.6275395033860045</v>
      </c>
      <c r="K170" s="149">
        <f t="shared" si="23"/>
        <v>5.4229934924078096</v>
      </c>
      <c r="L170" s="149">
        <f t="shared" si="23"/>
        <v>3.7647058823529407</v>
      </c>
      <c r="M170" s="166"/>
      <c r="N170" s="149">
        <f t="shared" si="24"/>
        <v>4.1224970553592462</v>
      </c>
      <c r="O170" s="149">
        <f t="shared" si="24"/>
        <v>4.5662100456620998</v>
      </c>
      <c r="P170" s="149">
        <f t="shared" si="24"/>
        <v>3.6496350364963499</v>
      </c>
      <c r="Q170" s="166"/>
      <c r="R170" s="149">
        <f t="shared" si="25"/>
        <v>4.4630404463040447</v>
      </c>
      <c r="S170" s="149">
        <f t="shared" si="25"/>
        <v>3.8461538461538463</v>
      </c>
      <c r="T170" s="149">
        <f t="shared" si="25"/>
        <v>5.0991501416430589</v>
      </c>
      <c r="U170" s="166"/>
      <c r="V170" s="149">
        <f t="shared" si="26"/>
        <v>2.8657616892911011</v>
      </c>
      <c r="W170" s="149">
        <f t="shared" si="26"/>
        <v>2.005730659025788</v>
      </c>
      <c r="X170" s="149">
        <f t="shared" si="26"/>
        <v>3.8216560509554141</v>
      </c>
      <c r="Y170" s="172"/>
      <c r="Z170" s="149">
        <f t="shared" si="27"/>
        <v>4.0492957746478879</v>
      </c>
      <c r="AA170" s="149">
        <f t="shared" si="27"/>
        <v>4.5774647887323949</v>
      </c>
      <c r="AB170" s="149">
        <f t="shared" si="27"/>
        <v>3.5211267605633805</v>
      </c>
    </row>
    <row r="171" spans="1:28" x14ac:dyDescent="0.25">
      <c r="A171" s="292" t="s">
        <v>90</v>
      </c>
      <c r="B171" s="292"/>
      <c r="C171" s="292"/>
      <c r="D171" s="292"/>
      <c r="E171" s="292"/>
      <c r="F171" s="292"/>
      <c r="G171" s="292"/>
      <c r="H171" s="292"/>
      <c r="I171" s="292"/>
      <c r="J171" s="292"/>
      <c r="K171" s="292"/>
      <c r="L171" s="292"/>
      <c r="M171" s="292"/>
      <c r="N171" s="292"/>
      <c r="O171" s="292"/>
      <c r="P171" s="292"/>
      <c r="Q171" s="292"/>
      <c r="R171" s="292"/>
      <c r="S171" s="292"/>
      <c r="T171" s="292"/>
      <c r="U171" s="292"/>
      <c r="V171" s="292"/>
      <c r="W171" s="292"/>
      <c r="X171" s="292"/>
      <c r="Y171" s="292"/>
      <c r="Z171" s="292"/>
      <c r="AA171" s="292"/>
      <c r="AB171" s="292"/>
    </row>
    <row r="172" spans="1:28" x14ac:dyDescent="0.25">
      <c r="A172" s="293" t="s">
        <v>14</v>
      </c>
      <c r="B172" s="293"/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3"/>
      <c r="O172" s="293"/>
      <c r="P172" s="293"/>
      <c r="Q172" s="293"/>
      <c r="R172" s="293"/>
      <c r="S172" s="293"/>
      <c r="T172" s="293"/>
      <c r="U172" s="293"/>
      <c r="V172" s="293"/>
      <c r="W172" s="293"/>
      <c r="X172" s="293"/>
      <c r="Y172" s="293"/>
      <c r="Z172" s="293"/>
      <c r="AA172" s="293"/>
      <c r="AB172" s="293"/>
    </row>
    <row r="173" spans="1:28" x14ac:dyDescent="0.25"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</row>
    <row r="174" spans="1:28" x14ac:dyDescent="0.25"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72:AB172"/>
    <mergeCell ref="A95:A96"/>
    <mergeCell ref="A127:AB127"/>
    <mergeCell ref="A128:AB128"/>
    <mergeCell ref="A132:AB132"/>
    <mergeCell ref="A133:AB133"/>
    <mergeCell ref="A134:AB134"/>
    <mergeCell ref="A135:AB135"/>
    <mergeCell ref="A136:AB136"/>
    <mergeCell ref="A137:AB137"/>
    <mergeCell ref="A139:A140"/>
    <mergeCell ref="A171:AB171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43" max="16383" man="1"/>
    <brk id="87" max="16383" man="1"/>
    <brk id="13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0"/>
  <sheetViews>
    <sheetView topLeftCell="A44" zoomScaleNormal="100" workbookViewId="0">
      <selection activeCell="AD44" sqref="AD44:AE45"/>
    </sheetView>
  </sheetViews>
  <sheetFormatPr baseColWidth="10" defaultRowHeight="12.75" x14ac:dyDescent="0.25"/>
  <cols>
    <col min="1" max="1" width="14.5703125" style="128" customWidth="1"/>
    <col min="2" max="4" width="6.7109375" style="129" customWidth="1"/>
    <col min="5" max="5" width="1.42578125" style="129" customWidth="1"/>
    <col min="6" max="8" width="6" style="129" customWidth="1"/>
    <col min="9" max="9" width="1.42578125" style="129" customWidth="1"/>
    <col min="10" max="12" width="6" style="129" customWidth="1"/>
    <col min="13" max="13" width="1.42578125" style="129" customWidth="1"/>
    <col min="14" max="16" width="6" style="129" customWidth="1"/>
    <col min="17" max="17" width="1.42578125" style="129" customWidth="1"/>
    <col min="18" max="20" width="6" style="129" customWidth="1"/>
    <col min="21" max="21" width="1.42578125" style="129" customWidth="1"/>
    <col min="22" max="24" width="6" style="129" customWidth="1"/>
    <col min="25" max="25" width="1.42578125" style="129" customWidth="1"/>
    <col min="26" max="28" width="6" style="129" customWidth="1"/>
    <col min="29" max="29" width="11.42578125" style="129"/>
    <col min="30" max="30" width="13.28515625" style="129" customWidth="1"/>
    <col min="31" max="33" width="6.140625" style="129" customWidth="1"/>
    <col min="34" max="34" width="1.42578125" style="129" customWidth="1"/>
    <col min="35" max="37" width="5.140625" style="129" customWidth="1"/>
    <col min="38" max="38" width="1.42578125" style="129" customWidth="1"/>
    <col min="39" max="41" width="5.140625" style="129" customWidth="1"/>
    <col min="42" max="42" width="1.42578125" style="129" customWidth="1"/>
    <col min="43" max="45" width="5.140625" style="129" customWidth="1"/>
    <col min="46" max="46" width="1.42578125" style="129" customWidth="1"/>
    <col min="47" max="49" width="5.140625" style="129" customWidth="1"/>
    <col min="50" max="50" width="1.42578125" style="129" customWidth="1"/>
    <col min="51" max="53" width="5.140625" style="129" customWidth="1"/>
    <col min="54" max="54" width="1.42578125" style="129" customWidth="1"/>
    <col min="55" max="57" width="5.140625" style="129" customWidth="1"/>
    <col min="58" max="62" width="11.42578125" style="128"/>
    <col min="63" max="256" width="11.42578125" style="129"/>
    <col min="257" max="257" width="15.42578125" style="129" customWidth="1"/>
    <col min="258" max="258" width="7.28515625" style="129" bestFit="1" customWidth="1"/>
    <col min="259" max="260" width="6.140625" style="129" customWidth="1"/>
    <col min="261" max="261" width="1.42578125" style="129" customWidth="1"/>
    <col min="262" max="262" width="7.5703125" style="129" bestFit="1" customWidth="1"/>
    <col min="263" max="264" width="5.140625" style="129" customWidth="1"/>
    <col min="265" max="265" width="1.42578125" style="129" customWidth="1"/>
    <col min="266" max="268" width="5.140625" style="129" customWidth="1"/>
    <col min="269" max="269" width="1.42578125" style="129" customWidth="1"/>
    <col min="270" max="272" width="5.140625" style="129" customWidth="1"/>
    <col min="273" max="273" width="1.42578125" style="129" customWidth="1"/>
    <col min="274" max="276" width="5.140625" style="129" customWidth="1"/>
    <col min="277" max="277" width="1.42578125" style="129" customWidth="1"/>
    <col min="278" max="280" width="5.140625" style="129" customWidth="1"/>
    <col min="281" max="281" width="1.42578125" style="129" customWidth="1"/>
    <col min="282" max="284" width="5.140625" style="129" customWidth="1"/>
    <col min="285" max="285" width="11.42578125" style="129"/>
    <col min="286" max="286" width="13.28515625" style="129" customWidth="1"/>
    <col min="287" max="289" width="6.140625" style="129" customWidth="1"/>
    <col min="290" max="290" width="1.42578125" style="129" customWidth="1"/>
    <col min="291" max="293" width="5.140625" style="129" customWidth="1"/>
    <col min="294" max="294" width="1.42578125" style="129" customWidth="1"/>
    <col min="295" max="297" width="5.140625" style="129" customWidth="1"/>
    <col min="298" max="298" width="1.42578125" style="129" customWidth="1"/>
    <col min="299" max="301" width="5.140625" style="129" customWidth="1"/>
    <col min="302" max="302" width="1.42578125" style="129" customWidth="1"/>
    <col min="303" max="305" width="5.140625" style="129" customWidth="1"/>
    <col min="306" max="306" width="1.42578125" style="129" customWidth="1"/>
    <col min="307" max="309" width="5.140625" style="129" customWidth="1"/>
    <col min="310" max="310" width="1.42578125" style="129" customWidth="1"/>
    <col min="311" max="313" width="5.140625" style="129" customWidth="1"/>
    <col min="314" max="512" width="11.42578125" style="129"/>
    <col min="513" max="513" width="15.42578125" style="129" customWidth="1"/>
    <col min="514" max="514" width="7.28515625" style="129" bestFit="1" customWidth="1"/>
    <col min="515" max="516" width="6.140625" style="129" customWidth="1"/>
    <col min="517" max="517" width="1.42578125" style="129" customWidth="1"/>
    <col min="518" max="518" width="7.5703125" style="129" bestFit="1" customWidth="1"/>
    <col min="519" max="520" width="5.140625" style="129" customWidth="1"/>
    <col min="521" max="521" width="1.42578125" style="129" customWidth="1"/>
    <col min="522" max="524" width="5.140625" style="129" customWidth="1"/>
    <col min="525" max="525" width="1.42578125" style="129" customWidth="1"/>
    <col min="526" max="528" width="5.140625" style="129" customWidth="1"/>
    <col min="529" max="529" width="1.42578125" style="129" customWidth="1"/>
    <col min="530" max="532" width="5.140625" style="129" customWidth="1"/>
    <col min="533" max="533" width="1.42578125" style="129" customWidth="1"/>
    <col min="534" max="536" width="5.140625" style="129" customWidth="1"/>
    <col min="537" max="537" width="1.42578125" style="129" customWidth="1"/>
    <col min="538" max="540" width="5.140625" style="129" customWidth="1"/>
    <col min="541" max="541" width="11.42578125" style="129"/>
    <col min="542" max="542" width="13.28515625" style="129" customWidth="1"/>
    <col min="543" max="545" width="6.140625" style="129" customWidth="1"/>
    <col min="546" max="546" width="1.42578125" style="129" customWidth="1"/>
    <col min="547" max="549" width="5.140625" style="129" customWidth="1"/>
    <col min="550" max="550" width="1.42578125" style="129" customWidth="1"/>
    <col min="551" max="553" width="5.140625" style="129" customWidth="1"/>
    <col min="554" max="554" width="1.42578125" style="129" customWidth="1"/>
    <col min="555" max="557" width="5.140625" style="129" customWidth="1"/>
    <col min="558" max="558" width="1.42578125" style="129" customWidth="1"/>
    <col min="559" max="561" width="5.140625" style="129" customWidth="1"/>
    <col min="562" max="562" width="1.42578125" style="129" customWidth="1"/>
    <col min="563" max="565" width="5.140625" style="129" customWidth="1"/>
    <col min="566" max="566" width="1.42578125" style="129" customWidth="1"/>
    <col min="567" max="569" width="5.140625" style="129" customWidth="1"/>
    <col min="570" max="768" width="11.42578125" style="129"/>
    <col min="769" max="769" width="15.42578125" style="129" customWidth="1"/>
    <col min="770" max="770" width="7.28515625" style="129" bestFit="1" customWidth="1"/>
    <col min="771" max="772" width="6.140625" style="129" customWidth="1"/>
    <col min="773" max="773" width="1.42578125" style="129" customWidth="1"/>
    <col min="774" max="774" width="7.5703125" style="129" bestFit="1" customWidth="1"/>
    <col min="775" max="776" width="5.140625" style="129" customWidth="1"/>
    <col min="777" max="777" width="1.42578125" style="129" customWidth="1"/>
    <col min="778" max="780" width="5.140625" style="129" customWidth="1"/>
    <col min="781" max="781" width="1.42578125" style="129" customWidth="1"/>
    <col min="782" max="784" width="5.140625" style="129" customWidth="1"/>
    <col min="785" max="785" width="1.42578125" style="129" customWidth="1"/>
    <col min="786" max="788" width="5.140625" style="129" customWidth="1"/>
    <col min="789" max="789" width="1.42578125" style="129" customWidth="1"/>
    <col min="790" max="792" width="5.140625" style="129" customWidth="1"/>
    <col min="793" max="793" width="1.42578125" style="129" customWidth="1"/>
    <col min="794" max="796" width="5.140625" style="129" customWidth="1"/>
    <col min="797" max="797" width="11.42578125" style="129"/>
    <col min="798" max="798" width="13.28515625" style="129" customWidth="1"/>
    <col min="799" max="801" width="6.140625" style="129" customWidth="1"/>
    <col min="802" max="802" width="1.42578125" style="129" customWidth="1"/>
    <col min="803" max="805" width="5.140625" style="129" customWidth="1"/>
    <col min="806" max="806" width="1.42578125" style="129" customWidth="1"/>
    <col min="807" max="809" width="5.140625" style="129" customWidth="1"/>
    <col min="810" max="810" width="1.42578125" style="129" customWidth="1"/>
    <col min="811" max="813" width="5.140625" style="129" customWidth="1"/>
    <col min="814" max="814" width="1.42578125" style="129" customWidth="1"/>
    <col min="815" max="817" width="5.140625" style="129" customWidth="1"/>
    <col min="818" max="818" width="1.42578125" style="129" customWidth="1"/>
    <col min="819" max="821" width="5.140625" style="129" customWidth="1"/>
    <col min="822" max="822" width="1.42578125" style="129" customWidth="1"/>
    <col min="823" max="825" width="5.140625" style="129" customWidth="1"/>
    <col min="826" max="1024" width="11.42578125" style="129"/>
    <col min="1025" max="1025" width="15.42578125" style="129" customWidth="1"/>
    <col min="1026" max="1026" width="7.28515625" style="129" bestFit="1" customWidth="1"/>
    <col min="1027" max="1028" width="6.140625" style="129" customWidth="1"/>
    <col min="1029" max="1029" width="1.42578125" style="129" customWidth="1"/>
    <col min="1030" max="1030" width="7.5703125" style="129" bestFit="1" customWidth="1"/>
    <col min="1031" max="1032" width="5.140625" style="129" customWidth="1"/>
    <col min="1033" max="1033" width="1.42578125" style="129" customWidth="1"/>
    <col min="1034" max="1036" width="5.140625" style="129" customWidth="1"/>
    <col min="1037" max="1037" width="1.42578125" style="129" customWidth="1"/>
    <col min="1038" max="1040" width="5.140625" style="129" customWidth="1"/>
    <col min="1041" max="1041" width="1.42578125" style="129" customWidth="1"/>
    <col min="1042" max="1044" width="5.140625" style="129" customWidth="1"/>
    <col min="1045" max="1045" width="1.42578125" style="129" customWidth="1"/>
    <col min="1046" max="1048" width="5.140625" style="129" customWidth="1"/>
    <col min="1049" max="1049" width="1.42578125" style="129" customWidth="1"/>
    <col min="1050" max="1052" width="5.140625" style="129" customWidth="1"/>
    <col min="1053" max="1053" width="11.42578125" style="129"/>
    <col min="1054" max="1054" width="13.28515625" style="129" customWidth="1"/>
    <col min="1055" max="1057" width="6.140625" style="129" customWidth="1"/>
    <col min="1058" max="1058" width="1.42578125" style="129" customWidth="1"/>
    <col min="1059" max="1061" width="5.140625" style="129" customWidth="1"/>
    <col min="1062" max="1062" width="1.42578125" style="129" customWidth="1"/>
    <col min="1063" max="1065" width="5.140625" style="129" customWidth="1"/>
    <col min="1066" max="1066" width="1.42578125" style="129" customWidth="1"/>
    <col min="1067" max="1069" width="5.140625" style="129" customWidth="1"/>
    <col min="1070" max="1070" width="1.42578125" style="129" customWidth="1"/>
    <col min="1071" max="1073" width="5.140625" style="129" customWidth="1"/>
    <col min="1074" max="1074" width="1.42578125" style="129" customWidth="1"/>
    <col min="1075" max="1077" width="5.140625" style="129" customWidth="1"/>
    <col min="1078" max="1078" width="1.42578125" style="129" customWidth="1"/>
    <col min="1079" max="1081" width="5.140625" style="129" customWidth="1"/>
    <col min="1082" max="1280" width="11.42578125" style="129"/>
    <col min="1281" max="1281" width="15.42578125" style="129" customWidth="1"/>
    <col min="1282" max="1282" width="7.28515625" style="129" bestFit="1" customWidth="1"/>
    <col min="1283" max="1284" width="6.140625" style="129" customWidth="1"/>
    <col min="1285" max="1285" width="1.42578125" style="129" customWidth="1"/>
    <col min="1286" max="1286" width="7.5703125" style="129" bestFit="1" customWidth="1"/>
    <col min="1287" max="1288" width="5.140625" style="129" customWidth="1"/>
    <col min="1289" max="1289" width="1.42578125" style="129" customWidth="1"/>
    <col min="1290" max="1292" width="5.140625" style="129" customWidth="1"/>
    <col min="1293" max="1293" width="1.42578125" style="129" customWidth="1"/>
    <col min="1294" max="1296" width="5.140625" style="129" customWidth="1"/>
    <col min="1297" max="1297" width="1.42578125" style="129" customWidth="1"/>
    <col min="1298" max="1300" width="5.140625" style="129" customWidth="1"/>
    <col min="1301" max="1301" width="1.42578125" style="129" customWidth="1"/>
    <col min="1302" max="1304" width="5.140625" style="129" customWidth="1"/>
    <col min="1305" max="1305" width="1.42578125" style="129" customWidth="1"/>
    <col min="1306" max="1308" width="5.140625" style="129" customWidth="1"/>
    <col min="1309" max="1309" width="11.42578125" style="129"/>
    <col min="1310" max="1310" width="13.28515625" style="129" customWidth="1"/>
    <col min="1311" max="1313" width="6.140625" style="129" customWidth="1"/>
    <col min="1314" max="1314" width="1.42578125" style="129" customWidth="1"/>
    <col min="1315" max="1317" width="5.140625" style="129" customWidth="1"/>
    <col min="1318" max="1318" width="1.42578125" style="129" customWidth="1"/>
    <col min="1319" max="1321" width="5.140625" style="129" customWidth="1"/>
    <col min="1322" max="1322" width="1.42578125" style="129" customWidth="1"/>
    <col min="1323" max="1325" width="5.140625" style="129" customWidth="1"/>
    <col min="1326" max="1326" width="1.42578125" style="129" customWidth="1"/>
    <col min="1327" max="1329" width="5.140625" style="129" customWidth="1"/>
    <col min="1330" max="1330" width="1.42578125" style="129" customWidth="1"/>
    <col min="1331" max="1333" width="5.140625" style="129" customWidth="1"/>
    <col min="1334" max="1334" width="1.42578125" style="129" customWidth="1"/>
    <col min="1335" max="1337" width="5.140625" style="129" customWidth="1"/>
    <col min="1338" max="1536" width="11.42578125" style="129"/>
    <col min="1537" max="1537" width="15.42578125" style="129" customWidth="1"/>
    <col min="1538" max="1538" width="7.28515625" style="129" bestFit="1" customWidth="1"/>
    <col min="1539" max="1540" width="6.140625" style="129" customWidth="1"/>
    <col min="1541" max="1541" width="1.42578125" style="129" customWidth="1"/>
    <col min="1542" max="1542" width="7.5703125" style="129" bestFit="1" customWidth="1"/>
    <col min="1543" max="1544" width="5.140625" style="129" customWidth="1"/>
    <col min="1545" max="1545" width="1.42578125" style="129" customWidth="1"/>
    <col min="1546" max="1548" width="5.140625" style="129" customWidth="1"/>
    <col min="1549" max="1549" width="1.42578125" style="129" customWidth="1"/>
    <col min="1550" max="1552" width="5.140625" style="129" customWidth="1"/>
    <col min="1553" max="1553" width="1.42578125" style="129" customWidth="1"/>
    <col min="1554" max="1556" width="5.140625" style="129" customWidth="1"/>
    <col min="1557" max="1557" width="1.42578125" style="129" customWidth="1"/>
    <col min="1558" max="1560" width="5.140625" style="129" customWidth="1"/>
    <col min="1561" max="1561" width="1.42578125" style="129" customWidth="1"/>
    <col min="1562" max="1564" width="5.140625" style="129" customWidth="1"/>
    <col min="1565" max="1565" width="11.42578125" style="129"/>
    <col min="1566" max="1566" width="13.28515625" style="129" customWidth="1"/>
    <col min="1567" max="1569" width="6.140625" style="129" customWidth="1"/>
    <col min="1570" max="1570" width="1.42578125" style="129" customWidth="1"/>
    <col min="1571" max="1573" width="5.140625" style="129" customWidth="1"/>
    <col min="1574" max="1574" width="1.42578125" style="129" customWidth="1"/>
    <col min="1575" max="1577" width="5.140625" style="129" customWidth="1"/>
    <col min="1578" max="1578" width="1.42578125" style="129" customWidth="1"/>
    <col min="1579" max="1581" width="5.140625" style="129" customWidth="1"/>
    <col min="1582" max="1582" width="1.42578125" style="129" customWidth="1"/>
    <col min="1583" max="1585" width="5.140625" style="129" customWidth="1"/>
    <col min="1586" max="1586" width="1.42578125" style="129" customWidth="1"/>
    <col min="1587" max="1589" width="5.140625" style="129" customWidth="1"/>
    <col min="1590" max="1590" width="1.42578125" style="129" customWidth="1"/>
    <col min="1591" max="1593" width="5.140625" style="129" customWidth="1"/>
    <col min="1594" max="1792" width="11.42578125" style="129"/>
    <col min="1793" max="1793" width="15.42578125" style="129" customWidth="1"/>
    <col min="1794" max="1794" width="7.28515625" style="129" bestFit="1" customWidth="1"/>
    <col min="1795" max="1796" width="6.140625" style="129" customWidth="1"/>
    <col min="1797" max="1797" width="1.42578125" style="129" customWidth="1"/>
    <col min="1798" max="1798" width="7.5703125" style="129" bestFit="1" customWidth="1"/>
    <col min="1799" max="1800" width="5.140625" style="129" customWidth="1"/>
    <col min="1801" max="1801" width="1.42578125" style="129" customWidth="1"/>
    <col min="1802" max="1804" width="5.140625" style="129" customWidth="1"/>
    <col min="1805" max="1805" width="1.42578125" style="129" customWidth="1"/>
    <col min="1806" max="1808" width="5.140625" style="129" customWidth="1"/>
    <col min="1809" max="1809" width="1.42578125" style="129" customWidth="1"/>
    <col min="1810" max="1812" width="5.140625" style="129" customWidth="1"/>
    <col min="1813" max="1813" width="1.42578125" style="129" customWidth="1"/>
    <col min="1814" max="1816" width="5.140625" style="129" customWidth="1"/>
    <col min="1817" max="1817" width="1.42578125" style="129" customWidth="1"/>
    <col min="1818" max="1820" width="5.140625" style="129" customWidth="1"/>
    <col min="1821" max="1821" width="11.42578125" style="129"/>
    <col min="1822" max="1822" width="13.28515625" style="129" customWidth="1"/>
    <col min="1823" max="1825" width="6.140625" style="129" customWidth="1"/>
    <col min="1826" max="1826" width="1.42578125" style="129" customWidth="1"/>
    <col min="1827" max="1829" width="5.140625" style="129" customWidth="1"/>
    <col min="1830" max="1830" width="1.42578125" style="129" customWidth="1"/>
    <col min="1831" max="1833" width="5.140625" style="129" customWidth="1"/>
    <col min="1834" max="1834" width="1.42578125" style="129" customWidth="1"/>
    <col min="1835" max="1837" width="5.140625" style="129" customWidth="1"/>
    <col min="1838" max="1838" width="1.42578125" style="129" customWidth="1"/>
    <col min="1839" max="1841" width="5.140625" style="129" customWidth="1"/>
    <col min="1842" max="1842" width="1.42578125" style="129" customWidth="1"/>
    <col min="1843" max="1845" width="5.140625" style="129" customWidth="1"/>
    <col min="1846" max="1846" width="1.42578125" style="129" customWidth="1"/>
    <col min="1847" max="1849" width="5.140625" style="129" customWidth="1"/>
    <col min="1850" max="2048" width="11.42578125" style="129"/>
    <col min="2049" max="2049" width="15.42578125" style="129" customWidth="1"/>
    <col min="2050" max="2050" width="7.28515625" style="129" bestFit="1" customWidth="1"/>
    <col min="2051" max="2052" width="6.140625" style="129" customWidth="1"/>
    <col min="2053" max="2053" width="1.42578125" style="129" customWidth="1"/>
    <col min="2054" max="2054" width="7.5703125" style="129" bestFit="1" customWidth="1"/>
    <col min="2055" max="2056" width="5.140625" style="129" customWidth="1"/>
    <col min="2057" max="2057" width="1.42578125" style="129" customWidth="1"/>
    <col min="2058" max="2060" width="5.140625" style="129" customWidth="1"/>
    <col min="2061" max="2061" width="1.42578125" style="129" customWidth="1"/>
    <col min="2062" max="2064" width="5.140625" style="129" customWidth="1"/>
    <col min="2065" max="2065" width="1.42578125" style="129" customWidth="1"/>
    <col min="2066" max="2068" width="5.140625" style="129" customWidth="1"/>
    <col min="2069" max="2069" width="1.42578125" style="129" customWidth="1"/>
    <col min="2070" max="2072" width="5.140625" style="129" customWidth="1"/>
    <col min="2073" max="2073" width="1.42578125" style="129" customWidth="1"/>
    <col min="2074" max="2076" width="5.140625" style="129" customWidth="1"/>
    <col min="2077" max="2077" width="11.42578125" style="129"/>
    <col min="2078" max="2078" width="13.28515625" style="129" customWidth="1"/>
    <col min="2079" max="2081" width="6.140625" style="129" customWidth="1"/>
    <col min="2082" max="2082" width="1.42578125" style="129" customWidth="1"/>
    <col min="2083" max="2085" width="5.140625" style="129" customWidth="1"/>
    <col min="2086" max="2086" width="1.42578125" style="129" customWidth="1"/>
    <col min="2087" max="2089" width="5.140625" style="129" customWidth="1"/>
    <col min="2090" max="2090" width="1.42578125" style="129" customWidth="1"/>
    <col min="2091" max="2093" width="5.140625" style="129" customWidth="1"/>
    <col min="2094" max="2094" width="1.42578125" style="129" customWidth="1"/>
    <col min="2095" max="2097" width="5.140625" style="129" customWidth="1"/>
    <col min="2098" max="2098" width="1.42578125" style="129" customWidth="1"/>
    <col min="2099" max="2101" width="5.140625" style="129" customWidth="1"/>
    <col min="2102" max="2102" width="1.42578125" style="129" customWidth="1"/>
    <col min="2103" max="2105" width="5.140625" style="129" customWidth="1"/>
    <col min="2106" max="2304" width="11.42578125" style="129"/>
    <col min="2305" max="2305" width="15.42578125" style="129" customWidth="1"/>
    <col min="2306" max="2306" width="7.28515625" style="129" bestFit="1" customWidth="1"/>
    <col min="2307" max="2308" width="6.140625" style="129" customWidth="1"/>
    <col min="2309" max="2309" width="1.42578125" style="129" customWidth="1"/>
    <col min="2310" max="2310" width="7.5703125" style="129" bestFit="1" customWidth="1"/>
    <col min="2311" max="2312" width="5.140625" style="129" customWidth="1"/>
    <col min="2313" max="2313" width="1.42578125" style="129" customWidth="1"/>
    <col min="2314" max="2316" width="5.140625" style="129" customWidth="1"/>
    <col min="2317" max="2317" width="1.42578125" style="129" customWidth="1"/>
    <col min="2318" max="2320" width="5.140625" style="129" customWidth="1"/>
    <col min="2321" max="2321" width="1.42578125" style="129" customWidth="1"/>
    <col min="2322" max="2324" width="5.140625" style="129" customWidth="1"/>
    <col min="2325" max="2325" width="1.42578125" style="129" customWidth="1"/>
    <col min="2326" max="2328" width="5.140625" style="129" customWidth="1"/>
    <col min="2329" max="2329" width="1.42578125" style="129" customWidth="1"/>
    <col min="2330" max="2332" width="5.140625" style="129" customWidth="1"/>
    <col min="2333" max="2333" width="11.42578125" style="129"/>
    <col min="2334" max="2334" width="13.28515625" style="129" customWidth="1"/>
    <col min="2335" max="2337" width="6.140625" style="129" customWidth="1"/>
    <col min="2338" max="2338" width="1.42578125" style="129" customWidth="1"/>
    <col min="2339" max="2341" width="5.140625" style="129" customWidth="1"/>
    <col min="2342" max="2342" width="1.42578125" style="129" customWidth="1"/>
    <col min="2343" max="2345" width="5.140625" style="129" customWidth="1"/>
    <col min="2346" max="2346" width="1.42578125" style="129" customWidth="1"/>
    <col min="2347" max="2349" width="5.140625" style="129" customWidth="1"/>
    <col min="2350" max="2350" width="1.42578125" style="129" customWidth="1"/>
    <col min="2351" max="2353" width="5.140625" style="129" customWidth="1"/>
    <col min="2354" max="2354" width="1.42578125" style="129" customWidth="1"/>
    <col min="2355" max="2357" width="5.140625" style="129" customWidth="1"/>
    <col min="2358" max="2358" width="1.42578125" style="129" customWidth="1"/>
    <col min="2359" max="2361" width="5.140625" style="129" customWidth="1"/>
    <col min="2362" max="2560" width="11.42578125" style="129"/>
    <col min="2561" max="2561" width="15.42578125" style="129" customWidth="1"/>
    <col min="2562" max="2562" width="7.28515625" style="129" bestFit="1" customWidth="1"/>
    <col min="2563" max="2564" width="6.140625" style="129" customWidth="1"/>
    <col min="2565" max="2565" width="1.42578125" style="129" customWidth="1"/>
    <col min="2566" max="2566" width="7.5703125" style="129" bestFit="1" customWidth="1"/>
    <col min="2567" max="2568" width="5.140625" style="129" customWidth="1"/>
    <col min="2569" max="2569" width="1.42578125" style="129" customWidth="1"/>
    <col min="2570" max="2572" width="5.140625" style="129" customWidth="1"/>
    <col min="2573" max="2573" width="1.42578125" style="129" customWidth="1"/>
    <col min="2574" max="2576" width="5.140625" style="129" customWidth="1"/>
    <col min="2577" max="2577" width="1.42578125" style="129" customWidth="1"/>
    <col min="2578" max="2580" width="5.140625" style="129" customWidth="1"/>
    <col min="2581" max="2581" width="1.42578125" style="129" customWidth="1"/>
    <col min="2582" max="2584" width="5.140625" style="129" customWidth="1"/>
    <col min="2585" max="2585" width="1.42578125" style="129" customWidth="1"/>
    <col min="2586" max="2588" width="5.140625" style="129" customWidth="1"/>
    <col min="2589" max="2589" width="11.42578125" style="129"/>
    <col min="2590" max="2590" width="13.28515625" style="129" customWidth="1"/>
    <col min="2591" max="2593" width="6.140625" style="129" customWidth="1"/>
    <col min="2594" max="2594" width="1.42578125" style="129" customWidth="1"/>
    <col min="2595" max="2597" width="5.140625" style="129" customWidth="1"/>
    <col min="2598" max="2598" width="1.42578125" style="129" customWidth="1"/>
    <col min="2599" max="2601" width="5.140625" style="129" customWidth="1"/>
    <col min="2602" max="2602" width="1.42578125" style="129" customWidth="1"/>
    <col min="2603" max="2605" width="5.140625" style="129" customWidth="1"/>
    <col min="2606" max="2606" width="1.42578125" style="129" customWidth="1"/>
    <col min="2607" max="2609" width="5.140625" style="129" customWidth="1"/>
    <col min="2610" max="2610" width="1.42578125" style="129" customWidth="1"/>
    <col min="2611" max="2613" width="5.140625" style="129" customWidth="1"/>
    <col min="2614" max="2614" width="1.42578125" style="129" customWidth="1"/>
    <col min="2615" max="2617" width="5.140625" style="129" customWidth="1"/>
    <col min="2618" max="2816" width="11.42578125" style="129"/>
    <col min="2817" max="2817" width="15.42578125" style="129" customWidth="1"/>
    <col min="2818" max="2818" width="7.28515625" style="129" bestFit="1" customWidth="1"/>
    <col min="2819" max="2820" width="6.140625" style="129" customWidth="1"/>
    <col min="2821" max="2821" width="1.42578125" style="129" customWidth="1"/>
    <col min="2822" max="2822" width="7.5703125" style="129" bestFit="1" customWidth="1"/>
    <col min="2823" max="2824" width="5.140625" style="129" customWidth="1"/>
    <col min="2825" max="2825" width="1.42578125" style="129" customWidth="1"/>
    <col min="2826" max="2828" width="5.140625" style="129" customWidth="1"/>
    <col min="2829" max="2829" width="1.42578125" style="129" customWidth="1"/>
    <col min="2830" max="2832" width="5.140625" style="129" customWidth="1"/>
    <col min="2833" max="2833" width="1.42578125" style="129" customWidth="1"/>
    <col min="2834" max="2836" width="5.140625" style="129" customWidth="1"/>
    <col min="2837" max="2837" width="1.42578125" style="129" customWidth="1"/>
    <col min="2838" max="2840" width="5.140625" style="129" customWidth="1"/>
    <col min="2841" max="2841" width="1.42578125" style="129" customWidth="1"/>
    <col min="2842" max="2844" width="5.140625" style="129" customWidth="1"/>
    <col min="2845" max="2845" width="11.42578125" style="129"/>
    <col min="2846" max="2846" width="13.28515625" style="129" customWidth="1"/>
    <col min="2847" max="2849" width="6.140625" style="129" customWidth="1"/>
    <col min="2850" max="2850" width="1.42578125" style="129" customWidth="1"/>
    <col min="2851" max="2853" width="5.140625" style="129" customWidth="1"/>
    <col min="2854" max="2854" width="1.42578125" style="129" customWidth="1"/>
    <col min="2855" max="2857" width="5.140625" style="129" customWidth="1"/>
    <col min="2858" max="2858" width="1.42578125" style="129" customWidth="1"/>
    <col min="2859" max="2861" width="5.140625" style="129" customWidth="1"/>
    <col min="2862" max="2862" width="1.42578125" style="129" customWidth="1"/>
    <col min="2863" max="2865" width="5.140625" style="129" customWidth="1"/>
    <col min="2866" max="2866" width="1.42578125" style="129" customWidth="1"/>
    <col min="2867" max="2869" width="5.140625" style="129" customWidth="1"/>
    <col min="2870" max="2870" width="1.42578125" style="129" customWidth="1"/>
    <col min="2871" max="2873" width="5.140625" style="129" customWidth="1"/>
    <col min="2874" max="3072" width="11.42578125" style="129"/>
    <col min="3073" max="3073" width="15.42578125" style="129" customWidth="1"/>
    <col min="3074" max="3074" width="7.28515625" style="129" bestFit="1" customWidth="1"/>
    <col min="3075" max="3076" width="6.140625" style="129" customWidth="1"/>
    <col min="3077" max="3077" width="1.42578125" style="129" customWidth="1"/>
    <col min="3078" max="3078" width="7.5703125" style="129" bestFit="1" customWidth="1"/>
    <col min="3079" max="3080" width="5.140625" style="129" customWidth="1"/>
    <col min="3081" max="3081" width="1.42578125" style="129" customWidth="1"/>
    <col min="3082" max="3084" width="5.140625" style="129" customWidth="1"/>
    <col min="3085" max="3085" width="1.42578125" style="129" customWidth="1"/>
    <col min="3086" max="3088" width="5.140625" style="129" customWidth="1"/>
    <col min="3089" max="3089" width="1.42578125" style="129" customWidth="1"/>
    <col min="3090" max="3092" width="5.140625" style="129" customWidth="1"/>
    <col min="3093" max="3093" width="1.42578125" style="129" customWidth="1"/>
    <col min="3094" max="3096" width="5.140625" style="129" customWidth="1"/>
    <col min="3097" max="3097" width="1.42578125" style="129" customWidth="1"/>
    <col min="3098" max="3100" width="5.140625" style="129" customWidth="1"/>
    <col min="3101" max="3101" width="11.42578125" style="129"/>
    <col min="3102" max="3102" width="13.28515625" style="129" customWidth="1"/>
    <col min="3103" max="3105" width="6.140625" style="129" customWidth="1"/>
    <col min="3106" max="3106" width="1.42578125" style="129" customWidth="1"/>
    <col min="3107" max="3109" width="5.140625" style="129" customWidth="1"/>
    <col min="3110" max="3110" width="1.42578125" style="129" customWidth="1"/>
    <col min="3111" max="3113" width="5.140625" style="129" customWidth="1"/>
    <col min="3114" max="3114" width="1.42578125" style="129" customWidth="1"/>
    <col min="3115" max="3117" width="5.140625" style="129" customWidth="1"/>
    <col min="3118" max="3118" width="1.42578125" style="129" customWidth="1"/>
    <col min="3119" max="3121" width="5.140625" style="129" customWidth="1"/>
    <col min="3122" max="3122" width="1.42578125" style="129" customWidth="1"/>
    <col min="3123" max="3125" width="5.140625" style="129" customWidth="1"/>
    <col min="3126" max="3126" width="1.42578125" style="129" customWidth="1"/>
    <col min="3127" max="3129" width="5.140625" style="129" customWidth="1"/>
    <col min="3130" max="3328" width="11.42578125" style="129"/>
    <col min="3329" max="3329" width="15.42578125" style="129" customWidth="1"/>
    <col min="3330" max="3330" width="7.28515625" style="129" bestFit="1" customWidth="1"/>
    <col min="3331" max="3332" width="6.140625" style="129" customWidth="1"/>
    <col min="3333" max="3333" width="1.42578125" style="129" customWidth="1"/>
    <col min="3334" max="3334" width="7.5703125" style="129" bestFit="1" customWidth="1"/>
    <col min="3335" max="3336" width="5.140625" style="129" customWidth="1"/>
    <col min="3337" max="3337" width="1.42578125" style="129" customWidth="1"/>
    <col min="3338" max="3340" width="5.140625" style="129" customWidth="1"/>
    <col min="3341" max="3341" width="1.42578125" style="129" customWidth="1"/>
    <col min="3342" max="3344" width="5.140625" style="129" customWidth="1"/>
    <col min="3345" max="3345" width="1.42578125" style="129" customWidth="1"/>
    <col min="3346" max="3348" width="5.140625" style="129" customWidth="1"/>
    <col min="3349" max="3349" width="1.42578125" style="129" customWidth="1"/>
    <col min="3350" max="3352" width="5.140625" style="129" customWidth="1"/>
    <col min="3353" max="3353" width="1.42578125" style="129" customWidth="1"/>
    <col min="3354" max="3356" width="5.140625" style="129" customWidth="1"/>
    <col min="3357" max="3357" width="11.42578125" style="129"/>
    <col min="3358" max="3358" width="13.28515625" style="129" customWidth="1"/>
    <col min="3359" max="3361" width="6.140625" style="129" customWidth="1"/>
    <col min="3362" max="3362" width="1.42578125" style="129" customWidth="1"/>
    <col min="3363" max="3365" width="5.140625" style="129" customWidth="1"/>
    <col min="3366" max="3366" width="1.42578125" style="129" customWidth="1"/>
    <col min="3367" max="3369" width="5.140625" style="129" customWidth="1"/>
    <col min="3370" max="3370" width="1.42578125" style="129" customWidth="1"/>
    <col min="3371" max="3373" width="5.140625" style="129" customWidth="1"/>
    <col min="3374" max="3374" width="1.42578125" style="129" customWidth="1"/>
    <col min="3375" max="3377" width="5.140625" style="129" customWidth="1"/>
    <col min="3378" max="3378" width="1.42578125" style="129" customWidth="1"/>
    <col min="3379" max="3381" width="5.140625" style="129" customWidth="1"/>
    <col min="3382" max="3382" width="1.42578125" style="129" customWidth="1"/>
    <col min="3383" max="3385" width="5.140625" style="129" customWidth="1"/>
    <col min="3386" max="3584" width="11.42578125" style="129"/>
    <col min="3585" max="3585" width="15.42578125" style="129" customWidth="1"/>
    <col min="3586" max="3586" width="7.28515625" style="129" bestFit="1" customWidth="1"/>
    <col min="3587" max="3588" width="6.140625" style="129" customWidth="1"/>
    <col min="3589" max="3589" width="1.42578125" style="129" customWidth="1"/>
    <col min="3590" max="3590" width="7.5703125" style="129" bestFit="1" customWidth="1"/>
    <col min="3591" max="3592" width="5.140625" style="129" customWidth="1"/>
    <col min="3593" max="3593" width="1.42578125" style="129" customWidth="1"/>
    <col min="3594" max="3596" width="5.140625" style="129" customWidth="1"/>
    <col min="3597" max="3597" width="1.42578125" style="129" customWidth="1"/>
    <col min="3598" max="3600" width="5.140625" style="129" customWidth="1"/>
    <col min="3601" max="3601" width="1.42578125" style="129" customWidth="1"/>
    <col min="3602" max="3604" width="5.140625" style="129" customWidth="1"/>
    <col min="3605" max="3605" width="1.42578125" style="129" customWidth="1"/>
    <col min="3606" max="3608" width="5.140625" style="129" customWidth="1"/>
    <col min="3609" max="3609" width="1.42578125" style="129" customWidth="1"/>
    <col min="3610" max="3612" width="5.140625" style="129" customWidth="1"/>
    <col min="3613" max="3613" width="11.42578125" style="129"/>
    <col min="3614" max="3614" width="13.28515625" style="129" customWidth="1"/>
    <col min="3615" max="3617" width="6.140625" style="129" customWidth="1"/>
    <col min="3618" max="3618" width="1.42578125" style="129" customWidth="1"/>
    <col min="3619" max="3621" width="5.140625" style="129" customWidth="1"/>
    <col min="3622" max="3622" width="1.42578125" style="129" customWidth="1"/>
    <col min="3623" max="3625" width="5.140625" style="129" customWidth="1"/>
    <col min="3626" max="3626" width="1.42578125" style="129" customWidth="1"/>
    <col min="3627" max="3629" width="5.140625" style="129" customWidth="1"/>
    <col min="3630" max="3630" width="1.42578125" style="129" customWidth="1"/>
    <col min="3631" max="3633" width="5.140625" style="129" customWidth="1"/>
    <col min="3634" max="3634" width="1.42578125" style="129" customWidth="1"/>
    <col min="3635" max="3637" width="5.140625" style="129" customWidth="1"/>
    <col min="3638" max="3638" width="1.42578125" style="129" customWidth="1"/>
    <col min="3639" max="3641" width="5.140625" style="129" customWidth="1"/>
    <col min="3642" max="3840" width="11.42578125" style="129"/>
    <col min="3841" max="3841" width="15.42578125" style="129" customWidth="1"/>
    <col min="3842" max="3842" width="7.28515625" style="129" bestFit="1" customWidth="1"/>
    <col min="3843" max="3844" width="6.140625" style="129" customWidth="1"/>
    <col min="3845" max="3845" width="1.42578125" style="129" customWidth="1"/>
    <col min="3846" max="3846" width="7.5703125" style="129" bestFit="1" customWidth="1"/>
    <col min="3847" max="3848" width="5.140625" style="129" customWidth="1"/>
    <col min="3849" max="3849" width="1.42578125" style="129" customWidth="1"/>
    <col min="3850" max="3852" width="5.140625" style="129" customWidth="1"/>
    <col min="3853" max="3853" width="1.42578125" style="129" customWidth="1"/>
    <col min="3854" max="3856" width="5.140625" style="129" customWidth="1"/>
    <col min="3857" max="3857" width="1.42578125" style="129" customWidth="1"/>
    <col min="3858" max="3860" width="5.140625" style="129" customWidth="1"/>
    <col min="3861" max="3861" width="1.42578125" style="129" customWidth="1"/>
    <col min="3862" max="3864" width="5.140625" style="129" customWidth="1"/>
    <col min="3865" max="3865" width="1.42578125" style="129" customWidth="1"/>
    <col min="3866" max="3868" width="5.140625" style="129" customWidth="1"/>
    <col min="3869" max="3869" width="11.42578125" style="129"/>
    <col min="3870" max="3870" width="13.28515625" style="129" customWidth="1"/>
    <col min="3871" max="3873" width="6.140625" style="129" customWidth="1"/>
    <col min="3874" max="3874" width="1.42578125" style="129" customWidth="1"/>
    <col min="3875" max="3877" width="5.140625" style="129" customWidth="1"/>
    <col min="3878" max="3878" width="1.42578125" style="129" customWidth="1"/>
    <col min="3879" max="3881" width="5.140625" style="129" customWidth="1"/>
    <col min="3882" max="3882" width="1.42578125" style="129" customWidth="1"/>
    <col min="3883" max="3885" width="5.140625" style="129" customWidth="1"/>
    <col min="3886" max="3886" width="1.42578125" style="129" customWidth="1"/>
    <col min="3887" max="3889" width="5.140625" style="129" customWidth="1"/>
    <col min="3890" max="3890" width="1.42578125" style="129" customWidth="1"/>
    <col min="3891" max="3893" width="5.140625" style="129" customWidth="1"/>
    <col min="3894" max="3894" width="1.42578125" style="129" customWidth="1"/>
    <col min="3895" max="3897" width="5.140625" style="129" customWidth="1"/>
    <col min="3898" max="4096" width="11.42578125" style="129"/>
    <col min="4097" max="4097" width="15.42578125" style="129" customWidth="1"/>
    <col min="4098" max="4098" width="7.28515625" style="129" bestFit="1" customWidth="1"/>
    <col min="4099" max="4100" width="6.140625" style="129" customWidth="1"/>
    <col min="4101" max="4101" width="1.42578125" style="129" customWidth="1"/>
    <col min="4102" max="4102" width="7.5703125" style="129" bestFit="1" customWidth="1"/>
    <col min="4103" max="4104" width="5.140625" style="129" customWidth="1"/>
    <col min="4105" max="4105" width="1.42578125" style="129" customWidth="1"/>
    <col min="4106" max="4108" width="5.140625" style="129" customWidth="1"/>
    <col min="4109" max="4109" width="1.42578125" style="129" customWidth="1"/>
    <col min="4110" max="4112" width="5.140625" style="129" customWidth="1"/>
    <col min="4113" max="4113" width="1.42578125" style="129" customWidth="1"/>
    <col min="4114" max="4116" width="5.140625" style="129" customWidth="1"/>
    <col min="4117" max="4117" width="1.42578125" style="129" customWidth="1"/>
    <col min="4118" max="4120" width="5.140625" style="129" customWidth="1"/>
    <col min="4121" max="4121" width="1.42578125" style="129" customWidth="1"/>
    <col min="4122" max="4124" width="5.140625" style="129" customWidth="1"/>
    <col min="4125" max="4125" width="11.42578125" style="129"/>
    <col min="4126" max="4126" width="13.28515625" style="129" customWidth="1"/>
    <col min="4127" max="4129" width="6.140625" style="129" customWidth="1"/>
    <col min="4130" max="4130" width="1.42578125" style="129" customWidth="1"/>
    <col min="4131" max="4133" width="5.140625" style="129" customWidth="1"/>
    <col min="4134" max="4134" width="1.42578125" style="129" customWidth="1"/>
    <col min="4135" max="4137" width="5.140625" style="129" customWidth="1"/>
    <col min="4138" max="4138" width="1.42578125" style="129" customWidth="1"/>
    <col min="4139" max="4141" width="5.140625" style="129" customWidth="1"/>
    <col min="4142" max="4142" width="1.42578125" style="129" customWidth="1"/>
    <col min="4143" max="4145" width="5.140625" style="129" customWidth="1"/>
    <col min="4146" max="4146" width="1.42578125" style="129" customWidth="1"/>
    <col min="4147" max="4149" width="5.140625" style="129" customWidth="1"/>
    <col min="4150" max="4150" width="1.42578125" style="129" customWidth="1"/>
    <col min="4151" max="4153" width="5.140625" style="129" customWidth="1"/>
    <col min="4154" max="4352" width="11.42578125" style="129"/>
    <col min="4353" max="4353" width="15.42578125" style="129" customWidth="1"/>
    <col min="4354" max="4354" width="7.28515625" style="129" bestFit="1" customWidth="1"/>
    <col min="4355" max="4356" width="6.140625" style="129" customWidth="1"/>
    <col min="4357" max="4357" width="1.42578125" style="129" customWidth="1"/>
    <col min="4358" max="4358" width="7.5703125" style="129" bestFit="1" customWidth="1"/>
    <col min="4359" max="4360" width="5.140625" style="129" customWidth="1"/>
    <col min="4361" max="4361" width="1.42578125" style="129" customWidth="1"/>
    <col min="4362" max="4364" width="5.140625" style="129" customWidth="1"/>
    <col min="4365" max="4365" width="1.42578125" style="129" customWidth="1"/>
    <col min="4366" max="4368" width="5.140625" style="129" customWidth="1"/>
    <col min="4369" max="4369" width="1.42578125" style="129" customWidth="1"/>
    <col min="4370" max="4372" width="5.140625" style="129" customWidth="1"/>
    <col min="4373" max="4373" width="1.42578125" style="129" customWidth="1"/>
    <col min="4374" max="4376" width="5.140625" style="129" customWidth="1"/>
    <col min="4377" max="4377" width="1.42578125" style="129" customWidth="1"/>
    <col min="4378" max="4380" width="5.140625" style="129" customWidth="1"/>
    <col min="4381" max="4381" width="11.42578125" style="129"/>
    <col min="4382" max="4382" width="13.28515625" style="129" customWidth="1"/>
    <col min="4383" max="4385" width="6.140625" style="129" customWidth="1"/>
    <col min="4386" max="4386" width="1.42578125" style="129" customWidth="1"/>
    <col min="4387" max="4389" width="5.140625" style="129" customWidth="1"/>
    <col min="4390" max="4390" width="1.42578125" style="129" customWidth="1"/>
    <col min="4391" max="4393" width="5.140625" style="129" customWidth="1"/>
    <col min="4394" max="4394" width="1.42578125" style="129" customWidth="1"/>
    <col min="4395" max="4397" width="5.140625" style="129" customWidth="1"/>
    <col min="4398" max="4398" width="1.42578125" style="129" customWidth="1"/>
    <col min="4399" max="4401" width="5.140625" style="129" customWidth="1"/>
    <col min="4402" max="4402" width="1.42578125" style="129" customWidth="1"/>
    <col min="4403" max="4405" width="5.140625" style="129" customWidth="1"/>
    <col min="4406" max="4406" width="1.42578125" style="129" customWidth="1"/>
    <col min="4407" max="4409" width="5.140625" style="129" customWidth="1"/>
    <col min="4410" max="4608" width="11.42578125" style="129"/>
    <col min="4609" max="4609" width="15.42578125" style="129" customWidth="1"/>
    <col min="4610" max="4610" width="7.28515625" style="129" bestFit="1" customWidth="1"/>
    <col min="4611" max="4612" width="6.140625" style="129" customWidth="1"/>
    <col min="4613" max="4613" width="1.42578125" style="129" customWidth="1"/>
    <col min="4614" max="4614" width="7.5703125" style="129" bestFit="1" customWidth="1"/>
    <col min="4615" max="4616" width="5.140625" style="129" customWidth="1"/>
    <col min="4617" max="4617" width="1.42578125" style="129" customWidth="1"/>
    <col min="4618" max="4620" width="5.140625" style="129" customWidth="1"/>
    <col min="4621" max="4621" width="1.42578125" style="129" customWidth="1"/>
    <col min="4622" max="4624" width="5.140625" style="129" customWidth="1"/>
    <col min="4625" max="4625" width="1.42578125" style="129" customWidth="1"/>
    <col min="4626" max="4628" width="5.140625" style="129" customWidth="1"/>
    <col min="4629" max="4629" width="1.42578125" style="129" customWidth="1"/>
    <col min="4630" max="4632" width="5.140625" style="129" customWidth="1"/>
    <col min="4633" max="4633" width="1.42578125" style="129" customWidth="1"/>
    <col min="4634" max="4636" width="5.140625" style="129" customWidth="1"/>
    <col min="4637" max="4637" width="11.42578125" style="129"/>
    <col min="4638" max="4638" width="13.28515625" style="129" customWidth="1"/>
    <col min="4639" max="4641" width="6.140625" style="129" customWidth="1"/>
    <col min="4642" max="4642" width="1.42578125" style="129" customWidth="1"/>
    <col min="4643" max="4645" width="5.140625" style="129" customWidth="1"/>
    <col min="4646" max="4646" width="1.42578125" style="129" customWidth="1"/>
    <col min="4647" max="4649" width="5.140625" style="129" customWidth="1"/>
    <col min="4650" max="4650" width="1.42578125" style="129" customWidth="1"/>
    <col min="4651" max="4653" width="5.140625" style="129" customWidth="1"/>
    <col min="4654" max="4654" width="1.42578125" style="129" customWidth="1"/>
    <col min="4655" max="4657" width="5.140625" style="129" customWidth="1"/>
    <col min="4658" max="4658" width="1.42578125" style="129" customWidth="1"/>
    <col min="4659" max="4661" width="5.140625" style="129" customWidth="1"/>
    <col min="4662" max="4662" width="1.42578125" style="129" customWidth="1"/>
    <col min="4663" max="4665" width="5.140625" style="129" customWidth="1"/>
    <col min="4666" max="4864" width="11.42578125" style="129"/>
    <col min="4865" max="4865" width="15.42578125" style="129" customWidth="1"/>
    <col min="4866" max="4866" width="7.28515625" style="129" bestFit="1" customWidth="1"/>
    <col min="4867" max="4868" width="6.140625" style="129" customWidth="1"/>
    <col min="4869" max="4869" width="1.42578125" style="129" customWidth="1"/>
    <col min="4870" max="4870" width="7.5703125" style="129" bestFit="1" customWidth="1"/>
    <col min="4871" max="4872" width="5.140625" style="129" customWidth="1"/>
    <col min="4873" max="4873" width="1.42578125" style="129" customWidth="1"/>
    <col min="4874" max="4876" width="5.140625" style="129" customWidth="1"/>
    <col min="4877" max="4877" width="1.42578125" style="129" customWidth="1"/>
    <col min="4878" max="4880" width="5.140625" style="129" customWidth="1"/>
    <col min="4881" max="4881" width="1.42578125" style="129" customWidth="1"/>
    <col min="4882" max="4884" width="5.140625" style="129" customWidth="1"/>
    <col min="4885" max="4885" width="1.42578125" style="129" customWidth="1"/>
    <col min="4886" max="4888" width="5.140625" style="129" customWidth="1"/>
    <col min="4889" max="4889" width="1.42578125" style="129" customWidth="1"/>
    <col min="4890" max="4892" width="5.140625" style="129" customWidth="1"/>
    <col min="4893" max="4893" width="11.42578125" style="129"/>
    <col min="4894" max="4894" width="13.28515625" style="129" customWidth="1"/>
    <col min="4895" max="4897" width="6.140625" style="129" customWidth="1"/>
    <col min="4898" max="4898" width="1.42578125" style="129" customWidth="1"/>
    <col min="4899" max="4901" width="5.140625" style="129" customWidth="1"/>
    <col min="4902" max="4902" width="1.42578125" style="129" customWidth="1"/>
    <col min="4903" max="4905" width="5.140625" style="129" customWidth="1"/>
    <col min="4906" max="4906" width="1.42578125" style="129" customWidth="1"/>
    <col min="4907" max="4909" width="5.140625" style="129" customWidth="1"/>
    <col min="4910" max="4910" width="1.42578125" style="129" customWidth="1"/>
    <col min="4911" max="4913" width="5.140625" style="129" customWidth="1"/>
    <col min="4914" max="4914" width="1.42578125" style="129" customWidth="1"/>
    <col min="4915" max="4917" width="5.140625" style="129" customWidth="1"/>
    <col min="4918" max="4918" width="1.42578125" style="129" customWidth="1"/>
    <col min="4919" max="4921" width="5.140625" style="129" customWidth="1"/>
    <col min="4922" max="5120" width="11.42578125" style="129"/>
    <col min="5121" max="5121" width="15.42578125" style="129" customWidth="1"/>
    <col min="5122" max="5122" width="7.28515625" style="129" bestFit="1" customWidth="1"/>
    <col min="5123" max="5124" width="6.140625" style="129" customWidth="1"/>
    <col min="5125" max="5125" width="1.42578125" style="129" customWidth="1"/>
    <col min="5126" max="5126" width="7.5703125" style="129" bestFit="1" customWidth="1"/>
    <col min="5127" max="5128" width="5.140625" style="129" customWidth="1"/>
    <col min="5129" max="5129" width="1.42578125" style="129" customWidth="1"/>
    <col min="5130" max="5132" width="5.140625" style="129" customWidth="1"/>
    <col min="5133" max="5133" width="1.42578125" style="129" customWidth="1"/>
    <col min="5134" max="5136" width="5.140625" style="129" customWidth="1"/>
    <col min="5137" max="5137" width="1.42578125" style="129" customWidth="1"/>
    <col min="5138" max="5140" width="5.140625" style="129" customWidth="1"/>
    <col min="5141" max="5141" width="1.42578125" style="129" customWidth="1"/>
    <col min="5142" max="5144" width="5.140625" style="129" customWidth="1"/>
    <col min="5145" max="5145" width="1.42578125" style="129" customWidth="1"/>
    <col min="5146" max="5148" width="5.140625" style="129" customWidth="1"/>
    <col min="5149" max="5149" width="11.42578125" style="129"/>
    <col min="5150" max="5150" width="13.28515625" style="129" customWidth="1"/>
    <col min="5151" max="5153" width="6.140625" style="129" customWidth="1"/>
    <col min="5154" max="5154" width="1.42578125" style="129" customWidth="1"/>
    <col min="5155" max="5157" width="5.140625" style="129" customWidth="1"/>
    <col min="5158" max="5158" width="1.42578125" style="129" customWidth="1"/>
    <col min="5159" max="5161" width="5.140625" style="129" customWidth="1"/>
    <col min="5162" max="5162" width="1.42578125" style="129" customWidth="1"/>
    <col min="5163" max="5165" width="5.140625" style="129" customWidth="1"/>
    <col min="5166" max="5166" width="1.42578125" style="129" customWidth="1"/>
    <col min="5167" max="5169" width="5.140625" style="129" customWidth="1"/>
    <col min="5170" max="5170" width="1.42578125" style="129" customWidth="1"/>
    <col min="5171" max="5173" width="5.140625" style="129" customWidth="1"/>
    <col min="5174" max="5174" width="1.42578125" style="129" customWidth="1"/>
    <col min="5175" max="5177" width="5.140625" style="129" customWidth="1"/>
    <col min="5178" max="5376" width="11.42578125" style="129"/>
    <col min="5377" max="5377" width="15.42578125" style="129" customWidth="1"/>
    <col min="5378" max="5378" width="7.28515625" style="129" bestFit="1" customWidth="1"/>
    <col min="5379" max="5380" width="6.140625" style="129" customWidth="1"/>
    <col min="5381" max="5381" width="1.42578125" style="129" customWidth="1"/>
    <col min="5382" max="5382" width="7.5703125" style="129" bestFit="1" customWidth="1"/>
    <col min="5383" max="5384" width="5.140625" style="129" customWidth="1"/>
    <col min="5385" max="5385" width="1.42578125" style="129" customWidth="1"/>
    <col min="5386" max="5388" width="5.140625" style="129" customWidth="1"/>
    <col min="5389" max="5389" width="1.42578125" style="129" customWidth="1"/>
    <col min="5390" max="5392" width="5.140625" style="129" customWidth="1"/>
    <col min="5393" max="5393" width="1.42578125" style="129" customWidth="1"/>
    <col min="5394" max="5396" width="5.140625" style="129" customWidth="1"/>
    <col min="5397" max="5397" width="1.42578125" style="129" customWidth="1"/>
    <col min="5398" max="5400" width="5.140625" style="129" customWidth="1"/>
    <col min="5401" max="5401" width="1.42578125" style="129" customWidth="1"/>
    <col min="5402" max="5404" width="5.140625" style="129" customWidth="1"/>
    <col min="5405" max="5405" width="11.42578125" style="129"/>
    <col min="5406" max="5406" width="13.28515625" style="129" customWidth="1"/>
    <col min="5407" max="5409" width="6.140625" style="129" customWidth="1"/>
    <col min="5410" max="5410" width="1.42578125" style="129" customWidth="1"/>
    <col min="5411" max="5413" width="5.140625" style="129" customWidth="1"/>
    <col min="5414" max="5414" width="1.42578125" style="129" customWidth="1"/>
    <col min="5415" max="5417" width="5.140625" style="129" customWidth="1"/>
    <col min="5418" max="5418" width="1.42578125" style="129" customWidth="1"/>
    <col min="5419" max="5421" width="5.140625" style="129" customWidth="1"/>
    <col min="5422" max="5422" width="1.42578125" style="129" customWidth="1"/>
    <col min="5423" max="5425" width="5.140625" style="129" customWidth="1"/>
    <col min="5426" max="5426" width="1.42578125" style="129" customWidth="1"/>
    <col min="5427" max="5429" width="5.140625" style="129" customWidth="1"/>
    <col min="5430" max="5430" width="1.42578125" style="129" customWidth="1"/>
    <col min="5431" max="5433" width="5.140625" style="129" customWidth="1"/>
    <col min="5434" max="5632" width="11.42578125" style="129"/>
    <col min="5633" max="5633" width="15.42578125" style="129" customWidth="1"/>
    <col min="5634" max="5634" width="7.28515625" style="129" bestFit="1" customWidth="1"/>
    <col min="5635" max="5636" width="6.140625" style="129" customWidth="1"/>
    <col min="5637" max="5637" width="1.42578125" style="129" customWidth="1"/>
    <col min="5638" max="5638" width="7.5703125" style="129" bestFit="1" customWidth="1"/>
    <col min="5639" max="5640" width="5.140625" style="129" customWidth="1"/>
    <col min="5641" max="5641" width="1.42578125" style="129" customWidth="1"/>
    <col min="5642" max="5644" width="5.140625" style="129" customWidth="1"/>
    <col min="5645" max="5645" width="1.42578125" style="129" customWidth="1"/>
    <col min="5646" max="5648" width="5.140625" style="129" customWidth="1"/>
    <col min="5649" max="5649" width="1.42578125" style="129" customWidth="1"/>
    <col min="5650" max="5652" width="5.140625" style="129" customWidth="1"/>
    <col min="5653" max="5653" width="1.42578125" style="129" customWidth="1"/>
    <col min="5654" max="5656" width="5.140625" style="129" customWidth="1"/>
    <col min="5657" max="5657" width="1.42578125" style="129" customWidth="1"/>
    <col min="5658" max="5660" width="5.140625" style="129" customWidth="1"/>
    <col min="5661" max="5661" width="11.42578125" style="129"/>
    <col min="5662" max="5662" width="13.28515625" style="129" customWidth="1"/>
    <col min="5663" max="5665" width="6.140625" style="129" customWidth="1"/>
    <col min="5666" max="5666" width="1.42578125" style="129" customWidth="1"/>
    <col min="5667" max="5669" width="5.140625" style="129" customWidth="1"/>
    <col min="5670" max="5670" width="1.42578125" style="129" customWidth="1"/>
    <col min="5671" max="5673" width="5.140625" style="129" customWidth="1"/>
    <col min="5674" max="5674" width="1.42578125" style="129" customWidth="1"/>
    <col min="5675" max="5677" width="5.140625" style="129" customWidth="1"/>
    <col min="5678" max="5678" width="1.42578125" style="129" customWidth="1"/>
    <col min="5679" max="5681" width="5.140625" style="129" customWidth="1"/>
    <col min="5682" max="5682" width="1.42578125" style="129" customWidth="1"/>
    <col min="5683" max="5685" width="5.140625" style="129" customWidth="1"/>
    <col min="5686" max="5686" width="1.42578125" style="129" customWidth="1"/>
    <col min="5687" max="5689" width="5.140625" style="129" customWidth="1"/>
    <col min="5690" max="5888" width="11.42578125" style="129"/>
    <col min="5889" max="5889" width="15.42578125" style="129" customWidth="1"/>
    <col min="5890" max="5890" width="7.28515625" style="129" bestFit="1" customWidth="1"/>
    <col min="5891" max="5892" width="6.140625" style="129" customWidth="1"/>
    <col min="5893" max="5893" width="1.42578125" style="129" customWidth="1"/>
    <col min="5894" max="5894" width="7.5703125" style="129" bestFit="1" customWidth="1"/>
    <col min="5895" max="5896" width="5.140625" style="129" customWidth="1"/>
    <col min="5897" max="5897" width="1.42578125" style="129" customWidth="1"/>
    <col min="5898" max="5900" width="5.140625" style="129" customWidth="1"/>
    <col min="5901" max="5901" width="1.42578125" style="129" customWidth="1"/>
    <col min="5902" max="5904" width="5.140625" style="129" customWidth="1"/>
    <col min="5905" max="5905" width="1.42578125" style="129" customWidth="1"/>
    <col min="5906" max="5908" width="5.140625" style="129" customWidth="1"/>
    <col min="5909" max="5909" width="1.42578125" style="129" customWidth="1"/>
    <col min="5910" max="5912" width="5.140625" style="129" customWidth="1"/>
    <col min="5913" max="5913" width="1.42578125" style="129" customWidth="1"/>
    <col min="5914" max="5916" width="5.140625" style="129" customWidth="1"/>
    <col min="5917" max="5917" width="11.42578125" style="129"/>
    <col min="5918" max="5918" width="13.28515625" style="129" customWidth="1"/>
    <col min="5919" max="5921" width="6.140625" style="129" customWidth="1"/>
    <col min="5922" max="5922" width="1.42578125" style="129" customWidth="1"/>
    <col min="5923" max="5925" width="5.140625" style="129" customWidth="1"/>
    <col min="5926" max="5926" width="1.42578125" style="129" customWidth="1"/>
    <col min="5927" max="5929" width="5.140625" style="129" customWidth="1"/>
    <col min="5930" max="5930" width="1.42578125" style="129" customWidth="1"/>
    <col min="5931" max="5933" width="5.140625" style="129" customWidth="1"/>
    <col min="5934" max="5934" width="1.42578125" style="129" customWidth="1"/>
    <col min="5935" max="5937" width="5.140625" style="129" customWidth="1"/>
    <col min="5938" max="5938" width="1.42578125" style="129" customWidth="1"/>
    <col min="5939" max="5941" width="5.140625" style="129" customWidth="1"/>
    <col min="5942" max="5942" width="1.42578125" style="129" customWidth="1"/>
    <col min="5943" max="5945" width="5.140625" style="129" customWidth="1"/>
    <col min="5946" max="6144" width="11.42578125" style="129"/>
    <col min="6145" max="6145" width="15.42578125" style="129" customWidth="1"/>
    <col min="6146" max="6146" width="7.28515625" style="129" bestFit="1" customWidth="1"/>
    <col min="6147" max="6148" width="6.140625" style="129" customWidth="1"/>
    <col min="6149" max="6149" width="1.42578125" style="129" customWidth="1"/>
    <col min="6150" max="6150" width="7.5703125" style="129" bestFit="1" customWidth="1"/>
    <col min="6151" max="6152" width="5.140625" style="129" customWidth="1"/>
    <col min="6153" max="6153" width="1.42578125" style="129" customWidth="1"/>
    <col min="6154" max="6156" width="5.140625" style="129" customWidth="1"/>
    <col min="6157" max="6157" width="1.42578125" style="129" customWidth="1"/>
    <col min="6158" max="6160" width="5.140625" style="129" customWidth="1"/>
    <col min="6161" max="6161" width="1.42578125" style="129" customWidth="1"/>
    <col min="6162" max="6164" width="5.140625" style="129" customWidth="1"/>
    <col min="6165" max="6165" width="1.42578125" style="129" customWidth="1"/>
    <col min="6166" max="6168" width="5.140625" style="129" customWidth="1"/>
    <col min="6169" max="6169" width="1.42578125" style="129" customWidth="1"/>
    <col min="6170" max="6172" width="5.140625" style="129" customWidth="1"/>
    <col min="6173" max="6173" width="11.42578125" style="129"/>
    <col min="6174" max="6174" width="13.28515625" style="129" customWidth="1"/>
    <col min="6175" max="6177" width="6.140625" style="129" customWidth="1"/>
    <col min="6178" max="6178" width="1.42578125" style="129" customWidth="1"/>
    <col min="6179" max="6181" width="5.140625" style="129" customWidth="1"/>
    <col min="6182" max="6182" width="1.42578125" style="129" customWidth="1"/>
    <col min="6183" max="6185" width="5.140625" style="129" customWidth="1"/>
    <col min="6186" max="6186" width="1.42578125" style="129" customWidth="1"/>
    <col min="6187" max="6189" width="5.140625" style="129" customWidth="1"/>
    <col min="6190" max="6190" width="1.42578125" style="129" customWidth="1"/>
    <col min="6191" max="6193" width="5.140625" style="129" customWidth="1"/>
    <col min="6194" max="6194" width="1.42578125" style="129" customWidth="1"/>
    <col min="6195" max="6197" width="5.140625" style="129" customWidth="1"/>
    <col min="6198" max="6198" width="1.42578125" style="129" customWidth="1"/>
    <col min="6199" max="6201" width="5.140625" style="129" customWidth="1"/>
    <col min="6202" max="6400" width="11.42578125" style="129"/>
    <col min="6401" max="6401" width="15.42578125" style="129" customWidth="1"/>
    <col min="6402" max="6402" width="7.28515625" style="129" bestFit="1" customWidth="1"/>
    <col min="6403" max="6404" width="6.140625" style="129" customWidth="1"/>
    <col min="6405" max="6405" width="1.42578125" style="129" customWidth="1"/>
    <col min="6406" max="6406" width="7.5703125" style="129" bestFit="1" customWidth="1"/>
    <col min="6407" max="6408" width="5.140625" style="129" customWidth="1"/>
    <col min="6409" max="6409" width="1.42578125" style="129" customWidth="1"/>
    <col min="6410" max="6412" width="5.140625" style="129" customWidth="1"/>
    <col min="6413" max="6413" width="1.42578125" style="129" customWidth="1"/>
    <col min="6414" max="6416" width="5.140625" style="129" customWidth="1"/>
    <col min="6417" max="6417" width="1.42578125" style="129" customWidth="1"/>
    <col min="6418" max="6420" width="5.140625" style="129" customWidth="1"/>
    <col min="6421" max="6421" width="1.42578125" style="129" customWidth="1"/>
    <col min="6422" max="6424" width="5.140625" style="129" customWidth="1"/>
    <col min="6425" max="6425" width="1.42578125" style="129" customWidth="1"/>
    <col min="6426" max="6428" width="5.140625" style="129" customWidth="1"/>
    <col min="6429" max="6429" width="11.42578125" style="129"/>
    <col min="6430" max="6430" width="13.28515625" style="129" customWidth="1"/>
    <col min="6431" max="6433" width="6.140625" style="129" customWidth="1"/>
    <col min="6434" max="6434" width="1.42578125" style="129" customWidth="1"/>
    <col min="6435" max="6437" width="5.140625" style="129" customWidth="1"/>
    <col min="6438" max="6438" width="1.42578125" style="129" customWidth="1"/>
    <col min="6439" max="6441" width="5.140625" style="129" customWidth="1"/>
    <col min="6442" max="6442" width="1.42578125" style="129" customWidth="1"/>
    <col min="6443" max="6445" width="5.140625" style="129" customWidth="1"/>
    <col min="6446" max="6446" width="1.42578125" style="129" customWidth="1"/>
    <col min="6447" max="6449" width="5.140625" style="129" customWidth="1"/>
    <col min="6450" max="6450" width="1.42578125" style="129" customWidth="1"/>
    <col min="6451" max="6453" width="5.140625" style="129" customWidth="1"/>
    <col min="6454" max="6454" width="1.42578125" style="129" customWidth="1"/>
    <col min="6455" max="6457" width="5.140625" style="129" customWidth="1"/>
    <col min="6458" max="6656" width="11.42578125" style="129"/>
    <col min="6657" max="6657" width="15.42578125" style="129" customWidth="1"/>
    <col min="6658" max="6658" width="7.28515625" style="129" bestFit="1" customWidth="1"/>
    <col min="6659" max="6660" width="6.140625" style="129" customWidth="1"/>
    <col min="6661" max="6661" width="1.42578125" style="129" customWidth="1"/>
    <col min="6662" max="6662" width="7.5703125" style="129" bestFit="1" customWidth="1"/>
    <col min="6663" max="6664" width="5.140625" style="129" customWidth="1"/>
    <col min="6665" max="6665" width="1.42578125" style="129" customWidth="1"/>
    <col min="6666" max="6668" width="5.140625" style="129" customWidth="1"/>
    <col min="6669" max="6669" width="1.42578125" style="129" customWidth="1"/>
    <col min="6670" max="6672" width="5.140625" style="129" customWidth="1"/>
    <col min="6673" max="6673" width="1.42578125" style="129" customWidth="1"/>
    <col min="6674" max="6676" width="5.140625" style="129" customWidth="1"/>
    <col min="6677" max="6677" width="1.42578125" style="129" customWidth="1"/>
    <col min="6678" max="6680" width="5.140625" style="129" customWidth="1"/>
    <col min="6681" max="6681" width="1.42578125" style="129" customWidth="1"/>
    <col min="6682" max="6684" width="5.140625" style="129" customWidth="1"/>
    <col min="6685" max="6685" width="11.42578125" style="129"/>
    <col min="6686" max="6686" width="13.28515625" style="129" customWidth="1"/>
    <col min="6687" max="6689" width="6.140625" style="129" customWidth="1"/>
    <col min="6690" max="6690" width="1.42578125" style="129" customWidth="1"/>
    <col min="6691" max="6693" width="5.140625" style="129" customWidth="1"/>
    <col min="6694" max="6694" width="1.42578125" style="129" customWidth="1"/>
    <col min="6695" max="6697" width="5.140625" style="129" customWidth="1"/>
    <col min="6698" max="6698" width="1.42578125" style="129" customWidth="1"/>
    <col min="6699" max="6701" width="5.140625" style="129" customWidth="1"/>
    <col min="6702" max="6702" width="1.42578125" style="129" customWidth="1"/>
    <col min="6703" max="6705" width="5.140625" style="129" customWidth="1"/>
    <col min="6706" max="6706" width="1.42578125" style="129" customWidth="1"/>
    <col min="6707" max="6709" width="5.140625" style="129" customWidth="1"/>
    <col min="6710" max="6710" width="1.42578125" style="129" customWidth="1"/>
    <col min="6711" max="6713" width="5.140625" style="129" customWidth="1"/>
    <col min="6714" max="6912" width="11.42578125" style="129"/>
    <col min="6913" max="6913" width="15.42578125" style="129" customWidth="1"/>
    <col min="6914" max="6914" width="7.28515625" style="129" bestFit="1" customWidth="1"/>
    <col min="6915" max="6916" width="6.140625" style="129" customWidth="1"/>
    <col min="6917" max="6917" width="1.42578125" style="129" customWidth="1"/>
    <col min="6918" max="6918" width="7.5703125" style="129" bestFit="1" customWidth="1"/>
    <col min="6919" max="6920" width="5.140625" style="129" customWidth="1"/>
    <col min="6921" max="6921" width="1.42578125" style="129" customWidth="1"/>
    <col min="6922" max="6924" width="5.140625" style="129" customWidth="1"/>
    <col min="6925" max="6925" width="1.42578125" style="129" customWidth="1"/>
    <col min="6926" max="6928" width="5.140625" style="129" customWidth="1"/>
    <col min="6929" max="6929" width="1.42578125" style="129" customWidth="1"/>
    <col min="6930" max="6932" width="5.140625" style="129" customWidth="1"/>
    <col min="6933" max="6933" width="1.42578125" style="129" customWidth="1"/>
    <col min="6934" max="6936" width="5.140625" style="129" customWidth="1"/>
    <col min="6937" max="6937" width="1.42578125" style="129" customWidth="1"/>
    <col min="6938" max="6940" width="5.140625" style="129" customWidth="1"/>
    <col min="6941" max="6941" width="11.42578125" style="129"/>
    <col min="6942" max="6942" width="13.28515625" style="129" customWidth="1"/>
    <col min="6943" max="6945" width="6.140625" style="129" customWidth="1"/>
    <col min="6946" max="6946" width="1.42578125" style="129" customWidth="1"/>
    <col min="6947" max="6949" width="5.140625" style="129" customWidth="1"/>
    <col min="6950" max="6950" width="1.42578125" style="129" customWidth="1"/>
    <col min="6951" max="6953" width="5.140625" style="129" customWidth="1"/>
    <col min="6954" max="6954" width="1.42578125" style="129" customWidth="1"/>
    <col min="6955" max="6957" width="5.140625" style="129" customWidth="1"/>
    <col min="6958" max="6958" width="1.42578125" style="129" customWidth="1"/>
    <col min="6959" max="6961" width="5.140625" style="129" customWidth="1"/>
    <col min="6962" max="6962" width="1.42578125" style="129" customWidth="1"/>
    <col min="6963" max="6965" width="5.140625" style="129" customWidth="1"/>
    <col min="6966" max="6966" width="1.42578125" style="129" customWidth="1"/>
    <col min="6967" max="6969" width="5.140625" style="129" customWidth="1"/>
    <col min="6970" max="7168" width="11.42578125" style="129"/>
    <col min="7169" max="7169" width="15.42578125" style="129" customWidth="1"/>
    <col min="7170" max="7170" width="7.28515625" style="129" bestFit="1" customWidth="1"/>
    <col min="7171" max="7172" width="6.140625" style="129" customWidth="1"/>
    <col min="7173" max="7173" width="1.42578125" style="129" customWidth="1"/>
    <col min="7174" max="7174" width="7.5703125" style="129" bestFit="1" customWidth="1"/>
    <col min="7175" max="7176" width="5.140625" style="129" customWidth="1"/>
    <col min="7177" max="7177" width="1.42578125" style="129" customWidth="1"/>
    <col min="7178" max="7180" width="5.140625" style="129" customWidth="1"/>
    <col min="7181" max="7181" width="1.42578125" style="129" customWidth="1"/>
    <col min="7182" max="7184" width="5.140625" style="129" customWidth="1"/>
    <col min="7185" max="7185" width="1.42578125" style="129" customWidth="1"/>
    <col min="7186" max="7188" width="5.140625" style="129" customWidth="1"/>
    <col min="7189" max="7189" width="1.42578125" style="129" customWidth="1"/>
    <col min="7190" max="7192" width="5.140625" style="129" customWidth="1"/>
    <col min="7193" max="7193" width="1.42578125" style="129" customWidth="1"/>
    <col min="7194" max="7196" width="5.140625" style="129" customWidth="1"/>
    <col min="7197" max="7197" width="11.42578125" style="129"/>
    <col min="7198" max="7198" width="13.28515625" style="129" customWidth="1"/>
    <col min="7199" max="7201" width="6.140625" style="129" customWidth="1"/>
    <col min="7202" max="7202" width="1.42578125" style="129" customWidth="1"/>
    <col min="7203" max="7205" width="5.140625" style="129" customWidth="1"/>
    <col min="7206" max="7206" width="1.42578125" style="129" customWidth="1"/>
    <col min="7207" max="7209" width="5.140625" style="129" customWidth="1"/>
    <col min="7210" max="7210" width="1.42578125" style="129" customWidth="1"/>
    <col min="7211" max="7213" width="5.140625" style="129" customWidth="1"/>
    <col min="7214" max="7214" width="1.42578125" style="129" customWidth="1"/>
    <col min="7215" max="7217" width="5.140625" style="129" customWidth="1"/>
    <col min="7218" max="7218" width="1.42578125" style="129" customWidth="1"/>
    <col min="7219" max="7221" width="5.140625" style="129" customWidth="1"/>
    <col min="7222" max="7222" width="1.42578125" style="129" customWidth="1"/>
    <col min="7223" max="7225" width="5.140625" style="129" customWidth="1"/>
    <col min="7226" max="7424" width="11.42578125" style="129"/>
    <col min="7425" max="7425" width="15.42578125" style="129" customWidth="1"/>
    <col min="7426" max="7426" width="7.28515625" style="129" bestFit="1" customWidth="1"/>
    <col min="7427" max="7428" width="6.140625" style="129" customWidth="1"/>
    <col min="7429" max="7429" width="1.42578125" style="129" customWidth="1"/>
    <col min="7430" max="7430" width="7.5703125" style="129" bestFit="1" customWidth="1"/>
    <col min="7431" max="7432" width="5.140625" style="129" customWidth="1"/>
    <col min="7433" max="7433" width="1.42578125" style="129" customWidth="1"/>
    <col min="7434" max="7436" width="5.140625" style="129" customWidth="1"/>
    <col min="7437" max="7437" width="1.42578125" style="129" customWidth="1"/>
    <col min="7438" max="7440" width="5.140625" style="129" customWidth="1"/>
    <col min="7441" max="7441" width="1.42578125" style="129" customWidth="1"/>
    <col min="7442" max="7444" width="5.140625" style="129" customWidth="1"/>
    <col min="7445" max="7445" width="1.42578125" style="129" customWidth="1"/>
    <col min="7446" max="7448" width="5.140625" style="129" customWidth="1"/>
    <col min="7449" max="7449" width="1.42578125" style="129" customWidth="1"/>
    <col min="7450" max="7452" width="5.140625" style="129" customWidth="1"/>
    <col min="7453" max="7453" width="11.42578125" style="129"/>
    <col min="7454" max="7454" width="13.28515625" style="129" customWidth="1"/>
    <col min="7455" max="7457" width="6.140625" style="129" customWidth="1"/>
    <col min="7458" max="7458" width="1.42578125" style="129" customWidth="1"/>
    <col min="7459" max="7461" width="5.140625" style="129" customWidth="1"/>
    <col min="7462" max="7462" width="1.42578125" style="129" customWidth="1"/>
    <col min="7463" max="7465" width="5.140625" style="129" customWidth="1"/>
    <col min="7466" max="7466" width="1.42578125" style="129" customWidth="1"/>
    <col min="7467" max="7469" width="5.140625" style="129" customWidth="1"/>
    <col min="7470" max="7470" width="1.42578125" style="129" customWidth="1"/>
    <col min="7471" max="7473" width="5.140625" style="129" customWidth="1"/>
    <col min="7474" max="7474" width="1.42578125" style="129" customWidth="1"/>
    <col min="7475" max="7477" width="5.140625" style="129" customWidth="1"/>
    <col min="7478" max="7478" width="1.42578125" style="129" customWidth="1"/>
    <col min="7479" max="7481" width="5.140625" style="129" customWidth="1"/>
    <col min="7482" max="7680" width="11.42578125" style="129"/>
    <col min="7681" max="7681" width="15.42578125" style="129" customWidth="1"/>
    <col min="7682" max="7682" width="7.28515625" style="129" bestFit="1" customWidth="1"/>
    <col min="7683" max="7684" width="6.140625" style="129" customWidth="1"/>
    <col min="7685" max="7685" width="1.42578125" style="129" customWidth="1"/>
    <col min="7686" max="7686" width="7.5703125" style="129" bestFit="1" customWidth="1"/>
    <col min="7687" max="7688" width="5.140625" style="129" customWidth="1"/>
    <col min="7689" max="7689" width="1.42578125" style="129" customWidth="1"/>
    <col min="7690" max="7692" width="5.140625" style="129" customWidth="1"/>
    <col min="7693" max="7693" width="1.42578125" style="129" customWidth="1"/>
    <col min="7694" max="7696" width="5.140625" style="129" customWidth="1"/>
    <col min="7697" max="7697" width="1.42578125" style="129" customWidth="1"/>
    <col min="7698" max="7700" width="5.140625" style="129" customWidth="1"/>
    <col min="7701" max="7701" width="1.42578125" style="129" customWidth="1"/>
    <col min="7702" max="7704" width="5.140625" style="129" customWidth="1"/>
    <col min="7705" max="7705" width="1.42578125" style="129" customWidth="1"/>
    <col min="7706" max="7708" width="5.140625" style="129" customWidth="1"/>
    <col min="7709" max="7709" width="11.42578125" style="129"/>
    <col min="7710" max="7710" width="13.28515625" style="129" customWidth="1"/>
    <col min="7711" max="7713" width="6.140625" style="129" customWidth="1"/>
    <col min="7714" max="7714" width="1.42578125" style="129" customWidth="1"/>
    <col min="7715" max="7717" width="5.140625" style="129" customWidth="1"/>
    <col min="7718" max="7718" width="1.42578125" style="129" customWidth="1"/>
    <col min="7719" max="7721" width="5.140625" style="129" customWidth="1"/>
    <col min="7722" max="7722" width="1.42578125" style="129" customWidth="1"/>
    <col min="7723" max="7725" width="5.140625" style="129" customWidth="1"/>
    <col min="7726" max="7726" width="1.42578125" style="129" customWidth="1"/>
    <col min="7727" max="7729" width="5.140625" style="129" customWidth="1"/>
    <col min="7730" max="7730" width="1.42578125" style="129" customWidth="1"/>
    <col min="7731" max="7733" width="5.140625" style="129" customWidth="1"/>
    <col min="7734" max="7734" width="1.42578125" style="129" customWidth="1"/>
    <col min="7735" max="7737" width="5.140625" style="129" customWidth="1"/>
    <col min="7738" max="7936" width="11.42578125" style="129"/>
    <col min="7937" max="7937" width="15.42578125" style="129" customWidth="1"/>
    <col min="7938" max="7938" width="7.28515625" style="129" bestFit="1" customWidth="1"/>
    <col min="7939" max="7940" width="6.140625" style="129" customWidth="1"/>
    <col min="7941" max="7941" width="1.42578125" style="129" customWidth="1"/>
    <col min="7942" max="7942" width="7.5703125" style="129" bestFit="1" customWidth="1"/>
    <col min="7943" max="7944" width="5.140625" style="129" customWidth="1"/>
    <col min="7945" max="7945" width="1.42578125" style="129" customWidth="1"/>
    <col min="7946" max="7948" width="5.140625" style="129" customWidth="1"/>
    <col min="7949" max="7949" width="1.42578125" style="129" customWidth="1"/>
    <col min="7950" max="7952" width="5.140625" style="129" customWidth="1"/>
    <col min="7953" max="7953" width="1.42578125" style="129" customWidth="1"/>
    <col min="7954" max="7956" width="5.140625" style="129" customWidth="1"/>
    <col min="7957" max="7957" width="1.42578125" style="129" customWidth="1"/>
    <col min="7958" max="7960" width="5.140625" style="129" customWidth="1"/>
    <col min="7961" max="7961" width="1.42578125" style="129" customWidth="1"/>
    <col min="7962" max="7964" width="5.140625" style="129" customWidth="1"/>
    <col min="7965" max="7965" width="11.42578125" style="129"/>
    <col min="7966" max="7966" width="13.28515625" style="129" customWidth="1"/>
    <col min="7967" max="7969" width="6.140625" style="129" customWidth="1"/>
    <col min="7970" max="7970" width="1.42578125" style="129" customWidth="1"/>
    <col min="7971" max="7973" width="5.140625" style="129" customWidth="1"/>
    <col min="7974" max="7974" width="1.42578125" style="129" customWidth="1"/>
    <col min="7975" max="7977" width="5.140625" style="129" customWidth="1"/>
    <col min="7978" max="7978" width="1.42578125" style="129" customWidth="1"/>
    <col min="7979" max="7981" width="5.140625" style="129" customWidth="1"/>
    <col min="7982" max="7982" width="1.42578125" style="129" customWidth="1"/>
    <col min="7983" max="7985" width="5.140625" style="129" customWidth="1"/>
    <col min="7986" max="7986" width="1.42578125" style="129" customWidth="1"/>
    <col min="7987" max="7989" width="5.140625" style="129" customWidth="1"/>
    <col min="7990" max="7990" width="1.42578125" style="129" customWidth="1"/>
    <col min="7991" max="7993" width="5.140625" style="129" customWidth="1"/>
    <col min="7994" max="8192" width="11.42578125" style="129"/>
    <col min="8193" max="8193" width="15.42578125" style="129" customWidth="1"/>
    <col min="8194" max="8194" width="7.28515625" style="129" bestFit="1" customWidth="1"/>
    <col min="8195" max="8196" width="6.140625" style="129" customWidth="1"/>
    <col min="8197" max="8197" width="1.42578125" style="129" customWidth="1"/>
    <col min="8198" max="8198" width="7.5703125" style="129" bestFit="1" customWidth="1"/>
    <col min="8199" max="8200" width="5.140625" style="129" customWidth="1"/>
    <col min="8201" max="8201" width="1.42578125" style="129" customWidth="1"/>
    <col min="8202" max="8204" width="5.140625" style="129" customWidth="1"/>
    <col min="8205" max="8205" width="1.42578125" style="129" customWidth="1"/>
    <col min="8206" max="8208" width="5.140625" style="129" customWidth="1"/>
    <col min="8209" max="8209" width="1.42578125" style="129" customWidth="1"/>
    <col min="8210" max="8212" width="5.140625" style="129" customWidth="1"/>
    <col min="8213" max="8213" width="1.42578125" style="129" customWidth="1"/>
    <col min="8214" max="8216" width="5.140625" style="129" customWidth="1"/>
    <col min="8217" max="8217" width="1.42578125" style="129" customWidth="1"/>
    <col min="8218" max="8220" width="5.140625" style="129" customWidth="1"/>
    <col min="8221" max="8221" width="11.42578125" style="129"/>
    <col min="8222" max="8222" width="13.28515625" style="129" customWidth="1"/>
    <col min="8223" max="8225" width="6.140625" style="129" customWidth="1"/>
    <col min="8226" max="8226" width="1.42578125" style="129" customWidth="1"/>
    <col min="8227" max="8229" width="5.140625" style="129" customWidth="1"/>
    <col min="8230" max="8230" width="1.42578125" style="129" customWidth="1"/>
    <col min="8231" max="8233" width="5.140625" style="129" customWidth="1"/>
    <col min="8234" max="8234" width="1.42578125" style="129" customWidth="1"/>
    <col min="8235" max="8237" width="5.140625" style="129" customWidth="1"/>
    <col min="8238" max="8238" width="1.42578125" style="129" customWidth="1"/>
    <col min="8239" max="8241" width="5.140625" style="129" customWidth="1"/>
    <col min="8242" max="8242" width="1.42578125" style="129" customWidth="1"/>
    <col min="8243" max="8245" width="5.140625" style="129" customWidth="1"/>
    <col min="8246" max="8246" width="1.42578125" style="129" customWidth="1"/>
    <col min="8247" max="8249" width="5.140625" style="129" customWidth="1"/>
    <col min="8250" max="8448" width="11.42578125" style="129"/>
    <col min="8449" max="8449" width="15.42578125" style="129" customWidth="1"/>
    <col min="8450" max="8450" width="7.28515625" style="129" bestFit="1" customWidth="1"/>
    <col min="8451" max="8452" width="6.140625" style="129" customWidth="1"/>
    <col min="8453" max="8453" width="1.42578125" style="129" customWidth="1"/>
    <col min="8454" max="8454" width="7.5703125" style="129" bestFit="1" customWidth="1"/>
    <col min="8455" max="8456" width="5.140625" style="129" customWidth="1"/>
    <col min="8457" max="8457" width="1.42578125" style="129" customWidth="1"/>
    <col min="8458" max="8460" width="5.140625" style="129" customWidth="1"/>
    <col min="8461" max="8461" width="1.42578125" style="129" customWidth="1"/>
    <col min="8462" max="8464" width="5.140625" style="129" customWidth="1"/>
    <col min="8465" max="8465" width="1.42578125" style="129" customWidth="1"/>
    <col min="8466" max="8468" width="5.140625" style="129" customWidth="1"/>
    <col min="8469" max="8469" width="1.42578125" style="129" customWidth="1"/>
    <col min="8470" max="8472" width="5.140625" style="129" customWidth="1"/>
    <col min="8473" max="8473" width="1.42578125" style="129" customWidth="1"/>
    <col min="8474" max="8476" width="5.140625" style="129" customWidth="1"/>
    <col min="8477" max="8477" width="11.42578125" style="129"/>
    <col min="8478" max="8478" width="13.28515625" style="129" customWidth="1"/>
    <col min="8479" max="8481" width="6.140625" style="129" customWidth="1"/>
    <col min="8482" max="8482" width="1.42578125" style="129" customWidth="1"/>
    <col min="8483" max="8485" width="5.140625" style="129" customWidth="1"/>
    <col min="8486" max="8486" width="1.42578125" style="129" customWidth="1"/>
    <col min="8487" max="8489" width="5.140625" style="129" customWidth="1"/>
    <col min="8490" max="8490" width="1.42578125" style="129" customWidth="1"/>
    <col min="8491" max="8493" width="5.140625" style="129" customWidth="1"/>
    <col min="8494" max="8494" width="1.42578125" style="129" customWidth="1"/>
    <col min="8495" max="8497" width="5.140625" style="129" customWidth="1"/>
    <col min="8498" max="8498" width="1.42578125" style="129" customWidth="1"/>
    <col min="8499" max="8501" width="5.140625" style="129" customWidth="1"/>
    <col min="8502" max="8502" width="1.42578125" style="129" customWidth="1"/>
    <col min="8503" max="8505" width="5.140625" style="129" customWidth="1"/>
    <col min="8506" max="8704" width="11.42578125" style="129"/>
    <col min="8705" max="8705" width="15.42578125" style="129" customWidth="1"/>
    <col min="8706" max="8706" width="7.28515625" style="129" bestFit="1" customWidth="1"/>
    <col min="8707" max="8708" width="6.140625" style="129" customWidth="1"/>
    <col min="8709" max="8709" width="1.42578125" style="129" customWidth="1"/>
    <col min="8710" max="8710" width="7.5703125" style="129" bestFit="1" customWidth="1"/>
    <col min="8711" max="8712" width="5.140625" style="129" customWidth="1"/>
    <col min="8713" max="8713" width="1.42578125" style="129" customWidth="1"/>
    <col min="8714" max="8716" width="5.140625" style="129" customWidth="1"/>
    <col min="8717" max="8717" width="1.42578125" style="129" customWidth="1"/>
    <col min="8718" max="8720" width="5.140625" style="129" customWidth="1"/>
    <col min="8721" max="8721" width="1.42578125" style="129" customWidth="1"/>
    <col min="8722" max="8724" width="5.140625" style="129" customWidth="1"/>
    <col min="8725" max="8725" width="1.42578125" style="129" customWidth="1"/>
    <col min="8726" max="8728" width="5.140625" style="129" customWidth="1"/>
    <col min="8729" max="8729" width="1.42578125" style="129" customWidth="1"/>
    <col min="8730" max="8732" width="5.140625" style="129" customWidth="1"/>
    <col min="8733" max="8733" width="11.42578125" style="129"/>
    <col min="8734" max="8734" width="13.28515625" style="129" customWidth="1"/>
    <col min="8735" max="8737" width="6.140625" style="129" customWidth="1"/>
    <col min="8738" max="8738" width="1.42578125" style="129" customWidth="1"/>
    <col min="8739" max="8741" width="5.140625" style="129" customWidth="1"/>
    <col min="8742" max="8742" width="1.42578125" style="129" customWidth="1"/>
    <col min="8743" max="8745" width="5.140625" style="129" customWidth="1"/>
    <col min="8746" max="8746" width="1.42578125" style="129" customWidth="1"/>
    <col min="8747" max="8749" width="5.140625" style="129" customWidth="1"/>
    <col min="8750" max="8750" width="1.42578125" style="129" customWidth="1"/>
    <col min="8751" max="8753" width="5.140625" style="129" customWidth="1"/>
    <col min="8754" max="8754" width="1.42578125" style="129" customWidth="1"/>
    <col min="8755" max="8757" width="5.140625" style="129" customWidth="1"/>
    <col min="8758" max="8758" width="1.42578125" style="129" customWidth="1"/>
    <col min="8759" max="8761" width="5.140625" style="129" customWidth="1"/>
    <col min="8762" max="8960" width="11.42578125" style="129"/>
    <col min="8961" max="8961" width="15.42578125" style="129" customWidth="1"/>
    <col min="8962" max="8962" width="7.28515625" style="129" bestFit="1" customWidth="1"/>
    <col min="8963" max="8964" width="6.140625" style="129" customWidth="1"/>
    <col min="8965" max="8965" width="1.42578125" style="129" customWidth="1"/>
    <col min="8966" max="8966" width="7.5703125" style="129" bestFit="1" customWidth="1"/>
    <col min="8967" max="8968" width="5.140625" style="129" customWidth="1"/>
    <col min="8969" max="8969" width="1.42578125" style="129" customWidth="1"/>
    <col min="8970" max="8972" width="5.140625" style="129" customWidth="1"/>
    <col min="8973" max="8973" width="1.42578125" style="129" customWidth="1"/>
    <col min="8974" max="8976" width="5.140625" style="129" customWidth="1"/>
    <col min="8977" max="8977" width="1.42578125" style="129" customWidth="1"/>
    <col min="8978" max="8980" width="5.140625" style="129" customWidth="1"/>
    <col min="8981" max="8981" width="1.42578125" style="129" customWidth="1"/>
    <col min="8982" max="8984" width="5.140625" style="129" customWidth="1"/>
    <col min="8985" max="8985" width="1.42578125" style="129" customWidth="1"/>
    <col min="8986" max="8988" width="5.140625" style="129" customWidth="1"/>
    <col min="8989" max="8989" width="11.42578125" style="129"/>
    <col min="8990" max="8990" width="13.28515625" style="129" customWidth="1"/>
    <col min="8991" max="8993" width="6.140625" style="129" customWidth="1"/>
    <col min="8994" max="8994" width="1.42578125" style="129" customWidth="1"/>
    <col min="8995" max="8997" width="5.140625" style="129" customWidth="1"/>
    <col min="8998" max="8998" width="1.42578125" style="129" customWidth="1"/>
    <col min="8999" max="9001" width="5.140625" style="129" customWidth="1"/>
    <col min="9002" max="9002" width="1.42578125" style="129" customWidth="1"/>
    <col min="9003" max="9005" width="5.140625" style="129" customWidth="1"/>
    <col min="9006" max="9006" width="1.42578125" style="129" customWidth="1"/>
    <col min="9007" max="9009" width="5.140625" style="129" customWidth="1"/>
    <col min="9010" max="9010" width="1.42578125" style="129" customWidth="1"/>
    <col min="9011" max="9013" width="5.140625" style="129" customWidth="1"/>
    <col min="9014" max="9014" width="1.42578125" style="129" customWidth="1"/>
    <col min="9015" max="9017" width="5.140625" style="129" customWidth="1"/>
    <col min="9018" max="9216" width="11.42578125" style="129"/>
    <col min="9217" max="9217" width="15.42578125" style="129" customWidth="1"/>
    <col min="9218" max="9218" width="7.28515625" style="129" bestFit="1" customWidth="1"/>
    <col min="9219" max="9220" width="6.140625" style="129" customWidth="1"/>
    <col min="9221" max="9221" width="1.42578125" style="129" customWidth="1"/>
    <col min="9222" max="9222" width="7.5703125" style="129" bestFit="1" customWidth="1"/>
    <col min="9223" max="9224" width="5.140625" style="129" customWidth="1"/>
    <col min="9225" max="9225" width="1.42578125" style="129" customWidth="1"/>
    <col min="9226" max="9228" width="5.140625" style="129" customWidth="1"/>
    <col min="9229" max="9229" width="1.42578125" style="129" customWidth="1"/>
    <col min="9230" max="9232" width="5.140625" style="129" customWidth="1"/>
    <col min="9233" max="9233" width="1.42578125" style="129" customWidth="1"/>
    <col min="9234" max="9236" width="5.140625" style="129" customWidth="1"/>
    <col min="9237" max="9237" width="1.42578125" style="129" customWidth="1"/>
    <col min="9238" max="9240" width="5.140625" style="129" customWidth="1"/>
    <col min="9241" max="9241" width="1.42578125" style="129" customWidth="1"/>
    <col min="9242" max="9244" width="5.140625" style="129" customWidth="1"/>
    <col min="9245" max="9245" width="11.42578125" style="129"/>
    <col min="9246" max="9246" width="13.28515625" style="129" customWidth="1"/>
    <col min="9247" max="9249" width="6.140625" style="129" customWidth="1"/>
    <col min="9250" max="9250" width="1.42578125" style="129" customWidth="1"/>
    <col min="9251" max="9253" width="5.140625" style="129" customWidth="1"/>
    <col min="9254" max="9254" width="1.42578125" style="129" customWidth="1"/>
    <col min="9255" max="9257" width="5.140625" style="129" customWidth="1"/>
    <col min="9258" max="9258" width="1.42578125" style="129" customWidth="1"/>
    <col min="9259" max="9261" width="5.140625" style="129" customWidth="1"/>
    <col min="9262" max="9262" width="1.42578125" style="129" customWidth="1"/>
    <col min="9263" max="9265" width="5.140625" style="129" customWidth="1"/>
    <col min="9266" max="9266" width="1.42578125" style="129" customWidth="1"/>
    <col min="9267" max="9269" width="5.140625" style="129" customWidth="1"/>
    <col min="9270" max="9270" width="1.42578125" style="129" customWidth="1"/>
    <col min="9271" max="9273" width="5.140625" style="129" customWidth="1"/>
    <col min="9274" max="9472" width="11.42578125" style="129"/>
    <col min="9473" max="9473" width="15.42578125" style="129" customWidth="1"/>
    <col min="9474" max="9474" width="7.28515625" style="129" bestFit="1" customWidth="1"/>
    <col min="9475" max="9476" width="6.140625" style="129" customWidth="1"/>
    <col min="9477" max="9477" width="1.42578125" style="129" customWidth="1"/>
    <col min="9478" max="9478" width="7.5703125" style="129" bestFit="1" customWidth="1"/>
    <col min="9479" max="9480" width="5.140625" style="129" customWidth="1"/>
    <col min="9481" max="9481" width="1.42578125" style="129" customWidth="1"/>
    <col min="9482" max="9484" width="5.140625" style="129" customWidth="1"/>
    <col min="9485" max="9485" width="1.42578125" style="129" customWidth="1"/>
    <col min="9486" max="9488" width="5.140625" style="129" customWidth="1"/>
    <col min="9489" max="9489" width="1.42578125" style="129" customWidth="1"/>
    <col min="9490" max="9492" width="5.140625" style="129" customWidth="1"/>
    <col min="9493" max="9493" width="1.42578125" style="129" customWidth="1"/>
    <col min="9494" max="9496" width="5.140625" style="129" customWidth="1"/>
    <col min="9497" max="9497" width="1.42578125" style="129" customWidth="1"/>
    <col min="9498" max="9500" width="5.140625" style="129" customWidth="1"/>
    <col min="9501" max="9501" width="11.42578125" style="129"/>
    <col min="9502" max="9502" width="13.28515625" style="129" customWidth="1"/>
    <col min="9503" max="9505" width="6.140625" style="129" customWidth="1"/>
    <col min="9506" max="9506" width="1.42578125" style="129" customWidth="1"/>
    <col min="9507" max="9509" width="5.140625" style="129" customWidth="1"/>
    <col min="9510" max="9510" width="1.42578125" style="129" customWidth="1"/>
    <col min="9511" max="9513" width="5.140625" style="129" customWidth="1"/>
    <col min="9514" max="9514" width="1.42578125" style="129" customWidth="1"/>
    <col min="9515" max="9517" width="5.140625" style="129" customWidth="1"/>
    <col min="9518" max="9518" width="1.42578125" style="129" customWidth="1"/>
    <col min="9519" max="9521" width="5.140625" style="129" customWidth="1"/>
    <col min="9522" max="9522" width="1.42578125" style="129" customWidth="1"/>
    <col min="9523" max="9525" width="5.140625" style="129" customWidth="1"/>
    <col min="9526" max="9526" width="1.42578125" style="129" customWidth="1"/>
    <col min="9527" max="9529" width="5.140625" style="129" customWidth="1"/>
    <col min="9530" max="9728" width="11.42578125" style="129"/>
    <col min="9729" max="9729" width="15.42578125" style="129" customWidth="1"/>
    <col min="9730" max="9730" width="7.28515625" style="129" bestFit="1" customWidth="1"/>
    <col min="9731" max="9732" width="6.140625" style="129" customWidth="1"/>
    <col min="9733" max="9733" width="1.42578125" style="129" customWidth="1"/>
    <col min="9734" max="9734" width="7.5703125" style="129" bestFit="1" customWidth="1"/>
    <col min="9735" max="9736" width="5.140625" style="129" customWidth="1"/>
    <col min="9737" max="9737" width="1.42578125" style="129" customWidth="1"/>
    <col min="9738" max="9740" width="5.140625" style="129" customWidth="1"/>
    <col min="9741" max="9741" width="1.42578125" style="129" customWidth="1"/>
    <col min="9742" max="9744" width="5.140625" style="129" customWidth="1"/>
    <col min="9745" max="9745" width="1.42578125" style="129" customWidth="1"/>
    <col min="9746" max="9748" width="5.140625" style="129" customWidth="1"/>
    <col min="9749" max="9749" width="1.42578125" style="129" customWidth="1"/>
    <col min="9750" max="9752" width="5.140625" style="129" customWidth="1"/>
    <col min="9753" max="9753" width="1.42578125" style="129" customWidth="1"/>
    <col min="9754" max="9756" width="5.140625" style="129" customWidth="1"/>
    <col min="9757" max="9757" width="11.42578125" style="129"/>
    <col min="9758" max="9758" width="13.28515625" style="129" customWidth="1"/>
    <col min="9759" max="9761" width="6.140625" style="129" customWidth="1"/>
    <col min="9762" max="9762" width="1.42578125" style="129" customWidth="1"/>
    <col min="9763" max="9765" width="5.140625" style="129" customWidth="1"/>
    <col min="9766" max="9766" width="1.42578125" style="129" customWidth="1"/>
    <col min="9767" max="9769" width="5.140625" style="129" customWidth="1"/>
    <col min="9770" max="9770" width="1.42578125" style="129" customWidth="1"/>
    <col min="9771" max="9773" width="5.140625" style="129" customWidth="1"/>
    <col min="9774" max="9774" width="1.42578125" style="129" customWidth="1"/>
    <col min="9775" max="9777" width="5.140625" style="129" customWidth="1"/>
    <col min="9778" max="9778" width="1.42578125" style="129" customWidth="1"/>
    <col min="9779" max="9781" width="5.140625" style="129" customWidth="1"/>
    <col min="9782" max="9782" width="1.42578125" style="129" customWidth="1"/>
    <col min="9783" max="9785" width="5.140625" style="129" customWidth="1"/>
    <col min="9786" max="9984" width="11.42578125" style="129"/>
    <col min="9985" max="9985" width="15.42578125" style="129" customWidth="1"/>
    <col min="9986" max="9986" width="7.28515625" style="129" bestFit="1" customWidth="1"/>
    <col min="9987" max="9988" width="6.140625" style="129" customWidth="1"/>
    <col min="9989" max="9989" width="1.42578125" style="129" customWidth="1"/>
    <col min="9990" max="9990" width="7.5703125" style="129" bestFit="1" customWidth="1"/>
    <col min="9991" max="9992" width="5.140625" style="129" customWidth="1"/>
    <col min="9993" max="9993" width="1.42578125" style="129" customWidth="1"/>
    <col min="9994" max="9996" width="5.140625" style="129" customWidth="1"/>
    <col min="9997" max="9997" width="1.42578125" style="129" customWidth="1"/>
    <col min="9998" max="10000" width="5.140625" style="129" customWidth="1"/>
    <col min="10001" max="10001" width="1.42578125" style="129" customWidth="1"/>
    <col min="10002" max="10004" width="5.140625" style="129" customWidth="1"/>
    <col min="10005" max="10005" width="1.42578125" style="129" customWidth="1"/>
    <col min="10006" max="10008" width="5.140625" style="129" customWidth="1"/>
    <col min="10009" max="10009" width="1.42578125" style="129" customWidth="1"/>
    <col min="10010" max="10012" width="5.140625" style="129" customWidth="1"/>
    <col min="10013" max="10013" width="11.42578125" style="129"/>
    <col min="10014" max="10014" width="13.28515625" style="129" customWidth="1"/>
    <col min="10015" max="10017" width="6.140625" style="129" customWidth="1"/>
    <col min="10018" max="10018" width="1.42578125" style="129" customWidth="1"/>
    <col min="10019" max="10021" width="5.140625" style="129" customWidth="1"/>
    <col min="10022" max="10022" width="1.42578125" style="129" customWidth="1"/>
    <col min="10023" max="10025" width="5.140625" style="129" customWidth="1"/>
    <col min="10026" max="10026" width="1.42578125" style="129" customWidth="1"/>
    <col min="10027" max="10029" width="5.140625" style="129" customWidth="1"/>
    <col min="10030" max="10030" width="1.42578125" style="129" customWidth="1"/>
    <col min="10031" max="10033" width="5.140625" style="129" customWidth="1"/>
    <col min="10034" max="10034" width="1.42578125" style="129" customWidth="1"/>
    <col min="10035" max="10037" width="5.140625" style="129" customWidth="1"/>
    <col min="10038" max="10038" width="1.42578125" style="129" customWidth="1"/>
    <col min="10039" max="10041" width="5.140625" style="129" customWidth="1"/>
    <col min="10042" max="10240" width="11.42578125" style="129"/>
    <col min="10241" max="10241" width="15.42578125" style="129" customWidth="1"/>
    <col min="10242" max="10242" width="7.28515625" style="129" bestFit="1" customWidth="1"/>
    <col min="10243" max="10244" width="6.140625" style="129" customWidth="1"/>
    <col min="10245" max="10245" width="1.42578125" style="129" customWidth="1"/>
    <col min="10246" max="10246" width="7.5703125" style="129" bestFit="1" customWidth="1"/>
    <col min="10247" max="10248" width="5.140625" style="129" customWidth="1"/>
    <col min="10249" max="10249" width="1.42578125" style="129" customWidth="1"/>
    <col min="10250" max="10252" width="5.140625" style="129" customWidth="1"/>
    <col min="10253" max="10253" width="1.42578125" style="129" customWidth="1"/>
    <col min="10254" max="10256" width="5.140625" style="129" customWidth="1"/>
    <col min="10257" max="10257" width="1.42578125" style="129" customWidth="1"/>
    <col min="10258" max="10260" width="5.140625" style="129" customWidth="1"/>
    <col min="10261" max="10261" width="1.42578125" style="129" customWidth="1"/>
    <col min="10262" max="10264" width="5.140625" style="129" customWidth="1"/>
    <col min="10265" max="10265" width="1.42578125" style="129" customWidth="1"/>
    <col min="10266" max="10268" width="5.140625" style="129" customWidth="1"/>
    <col min="10269" max="10269" width="11.42578125" style="129"/>
    <col min="10270" max="10270" width="13.28515625" style="129" customWidth="1"/>
    <col min="10271" max="10273" width="6.140625" style="129" customWidth="1"/>
    <col min="10274" max="10274" width="1.42578125" style="129" customWidth="1"/>
    <col min="10275" max="10277" width="5.140625" style="129" customWidth="1"/>
    <col min="10278" max="10278" width="1.42578125" style="129" customWidth="1"/>
    <col min="10279" max="10281" width="5.140625" style="129" customWidth="1"/>
    <col min="10282" max="10282" width="1.42578125" style="129" customWidth="1"/>
    <col min="10283" max="10285" width="5.140625" style="129" customWidth="1"/>
    <col min="10286" max="10286" width="1.42578125" style="129" customWidth="1"/>
    <col min="10287" max="10289" width="5.140625" style="129" customWidth="1"/>
    <col min="10290" max="10290" width="1.42578125" style="129" customWidth="1"/>
    <col min="10291" max="10293" width="5.140625" style="129" customWidth="1"/>
    <col min="10294" max="10294" width="1.42578125" style="129" customWidth="1"/>
    <col min="10295" max="10297" width="5.140625" style="129" customWidth="1"/>
    <col min="10298" max="10496" width="11.42578125" style="129"/>
    <col min="10497" max="10497" width="15.42578125" style="129" customWidth="1"/>
    <col min="10498" max="10498" width="7.28515625" style="129" bestFit="1" customWidth="1"/>
    <col min="10499" max="10500" width="6.140625" style="129" customWidth="1"/>
    <col min="10501" max="10501" width="1.42578125" style="129" customWidth="1"/>
    <col min="10502" max="10502" width="7.5703125" style="129" bestFit="1" customWidth="1"/>
    <col min="10503" max="10504" width="5.140625" style="129" customWidth="1"/>
    <col min="10505" max="10505" width="1.42578125" style="129" customWidth="1"/>
    <col min="10506" max="10508" width="5.140625" style="129" customWidth="1"/>
    <col min="10509" max="10509" width="1.42578125" style="129" customWidth="1"/>
    <col min="10510" max="10512" width="5.140625" style="129" customWidth="1"/>
    <col min="10513" max="10513" width="1.42578125" style="129" customWidth="1"/>
    <col min="10514" max="10516" width="5.140625" style="129" customWidth="1"/>
    <col min="10517" max="10517" width="1.42578125" style="129" customWidth="1"/>
    <col min="10518" max="10520" width="5.140625" style="129" customWidth="1"/>
    <col min="10521" max="10521" width="1.42578125" style="129" customWidth="1"/>
    <col min="10522" max="10524" width="5.140625" style="129" customWidth="1"/>
    <col min="10525" max="10525" width="11.42578125" style="129"/>
    <col min="10526" max="10526" width="13.28515625" style="129" customWidth="1"/>
    <col min="10527" max="10529" width="6.140625" style="129" customWidth="1"/>
    <col min="10530" max="10530" width="1.42578125" style="129" customWidth="1"/>
    <col min="10531" max="10533" width="5.140625" style="129" customWidth="1"/>
    <col min="10534" max="10534" width="1.42578125" style="129" customWidth="1"/>
    <col min="10535" max="10537" width="5.140625" style="129" customWidth="1"/>
    <col min="10538" max="10538" width="1.42578125" style="129" customWidth="1"/>
    <col min="10539" max="10541" width="5.140625" style="129" customWidth="1"/>
    <col min="10542" max="10542" width="1.42578125" style="129" customWidth="1"/>
    <col min="10543" max="10545" width="5.140625" style="129" customWidth="1"/>
    <col min="10546" max="10546" width="1.42578125" style="129" customWidth="1"/>
    <col min="10547" max="10549" width="5.140625" style="129" customWidth="1"/>
    <col min="10550" max="10550" width="1.42578125" style="129" customWidth="1"/>
    <col min="10551" max="10553" width="5.140625" style="129" customWidth="1"/>
    <col min="10554" max="10752" width="11.42578125" style="129"/>
    <col min="10753" max="10753" width="15.42578125" style="129" customWidth="1"/>
    <col min="10754" max="10754" width="7.28515625" style="129" bestFit="1" customWidth="1"/>
    <col min="10755" max="10756" width="6.140625" style="129" customWidth="1"/>
    <col min="10757" max="10757" width="1.42578125" style="129" customWidth="1"/>
    <col min="10758" max="10758" width="7.5703125" style="129" bestFit="1" customWidth="1"/>
    <col min="10759" max="10760" width="5.140625" style="129" customWidth="1"/>
    <col min="10761" max="10761" width="1.42578125" style="129" customWidth="1"/>
    <col min="10762" max="10764" width="5.140625" style="129" customWidth="1"/>
    <col min="10765" max="10765" width="1.42578125" style="129" customWidth="1"/>
    <col min="10766" max="10768" width="5.140625" style="129" customWidth="1"/>
    <col min="10769" max="10769" width="1.42578125" style="129" customWidth="1"/>
    <col min="10770" max="10772" width="5.140625" style="129" customWidth="1"/>
    <col min="10773" max="10773" width="1.42578125" style="129" customWidth="1"/>
    <col min="10774" max="10776" width="5.140625" style="129" customWidth="1"/>
    <col min="10777" max="10777" width="1.42578125" style="129" customWidth="1"/>
    <col min="10778" max="10780" width="5.140625" style="129" customWidth="1"/>
    <col min="10781" max="10781" width="11.42578125" style="129"/>
    <col min="10782" max="10782" width="13.28515625" style="129" customWidth="1"/>
    <col min="10783" max="10785" width="6.140625" style="129" customWidth="1"/>
    <col min="10786" max="10786" width="1.42578125" style="129" customWidth="1"/>
    <col min="10787" max="10789" width="5.140625" style="129" customWidth="1"/>
    <col min="10790" max="10790" width="1.42578125" style="129" customWidth="1"/>
    <col min="10791" max="10793" width="5.140625" style="129" customWidth="1"/>
    <col min="10794" max="10794" width="1.42578125" style="129" customWidth="1"/>
    <col min="10795" max="10797" width="5.140625" style="129" customWidth="1"/>
    <col min="10798" max="10798" width="1.42578125" style="129" customWidth="1"/>
    <col min="10799" max="10801" width="5.140625" style="129" customWidth="1"/>
    <col min="10802" max="10802" width="1.42578125" style="129" customWidth="1"/>
    <col min="10803" max="10805" width="5.140625" style="129" customWidth="1"/>
    <col min="10806" max="10806" width="1.42578125" style="129" customWidth="1"/>
    <col min="10807" max="10809" width="5.140625" style="129" customWidth="1"/>
    <col min="10810" max="11008" width="11.42578125" style="129"/>
    <col min="11009" max="11009" width="15.42578125" style="129" customWidth="1"/>
    <col min="11010" max="11010" width="7.28515625" style="129" bestFit="1" customWidth="1"/>
    <col min="11011" max="11012" width="6.140625" style="129" customWidth="1"/>
    <col min="11013" max="11013" width="1.42578125" style="129" customWidth="1"/>
    <col min="11014" max="11014" width="7.5703125" style="129" bestFit="1" customWidth="1"/>
    <col min="11015" max="11016" width="5.140625" style="129" customWidth="1"/>
    <col min="11017" max="11017" width="1.42578125" style="129" customWidth="1"/>
    <col min="11018" max="11020" width="5.140625" style="129" customWidth="1"/>
    <col min="11021" max="11021" width="1.42578125" style="129" customWidth="1"/>
    <col min="11022" max="11024" width="5.140625" style="129" customWidth="1"/>
    <col min="11025" max="11025" width="1.42578125" style="129" customWidth="1"/>
    <col min="11026" max="11028" width="5.140625" style="129" customWidth="1"/>
    <col min="11029" max="11029" width="1.42578125" style="129" customWidth="1"/>
    <col min="11030" max="11032" width="5.140625" style="129" customWidth="1"/>
    <col min="11033" max="11033" width="1.42578125" style="129" customWidth="1"/>
    <col min="11034" max="11036" width="5.140625" style="129" customWidth="1"/>
    <col min="11037" max="11037" width="11.42578125" style="129"/>
    <col min="11038" max="11038" width="13.28515625" style="129" customWidth="1"/>
    <col min="11039" max="11041" width="6.140625" style="129" customWidth="1"/>
    <col min="11042" max="11042" width="1.42578125" style="129" customWidth="1"/>
    <col min="11043" max="11045" width="5.140625" style="129" customWidth="1"/>
    <col min="11046" max="11046" width="1.42578125" style="129" customWidth="1"/>
    <col min="11047" max="11049" width="5.140625" style="129" customWidth="1"/>
    <col min="11050" max="11050" width="1.42578125" style="129" customWidth="1"/>
    <col min="11051" max="11053" width="5.140625" style="129" customWidth="1"/>
    <col min="11054" max="11054" width="1.42578125" style="129" customWidth="1"/>
    <col min="11055" max="11057" width="5.140625" style="129" customWidth="1"/>
    <col min="11058" max="11058" width="1.42578125" style="129" customWidth="1"/>
    <col min="11059" max="11061" width="5.140625" style="129" customWidth="1"/>
    <col min="11062" max="11062" width="1.42578125" style="129" customWidth="1"/>
    <col min="11063" max="11065" width="5.140625" style="129" customWidth="1"/>
    <col min="11066" max="11264" width="11.42578125" style="129"/>
    <col min="11265" max="11265" width="15.42578125" style="129" customWidth="1"/>
    <col min="11266" max="11266" width="7.28515625" style="129" bestFit="1" customWidth="1"/>
    <col min="11267" max="11268" width="6.140625" style="129" customWidth="1"/>
    <col min="11269" max="11269" width="1.42578125" style="129" customWidth="1"/>
    <col min="11270" max="11270" width="7.5703125" style="129" bestFit="1" customWidth="1"/>
    <col min="11271" max="11272" width="5.140625" style="129" customWidth="1"/>
    <col min="11273" max="11273" width="1.42578125" style="129" customWidth="1"/>
    <col min="11274" max="11276" width="5.140625" style="129" customWidth="1"/>
    <col min="11277" max="11277" width="1.42578125" style="129" customWidth="1"/>
    <col min="11278" max="11280" width="5.140625" style="129" customWidth="1"/>
    <col min="11281" max="11281" width="1.42578125" style="129" customWidth="1"/>
    <col min="11282" max="11284" width="5.140625" style="129" customWidth="1"/>
    <col min="11285" max="11285" width="1.42578125" style="129" customWidth="1"/>
    <col min="11286" max="11288" width="5.140625" style="129" customWidth="1"/>
    <col min="11289" max="11289" width="1.42578125" style="129" customWidth="1"/>
    <col min="11290" max="11292" width="5.140625" style="129" customWidth="1"/>
    <col min="11293" max="11293" width="11.42578125" style="129"/>
    <col min="11294" max="11294" width="13.28515625" style="129" customWidth="1"/>
    <col min="11295" max="11297" width="6.140625" style="129" customWidth="1"/>
    <col min="11298" max="11298" width="1.42578125" style="129" customWidth="1"/>
    <col min="11299" max="11301" width="5.140625" style="129" customWidth="1"/>
    <col min="11302" max="11302" width="1.42578125" style="129" customWidth="1"/>
    <col min="11303" max="11305" width="5.140625" style="129" customWidth="1"/>
    <col min="11306" max="11306" width="1.42578125" style="129" customWidth="1"/>
    <col min="11307" max="11309" width="5.140625" style="129" customWidth="1"/>
    <col min="11310" max="11310" width="1.42578125" style="129" customWidth="1"/>
    <col min="11311" max="11313" width="5.140625" style="129" customWidth="1"/>
    <col min="11314" max="11314" width="1.42578125" style="129" customWidth="1"/>
    <col min="11315" max="11317" width="5.140625" style="129" customWidth="1"/>
    <col min="11318" max="11318" width="1.42578125" style="129" customWidth="1"/>
    <col min="11319" max="11321" width="5.140625" style="129" customWidth="1"/>
    <col min="11322" max="11520" width="11.42578125" style="129"/>
    <col min="11521" max="11521" width="15.42578125" style="129" customWidth="1"/>
    <col min="11522" max="11522" width="7.28515625" style="129" bestFit="1" customWidth="1"/>
    <col min="11523" max="11524" width="6.140625" style="129" customWidth="1"/>
    <col min="11525" max="11525" width="1.42578125" style="129" customWidth="1"/>
    <col min="11526" max="11526" width="7.5703125" style="129" bestFit="1" customWidth="1"/>
    <col min="11527" max="11528" width="5.140625" style="129" customWidth="1"/>
    <col min="11529" max="11529" width="1.42578125" style="129" customWidth="1"/>
    <col min="11530" max="11532" width="5.140625" style="129" customWidth="1"/>
    <col min="11533" max="11533" width="1.42578125" style="129" customWidth="1"/>
    <col min="11534" max="11536" width="5.140625" style="129" customWidth="1"/>
    <col min="11537" max="11537" width="1.42578125" style="129" customWidth="1"/>
    <col min="11538" max="11540" width="5.140625" style="129" customWidth="1"/>
    <col min="11541" max="11541" width="1.42578125" style="129" customWidth="1"/>
    <col min="11542" max="11544" width="5.140625" style="129" customWidth="1"/>
    <col min="11545" max="11545" width="1.42578125" style="129" customWidth="1"/>
    <col min="11546" max="11548" width="5.140625" style="129" customWidth="1"/>
    <col min="11549" max="11549" width="11.42578125" style="129"/>
    <col min="11550" max="11550" width="13.28515625" style="129" customWidth="1"/>
    <col min="11551" max="11553" width="6.140625" style="129" customWidth="1"/>
    <col min="11554" max="11554" width="1.42578125" style="129" customWidth="1"/>
    <col min="11555" max="11557" width="5.140625" style="129" customWidth="1"/>
    <col min="11558" max="11558" width="1.42578125" style="129" customWidth="1"/>
    <col min="11559" max="11561" width="5.140625" style="129" customWidth="1"/>
    <col min="11562" max="11562" width="1.42578125" style="129" customWidth="1"/>
    <col min="11563" max="11565" width="5.140625" style="129" customWidth="1"/>
    <col min="11566" max="11566" width="1.42578125" style="129" customWidth="1"/>
    <col min="11567" max="11569" width="5.140625" style="129" customWidth="1"/>
    <col min="11570" max="11570" width="1.42578125" style="129" customWidth="1"/>
    <col min="11571" max="11573" width="5.140625" style="129" customWidth="1"/>
    <col min="11574" max="11574" width="1.42578125" style="129" customWidth="1"/>
    <col min="11575" max="11577" width="5.140625" style="129" customWidth="1"/>
    <col min="11578" max="11776" width="11.42578125" style="129"/>
    <col min="11777" max="11777" width="15.42578125" style="129" customWidth="1"/>
    <col min="11778" max="11778" width="7.28515625" style="129" bestFit="1" customWidth="1"/>
    <col min="11779" max="11780" width="6.140625" style="129" customWidth="1"/>
    <col min="11781" max="11781" width="1.42578125" style="129" customWidth="1"/>
    <col min="11782" max="11782" width="7.5703125" style="129" bestFit="1" customWidth="1"/>
    <col min="11783" max="11784" width="5.140625" style="129" customWidth="1"/>
    <col min="11785" max="11785" width="1.42578125" style="129" customWidth="1"/>
    <col min="11786" max="11788" width="5.140625" style="129" customWidth="1"/>
    <col min="11789" max="11789" width="1.42578125" style="129" customWidth="1"/>
    <col min="11790" max="11792" width="5.140625" style="129" customWidth="1"/>
    <col min="11793" max="11793" width="1.42578125" style="129" customWidth="1"/>
    <col min="11794" max="11796" width="5.140625" style="129" customWidth="1"/>
    <col min="11797" max="11797" width="1.42578125" style="129" customWidth="1"/>
    <col min="11798" max="11800" width="5.140625" style="129" customWidth="1"/>
    <col min="11801" max="11801" width="1.42578125" style="129" customWidth="1"/>
    <col min="11802" max="11804" width="5.140625" style="129" customWidth="1"/>
    <col min="11805" max="11805" width="11.42578125" style="129"/>
    <col min="11806" max="11806" width="13.28515625" style="129" customWidth="1"/>
    <col min="11807" max="11809" width="6.140625" style="129" customWidth="1"/>
    <col min="11810" max="11810" width="1.42578125" style="129" customWidth="1"/>
    <col min="11811" max="11813" width="5.140625" style="129" customWidth="1"/>
    <col min="11814" max="11814" width="1.42578125" style="129" customWidth="1"/>
    <col min="11815" max="11817" width="5.140625" style="129" customWidth="1"/>
    <col min="11818" max="11818" width="1.42578125" style="129" customWidth="1"/>
    <col min="11819" max="11821" width="5.140625" style="129" customWidth="1"/>
    <col min="11822" max="11822" width="1.42578125" style="129" customWidth="1"/>
    <col min="11823" max="11825" width="5.140625" style="129" customWidth="1"/>
    <col min="11826" max="11826" width="1.42578125" style="129" customWidth="1"/>
    <col min="11827" max="11829" width="5.140625" style="129" customWidth="1"/>
    <col min="11830" max="11830" width="1.42578125" style="129" customWidth="1"/>
    <col min="11831" max="11833" width="5.140625" style="129" customWidth="1"/>
    <col min="11834" max="12032" width="11.42578125" style="129"/>
    <col min="12033" max="12033" width="15.42578125" style="129" customWidth="1"/>
    <col min="12034" max="12034" width="7.28515625" style="129" bestFit="1" customWidth="1"/>
    <col min="12035" max="12036" width="6.140625" style="129" customWidth="1"/>
    <col min="12037" max="12037" width="1.42578125" style="129" customWidth="1"/>
    <col min="12038" max="12038" width="7.5703125" style="129" bestFit="1" customWidth="1"/>
    <col min="12039" max="12040" width="5.140625" style="129" customWidth="1"/>
    <col min="12041" max="12041" width="1.42578125" style="129" customWidth="1"/>
    <col min="12042" max="12044" width="5.140625" style="129" customWidth="1"/>
    <col min="12045" max="12045" width="1.42578125" style="129" customWidth="1"/>
    <col min="12046" max="12048" width="5.140625" style="129" customWidth="1"/>
    <col min="12049" max="12049" width="1.42578125" style="129" customWidth="1"/>
    <col min="12050" max="12052" width="5.140625" style="129" customWidth="1"/>
    <col min="12053" max="12053" width="1.42578125" style="129" customWidth="1"/>
    <col min="12054" max="12056" width="5.140625" style="129" customWidth="1"/>
    <col min="12057" max="12057" width="1.42578125" style="129" customWidth="1"/>
    <col min="12058" max="12060" width="5.140625" style="129" customWidth="1"/>
    <col min="12061" max="12061" width="11.42578125" style="129"/>
    <col min="12062" max="12062" width="13.28515625" style="129" customWidth="1"/>
    <col min="12063" max="12065" width="6.140625" style="129" customWidth="1"/>
    <col min="12066" max="12066" width="1.42578125" style="129" customWidth="1"/>
    <col min="12067" max="12069" width="5.140625" style="129" customWidth="1"/>
    <col min="12070" max="12070" width="1.42578125" style="129" customWidth="1"/>
    <col min="12071" max="12073" width="5.140625" style="129" customWidth="1"/>
    <col min="12074" max="12074" width="1.42578125" style="129" customWidth="1"/>
    <col min="12075" max="12077" width="5.140625" style="129" customWidth="1"/>
    <col min="12078" max="12078" width="1.42578125" style="129" customWidth="1"/>
    <col min="12079" max="12081" width="5.140625" style="129" customWidth="1"/>
    <col min="12082" max="12082" width="1.42578125" style="129" customWidth="1"/>
    <col min="12083" max="12085" width="5.140625" style="129" customWidth="1"/>
    <col min="12086" max="12086" width="1.42578125" style="129" customWidth="1"/>
    <col min="12087" max="12089" width="5.140625" style="129" customWidth="1"/>
    <col min="12090" max="12288" width="11.42578125" style="129"/>
    <col min="12289" max="12289" width="15.42578125" style="129" customWidth="1"/>
    <col min="12290" max="12290" width="7.28515625" style="129" bestFit="1" customWidth="1"/>
    <col min="12291" max="12292" width="6.140625" style="129" customWidth="1"/>
    <col min="12293" max="12293" width="1.42578125" style="129" customWidth="1"/>
    <col min="12294" max="12294" width="7.5703125" style="129" bestFit="1" customWidth="1"/>
    <col min="12295" max="12296" width="5.140625" style="129" customWidth="1"/>
    <col min="12297" max="12297" width="1.42578125" style="129" customWidth="1"/>
    <col min="12298" max="12300" width="5.140625" style="129" customWidth="1"/>
    <col min="12301" max="12301" width="1.42578125" style="129" customWidth="1"/>
    <col min="12302" max="12304" width="5.140625" style="129" customWidth="1"/>
    <col min="12305" max="12305" width="1.42578125" style="129" customWidth="1"/>
    <col min="12306" max="12308" width="5.140625" style="129" customWidth="1"/>
    <col min="12309" max="12309" width="1.42578125" style="129" customWidth="1"/>
    <col min="12310" max="12312" width="5.140625" style="129" customWidth="1"/>
    <col min="12313" max="12313" width="1.42578125" style="129" customWidth="1"/>
    <col min="12314" max="12316" width="5.140625" style="129" customWidth="1"/>
    <col min="12317" max="12317" width="11.42578125" style="129"/>
    <col min="12318" max="12318" width="13.28515625" style="129" customWidth="1"/>
    <col min="12319" max="12321" width="6.140625" style="129" customWidth="1"/>
    <col min="12322" max="12322" width="1.42578125" style="129" customWidth="1"/>
    <col min="12323" max="12325" width="5.140625" style="129" customWidth="1"/>
    <col min="12326" max="12326" width="1.42578125" style="129" customWidth="1"/>
    <col min="12327" max="12329" width="5.140625" style="129" customWidth="1"/>
    <col min="12330" max="12330" width="1.42578125" style="129" customWidth="1"/>
    <col min="12331" max="12333" width="5.140625" style="129" customWidth="1"/>
    <col min="12334" max="12334" width="1.42578125" style="129" customWidth="1"/>
    <col min="12335" max="12337" width="5.140625" style="129" customWidth="1"/>
    <col min="12338" max="12338" width="1.42578125" style="129" customWidth="1"/>
    <col min="12339" max="12341" width="5.140625" style="129" customWidth="1"/>
    <col min="12342" max="12342" width="1.42578125" style="129" customWidth="1"/>
    <col min="12343" max="12345" width="5.140625" style="129" customWidth="1"/>
    <col min="12346" max="12544" width="11.42578125" style="129"/>
    <col min="12545" max="12545" width="15.42578125" style="129" customWidth="1"/>
    <col min="12546" max="12546" width="7.28515625" style="129" bestFit="1" customWidth="1"/>
    <col min="12547" max="12548" width="6.140625" style="129" customWidth="1"/>
    <col min="12549" max="12549" width="1.42578125" style="129" customWidth="1"/>
    <col min="12550" max="12550" width="7.5703125" style="129" bestFit="1" customWidth="1"/>
    <col min="12551" max="12552" width="5.140625" style="129" customWidth="1"/>
    <col min="12553" max="12553" width="1.42578125" style="129" customWidth="1"/>
    <col min="12554" max="12556" width="5.140625" style="129" customWidth="1"/>
    <col min="12557" max="12557" width="1.42578125" style="129" customWidth="1"/>
    <col min="12558" max="12560" width="5.140625" style="129" customWidth="1"/>
    <col min="12561" max="12561" width="1.42578125" style="129" customWidth="1"/>
    <col min="12562" max="12564" width="5.140625" style="129" customWidth="1"/>
    <col min="12565" max="12565" width="1.42578125" style="129" customWidth="1"/>
    <col min="12566" max="12568" width="5.140625" style="129" customWidth="1"/>
    <col min="12569" max="12569" width="1.42578125" style="129" customWidth="1"/>
    <col min="12570" max="12572" width="5.140625" style="129" customWidth="1"/>
    <col min="12573" max="12573" width="11.42578125" style="129"/>
    <col min="12574" max="12574" width="13.28515625" style="129" customWidth="1"/>
    <col min="12575" max="12577" width="6.140625" style="129" customWidth="1"/>
    <col min="12578" max="12578" width="1.42578125" style="129" customWidth="1"/>
    <col min="12579" max="12581" width="5.140625" style="129" customWidth="1"/>
    <col min="12582" max="12582" width="1.42578125" style="129" customWidth="1"/>
    <col min="12583" max="12585" width="5.140625" style="129" customWidth="1"/>
    <col min="12586" max="12586" width="1.42578125" style="129" customWidth="1"/>
    <col min="12587" max="12589" width="5.140625" style="129" customWidth="1"/>
    <col min="12590" max="12590" width="1.42578125" style="129" customWidth="1"/>
    <col min="12591" max="12593" width="5.140625" style="129" customWidth="1"/>
    <col min="12594" max="12594" width="1.42578125" style="129" customWidth="1"/>
    <col min="12595" max="12597" width="5.140625" style="129" customWidth="1"/>
    <col min="12598" max="12598" width="1.42578125" style="129" customWidth="1"/>
    <col min="12599" max="12601" width="5.140625" style="129" customWidth="1"/>
    <col min="12602" max="12800" width="11.42578125" style="129"/>
    <col min="12801" max="12801" width="15.42578125" style="129" customWidth="1"/>
    <col min="12802" max="12802" width="7.28515625" style="129" bestFit="1" customWidth="1"/>
    <col min="12803" max="12804" width="6.140625" style="129" customWidth="1"/>
    <col min="12805" max="12805" width="1.42578125" style="129" customWidth="1"/>
    <col min="12806" max="12806" width="7.5703125" style="129" bestFit="1" customWidth="1"/>
    <col min="12807" max="12808" width="5.140625" style="129" customWidth="1"/>
    <col min="12809" max="12809" width="1.42578125" style="129" customWidth="1"/>
    <col min="12810" max="12812" width="5.140625" style="129" customWidth="1"/>
    <col min="12813" max="12813" width="1.42578125" style="129" customWidth="1"/>
    <col min="12814" max="12816" width="5.140625" style="129" customWidth="1"/>
    <col min="12817" max="12817" width="1.42578125" style="129" customWidth="1"/>
    <col min="12818" max="12820" width="5.140625" style="129" customWidth="1"/>
    <col min="12821" max="12821" width="1.42578125" style="129" customWidth="1"/>
    <col min="12822" max="12824" width="5.140625" style="129" customWidth="1"/>
    <col min="12825" max="12825" width="1.42578125" style="129" customWidth="1"/>
    <col min="12826" max="12828" width="5.140625" style="129" customWidth="1"/>
    <col min="12829" max="12829" width="11.42578125" style="129"/>
    <col min="12830" max="12830" width="13.28515625" style="129" customWidth="1"/>
    <col min="12831" max="12833" width="6.140625" style="129" customWidth="1"/>
    <col min="12834" max="12834" width="1.42578125" style="129" customWidth="1"/>
    <col min="12835" max="12837" width="5.140625" style="129" customWidth="1"/>
    <col min="12838" max="12838" width="1.42578125" style="129" customWidth="1"/>
    <col min="12839" max="12841" width="5.140625" style="129" customWidth="1"/>
    <col min="12842" max="12842" width="1.42578125" style="129" customWidth="1"/>
    <col min="12843" max="12845" width="5.140625" style="129" customWidth="1"/>
    <col min="12846" max="12846" width="1.42578125" style="129" customWidth="1"/>
    <col min="12847" max="12849" width="5.140625" style="129" customWidth="1"/>
    <col min="12850" max="12850" width="1.42578125" style="129" customWidth="1"/>
    <col min="12851" max="12853" width="5.140625" style="129" customWidth="1"/>
    <col min="12854" max="12854" width="1.42578125" style="129" customWidth="1"/>
    <col min="12855" max="12857" width="5.140625" style="129" customWidth="1"/>
    <col min="12858" max="13056" width="11.42578125" style="129"/>
    <col min="13057" max="13057" width="15.42578125" style="129" customWidth="1"/>
    <col min="13058" max="13058" width="7.28515625" style="129" bestFit="1" customWidth="1"/>
    <col min="13059" max="13060" width="6.140625" style="129" customWidth="1"/>
    <col min="13061" max="13061" width="1.42578125" style="129" customWidth="1"/>
    <col min="13062" max="13062" width="7.5703125" style="129" bestFit="1" customWidth="1"/>
    <col min="13063" max="13064" width="5.140625" style="129" customWidth="1"/>
    <col min="13065" max="13065" width="1.42578125" style="129" customWidth="1"/>
    <col min="13066" max="13068" width="5.140625" style="129" customWidth="1"/>
    <col min="13069" max="13069" width="1.42578125" style="129" customWidth="1"/>
    <col min="13070" max="13072" width="5.140625" style="129" customWidth="1"/>
    <col min="13073" max="13073" width="1.42578125" style="129" customWidth="1"/>
    <col min="13074" max="13076" width="5.140625" style="129" customWidth="1"/>
    <col min="13077" max="13077" width="1.42578125" style="129" customWidth="1"/>
    <col min="13078" max="13080" width="5.140625" style="129" customWidth="1"/>
    <col min="13081" max="13081" width="1.42578125" style="129" customWidth="1"/>
    <col min="13082" max="13084" width="5.140625" style="129" customWidth="1"/>
    <col min="13085" max="13085" width="11.42578125" style="129"/>
    <col min="13086" max="13086" width="13.28515625" style="129" customWidth="1"/>
    <col min="13087" max="13089" width="6.140625" style="129" customWidth="1"/>
    <col min="13090" max="13090" width="1.42578125" style="129" customWidth="1"/>
    <col min="13091" max="13093" width="5.140625" style="129" customWidth="1"/>
    <col min="13094" max="13094" width="1.42578125" style="129" customWidth="1"/>
    <col min="13095" max="13097" width="5.140625" style="129" customWidth="1"/>
    <col min="13098" max="13098" width="1.42578125" style="129" customWidth="1"/>
    <col min="13099" max="13101" width="5.140625" style="129" customWidth="1"/>
    <col min="13102" max="13102" width="1.42578125" style="129" customWidth="1"/>
    <col min="13103" max="13105" width="5.140625" style="129" customWidth="1"/>
    <col min="13106" max="13106" width="1.42578125" style="129" customWidth="1"/>
    <col min="13107" max="13109" width="5.140625" style="129" customWidth="1"/>
    <col min="13110" max="13110" width="1.42578125" style="129" customWidth="1"/>
    <col min="13111" max="13113" width="5.140625" style="129" customWidth="1"/>
    <col min="13114" max="13312" width="11.42578125" style="129"/>
    <col min="13313" max="13313" width="15.42578125" style="129" customWidth="1"/>
    <col min="13314" max="13314" width="7.28515625" style="129" bestFit="1" customWidth="1"/>
    <col min="13315" max="13316" width="6.140625" style="129" customWidth="1"/>
    <col min="13317" max="13317" width="1.42578125" style="129" customWidth="1"/>
    <col min="13318" max="13318" width="7.5703125" style="129" bestFit="1" customWidth="1"/>
    <col min="13319" max="13320" width="5.140625" style="129" customWidth="1"/>
    <col min="13321" max="13321" width="1.42578125" style="129" customWidth="1"/>
    <col min="13322" max="13324" width="5.140625" style="129" customWidth="1"/>
    <col min="13325" max="13325" width="1.42578125" style="129" customWidth="1"/>
    <col min="13326" max="13328" width="5.140625" style="129" customWidth="1"/>
    <col min="13329" max="13329" width="1.42578125" style="129" customWidth="1"/>
    <col min="13330" max="13332" width="5.140625" style="129" customWidth="1"/>
    <col min="13333" max="13333" width="1.42578125" style="129" customWidth="1"/>
    <col min="13334" max="13336" width="5.140625" style="129" customWidth="1"/>
    <col min="13337" max="13337" width="1.42578125" style="129" customWidth="1"/>
    <col min="13338" max="13340" width="5.140625" style="129" customWidth="1"/>
    <col min="13341" max="13341" width="11.42578125" style="129"/>
    <col min="13342" max="13342" width="13.28515625" style="129" customWidth="1"/>
    <col min="13343" max="13345" width="6.140625" style="129" customWidth="1"/>
    <col min="13346" max="13346" width="1.42578125" style="129" customWidth="1"/>
    <col min="13347" max="13349" width="5.140625" style="129" customWidth="1"/>
    <col min="13350" max="13350" width="1.42578125" style="129" customWidth="1"/>
    <col min="13351" max="13353" width="5.140625" style="129" customWidth="1"/>
    <col min="13354" max="13354" width="1.42578125" style="129" customWidth="1"/>
    <col min="13355" max="13357" width="5.140625" style="129" customWidth="1"/>
    <col min="13358" max="13358" width="1.42578125" style="129" customWidth="1"/>
    <col min="13359" max="13361" width="5.140625" style="129" customWidth="1"/>
    <col min="13362" max="13362" width="1.42578125" style="129" customWidth="1"/>
    <col min="13363" max="13365" width="5.140625" style="129" customWidth="1"/>
    <col min="13366" max="13366" width="1.42578125" style="129" customWidth="1"/>
    <col min="13367" max="13369" width="5.140625" style="129" customWidth="1"/>
    <col min="13370" max="13568" width="11.42578125" style="129"/>
    <col min="13569" max="13569" width="15.42578125" style="129" customWidth="1"/>
    <col min="13570" max="13570" width="7.28515625" style="129" bestFit="1" customWidth="1"/>
    <col min="13571" max="13572" width="6.140625" style="129" customWidth="1"/>
    <col min="13573" max="13573" width="1.42578125" style="129" customWidth="1"/>
    <col min="13574" max="13574" width="7.5703125" style="129" bestFit="1" customWidth="1"/>
    <col min="13575" max="13576" width="5.140625" style="129" customWidth="1"/>
    <col min="13577" max="13577" width="1.42578125" style="129" customWidth="1"/>
    <col min="13578" max="13580" width="5.140625" style="129" customWidth="1"/>
    <col min="13581" max="13581" width="1.42578125" style="129" customWidth="1"/>
    <col min="13582" max="13584" width="5.140625" style="129" customWidth="1"/>
    <col min="13585" max="13585" width="1.42578125" style="129" customWidth="1"/>
    <col min="13586" max="13588" width="5.140625" style="129" customWidth="1"/>
    <col min="13589" max="13589" width="1.42578125" style="129" customWidth="1"/>
    <col min="13590" max="13592" width="5.140625" style="129" customWidth="1"/>
    <col min="13593" max="13593" width="1.42578125" style="129" customWidth="1"/>
    <col min="13594" max="13596" width="5.140625" style="129" customWidth="1"/>
    <col min="13597" max="13597" width="11.42578125" style="129"/>
    <col min="13598" max="13598" width="13.28515625" style="129" customWidth="1"/>
    <col min="13599" max="13601" width="6.140625" style="129" customWidth="1"/>
    <col min="13602" max="13602" width="1.42578125" style="129" customWidth="1"/>
    <col min="13603" max="13605" width="5.140625" style="129" customWidth="1"/>
    <col min="13606" max="13606" width="1.42578125" style="129" customWidth="1"/>
    <col min="13607" max="13609" width="5.140625" style="129" customWidth="1"/>
    <col min="13610" max="13610" width="1.42578125" style="129" customWidth="1"/>
    <col min="13611" max="13613" width="5.140625" style="129" customWidth="1"/>
    <col min="13614" max="13614" width="1.42578125" style="129" customWidth="1"/>
    <col min="13615" max="13617" width="5.140625" style="129" customWidth="1"/>
    <col min="13618" max="13618" width="1.42578125" style="129" customWidth="1"/>
    <col min="13619" max="13621" width="5.140625" style="129" customWidth="1"/>
    <col min="13622" max="13622" width="1.42578125" style="129" customWidth="1"/>
    <col min="13623" max="13625" width="5.140625" style="129" customWidth="1"/>
    <col min="13626" max="13824" width="11.42578125" style="129"/>
    <col min="13825" max="13825" width="15.42578125" style="129" customWidth="1"/>
    <col min="13826" max="13826" width="7.28515625" style="129" bestFit="1" customWidth="1"/>
    <col min="13827" max="13828" width="6.140625" style="129" customWidth="1"/>
    <col min="13829" max="13829" width="1.42578125" style="129" customWidth="1"/>
    <col min="13830" max="13830" width="7.5703125" style="129" bestFit="1" customWidth="1"/>
    <col min="13831" max="13832" width="5.140625" style="129" customWidth="1"/>
    <col min="13833" max="13833" width="1.42578125" style="129" customWidth="1"/>
    <col min="13834" max="13836" width="5.140625" style="129" customWidth="1"/>
    <col min="13837" max="13837" width="1.42578125" style="129" customWidth="1"/>
    <col min="13838" max="13840" width="5.140625" style="129" customWidth="1"/>
    <col min="13841" max="13841" width="1.42578125" style="129" customWidth="1"/>
    <col min="13842" max="13844" width="5.140625" style="129" customWidth="1"/>
    <col min="13845" max="13845" width="1.42578125" style="129" customWidth="1"/>
    <col min="13846" max="13848" width="5.140625" style="129" customWidth="1"/>
    <col min="13849" max="13849" width="1.42578125" style="129" customWidth="1"/>
    <col min="13850" max="13852" width="5.140625" style="129" customWidth="1"/>
    <col min="13853" max="13853" width="11.42578125" style="129"/>
    <col min="13854" max="13854" width="13.28515625" style="129" customWidth="1"/>
    <col min="13855" max="13857" width="6.140625" style="129" customWidth="1"/>
    <col min="13858" max="13858" width="1.42578125" style="129" customWidth="1"/>
    <col min="13859" max="13861" width="5.140625" style="129" customWidth="1"/>
    <col min="13862" max="13862" width="1.42578125" style="129" customWidth="1"/>
    <col min="13863" max="13865" width="5.140625" style="129" customWidth="1"/>
    <col min="13866" max="13866" width="1.42578125" style="129" customWidth="1"/>
    <col min="13867" max="13869" width="5.140625" style="129" customWidth="1"/>
    <col min="13870" max="13870" width="1.42578125" style="129" customWidth="1"/>
    <col min="13871" max="13873" width="5.140625" style="129" customWidth="1"/>
    <col min="13874" max="13874" width="1.42578125" style="129" customWidth="1"/>
    <col min="13875" max="13877" width="5.140625" style="129" customWidth="1"/>
    <col min="13878" max="13878" width="1.42578125" style="129" customWidth="1"/>
    <col min="13879" max="13881" width="5.140625" style="129" customWidth="1"/>
    <col min="13882" max="14080" width="11.42578125" style="129"/>
    <col min="14081" max="14081" width="15.42578125" style="129" customWidth="1"/>
    <col min="14082" max="14082" width="7.28515625" style="129" bestFit="1" customWidth="1"/>
    <col min="14083" max="14084" width="6.140625" style="129" customWidth="1"/>
    <col min="14085" max="14085" width="1.42578125" style="129" customWidth="1"/>
    <col min="14086" max="14086" width="7.5703125" style="129" bestFit="1" customWidth="1"/>
    <col min="14087" max="14088" width="5.140625" style="129" customWidth="1"/>
    <col min="14089" max="14089" width="1.42578125" style="129" customWidth="1"/>
    <col min="14090" max="14092" width="5.140625" style="129" customWidth="1"/>
    <col min="14093" max="14093" width="1.42578125" style="129" customWidth="1"/>
    <col min="14094" max="14096" width="5.140625" style="129" customWidth="1"/>
    <col min="14097" max="14097" width="1.42578125" style="129" customWidth="1"/>
    <col min="14098" max="14100" width="5.140625" style="129" customWidth="1"/>
    <col min="14101" max="14101" width="1.42578125" style="129" customWidth="1"/>
    <col min="14102" max="14104" width="5.140625" style="129" customWidth="1"/>
    <col min="14105" max="14105" width="1.42578125" style="129" customWidth="1"/>
    <col min="14106" max="14108" width="5.140625" style="129" customWidth="1"/>
    <col min="14109" max="14109" width="11.42578125" style="129"/>
    <col min="14110" max="14110" width="13.28515625" style="129" customWidth="1"/>
    <col min="14111" max="14113" width="6.140625" style="129" customWidth="1"/>
    <col min="14114" max="14114" width="1.42578125" style="129" customWidth="1"/>
    <col min="14115" max="14117" width="5.140625" style="129" customWidth="1"/>
    <col min="14118" max="14118" width="1.42578125" style="129" customWidth="1"/>
    <col min="14119" max="14121" width="5.140625" style="129" customWidth="1"/>
    <col min="14122" max="14122" width="1.42578125" style="129" customWidth="1"/>
    <col min="14123" max="14125" width="5.140625" style="129" customWidth="1"/>
    <col min="14126" max="14126" width="1.42578125" style="129" customWidth="1"/>
    <col min="14127" max="14129" width="5.140625" style="129" customWidth="1"/>
    <col min="14130" max="14130" width="1.42578125" style="129" customWidth="1"/>
    <col min="14131" max="14133" width="5.140625" style="129" customWidth="1"/>
    <col min="14134" max="14134" width="1.42578125" style="129" customWidth="1"/>
    <col min="14135" max="14137" width="5.140625" style="129" customWidth="1"/>
    <col min="14138" max="14336" width="11.42578125" style="129"/>
    <col min="14337" max="14337" width="15.42578125" style="129" customWidth="1"/>
    <col min="14338" max="14338" width="7.28515625" style="129" bestFit="1" customWidth="1"/>
    <col min="14339" max="14340" width="6.140625" style="129" customWidth="1"/>
    <col min="14341" max="14341" width="1.42578125" style="129" customWidth="1"/>
    <col min="14342" max="14342" width="7.5703125" style="129" bestFit="1" customWidth="1"/>
    <col min="14343" max="14344" width="5.140625" style="129" customWidth="1"/>
    <col min="14345" max="14345" width="1.42578125" style="129" customWidth="1"/>
    <col min="14346" max="14348" width="5.140625" style="129" customWidth="1"/>
    <col min="14349" max="14349" width="1.42578125" style="129" customWidth="1"/>
    <col min="14350" max="14352" width="5.140625" style="129" customWidth="1"/>
    <col min="14353" max="14353" width="1.42578125" style="129" customWidth="1"/>
    <col min="14354" max="14356" width="5.140625" style="129" customWidth="1"/>
    <col min="14357" max="14357" width="1.42578125" style="129" customWidth="1"/>
    <col min="14358" max="14360" width="5.140625" style="129" customWidth="1"/>
    <col min="14361" max="14361" width="1.42578125" style="129" customWidth="1"/>
    <col min="14362" max="14364" width="5.140625" style="129" customWidth="1"/>
    <col min="14365" max="14365" width="11.42578125" style="129"/>
    <col min="14366" max="14366" width="13.28515625" style="129" customWidth="1"/>
    <col min="14367" max="14369" width="6.140625" style="129" customWidth="1"/>
    <col min="14370" max="14370" width="1.42578125" style="129" customWidth="1"/>
    <col min="14371" max="14373" width="5.140625" style="129" customWidth="1"/>
    <col min="14374" max="14374" width="1.42578125" style="129" customWidth="1"/>
    <col min="14375" max="14377" width="5.140625" style="129" customWidth="1"/>
    <col min="14378" max="14378" width="1.42578125" style="129" customWidth="1"/>
    <col min="14379" max="14381" width="5.140625" style="129" customWidth="1"/>
    <col min="14382" max="14382" width="1.42578125" style="129" customWidth="1"/>
    <col min="14383" max="14385" width="5.140625" style="129" customWidth="1"/>
    <col min="14386" max="14386" width="1.42578125" style="129" customWidth="1"/>
    <col min="14387" max="14389" width="5.140625" style="129" customWidth="1"/>
    <col min="14390" max="14390" width="1.42578125" style="129" customWidth="1"/>
    <col min="14391" max="14393" width="5.140625" style="129" customWidth="1"/>
    <col min="14394" max="14592" width="11.42578125" style="129"/>
    <col min="14593" max="14593" width="15.42578125" style="129" customWidth="1"/>
    <col min="14594" max="14594" width="7.28515625" style="129" bestFit="1" customWidth="1"/>
    <col min="14595" max="14596" width="6.140625" style="129" customWidth="1"/>
    <col min="14597" max="14597" width="1.42578125" style="129" customWidth="1"/>
    <col min="14598" max="14598" width="7.5703125" style="129" bestFit="1" customWidth="1"/>
    <col min="14599" max="14600" width="5.140625" style="129" customWidth="1"/>
    <col min="14601" max="14601" width="1.42578125" style="129" customWidth="1"/>
    <col min="14602" max="14604" width="5.140625" style="129" customWidth="1"/>
    <col min="14605" max="14605" width="1.42578125" style="129" customWidth="1"/>
    <col min="14606" max="14608" width="5.140625" style="129" customWidth="1"/>
    <col min="14609" max="14609" width="1.42578125" style="129" customWidth="1"/>
    <col min="14610" max="14612" width="5.140625" style="129" customWidth="1"/>
    <col min="14613" max="14613" width="1.42578125" style="129" customWidth="1"/>
    <col min="14614" max="14616" width="5.140625" style="129" customWidth="1"/>
    <col min="14617" max="14617" width="1.42578125" style="129" customWidth="1"/>
    <col min="14618" max="14620" width="5.140625" style="129" customWidth="1"/>
    <col min="14621" max="14621" width="11.42578125" style="129"/>
    <col min="14622" max="14622" width="13.28515625" style="129" customWidth="1"/>
    <col min="14623" max="14625" width="6.140625" style="129" customWidth="1"/>
    <col min="14626" max="14626" width="1.42578125" style="129" customWidth="1"/>
    <col min="14627" max="14629" width="5.140625" style="129" customWidth="1"/>
    <col min="14630" max="14630" width="1.42578125" style="129" customWidth="1"/>
    <col min="14631" max="14633" width="5.140625" style="129" customWidth="1"/>
    <col min="14634" max="14634" width="1.42578125" style="129" customWidth="1"/>
    <col min="14635" max="14637" width="5.140625" style="129" customWidth="1"/>
    <col min="14638" max="14638" width="1.42578125" style="129" customWidth="1"/>
    <col min="14639" max="14641" width="5.140625" style="129" customWidth="1"/>
    <col min="14642" max="14642" width="1.42578125" style="129" customWidth="1"/>
    <col min="14643" max="14645" width="5.140625" style="129" customWidth="1"/>
    <col min="14646" max="14646" width="1.42578125" style="129" customWidth="1"/>
    <col min="14647" max="14649" width="5.140625" style="129" customWidth="1"/>
    <col min="14650" max="14848" width="11.42578125" style="129"/>
    <col min="14849" max="14849" width="15.42578125" style="129" customWidth="1"/>
    <col min="14850" max="14850" width="7.28515625" style="129" bestFit="1" customWidth="1"/>
    <col min="14851" max="14852" width="6.140625" style="129" customWidth="1"/>
    <col min="14853" max="14853" width="1.42578125" style="129" customWidth="1"/>
    <col min="14854" max="14854" width="7.5703125" style="129" bestFit="1" customWidth="1"/>
    <col min="14855" max="14856" width="5.140625" style="129" customWidth="1"/>
    <col min="14857" max="14857" width="1.42578125" style="129" customWidth="1"/>
    <col min="14858" max="14860" width="5.140625" style="129" customWidth="1"/>
    <col min="14861" max="14861" width="1.42578125" style="129" customWidth="1"/>
    <col min="14862" max="14864" width="5.140625" style="129" customWidth="1"/>
    <col min="14865" max="14865" width="1.42578125" style="129" customWidth="1"/>
    <col min="14866" max="14868" width="5.140625" style="129" customWidth="1"/>
    <col min="14869" max="14869" width="1.42578125" style="129" customWidth="1"/>
    <col min="14870" max="14872" width="5.140625" style="129" customWidth="1"/>
    <col min="14873" max="14873" width="1.42578125" style="129" customWidth="1"/>
    <col min="14874" max="14876" width="5.140625" style="129" customWidth="1"/>
    <col min="14877" max="14877" width="11.42578125" style="129"/>
    <col min="14878" max="14878" width="13.28515625" style="129" customWidth="1"/>
    <col min="14879" max="14881" width="6.140625" style="129" customWidth="1"/>
    <col min="14882" max="14882" width="1.42578125" style="129" customWidth="1"/>
    <col min="14883" max="14885" width="5.140625" style="129" customWidth="1"/>
    <col min="14886" max="14886" width="1.42578125" style="129" customWidth="1"/>
    <col min="14887" max="14889" width="5.140625" style="129" customWidth="1"/>
    <col min="14890" max="14890" width="1.42578125" style="129" customWidth="1"/>
    <col min="14891" max="14893" width="5.140625" style="129" customWidth="1"/>
    <col min="14894" max="14894" width="1.42578125" style="129" customWidth="1"/>
    <col min="14895" max="14897" width="5.140625" style="129" customWidth="1"/>
    <col min="14898" max="14898" width="1.42578125" style="129" customWidth="1"/>
    <col min="14899" max="14901" width="5.140625" style="129" customWidth="1"/>
    <col min="14902" max="14902" width="1.42578125" style="129" customWidth="1"/>
    <col min="14903" max="14905" width="5.140625" style="129" customWidth="1"/>
    <col min="14906" max="15104" width="11.42578125" style="129"/>
    <col min="15105" max="15105" width="15.42578125" style="129" customWidth="1"/>
    <col min="15106" max="15106" width="7.28515625" style="129" bestFit="1" customWidth="1"/>
    <col min="15107" max="15108" width="6.140625" style="129" customWidth="1"/>
    <col min="15109" max="15109" width="1.42578125" style="129" customWidth="1"/>
    <col min="15110" max="15110" width="7.5703125" style="129" bestFit="1" customWidth="1"/>
    <col min="15111" max="15112" width="5.140625" style="129" customWidth="1"/>
    <col min="15113" max="15113" width="1.42578125" style="129" customWidth="1"/>
    <col min="15114" max="15116" width="5.140625" style="129" customWidth="1"/>
    <col min="15117" max="15117" width="1.42578125" style="129" customWidth="1"/>
    <col min="15118" max="15120" width="5.140625" style="129" customWidth="1"/>
    <col min="15121" max="15121" width="1.42578125" style="129" customWidth="1"/>
    <col min="15122" max="15124" width="5.140625" style="129" customWidth="1"/>
    <col min="15125" max="15125" width="1.42578125" style="129" customWidth="1"/>
    <col min="15126" max="15128" width="5.140625" style="129" customWidth="1"/>
    <col min="15129" max="15129" width="1.42578125" style="129" customWidth="1"/>
    <col min="15130" max="15132" width="5.140625" style="129" customWidth="1"/>
    <col min="15133" max="15133" width="11.42578125" style="129"/>
    <col min="15134" max="15134" width="13.28515625" style="129" customWidth="1"/>
    <col min="15135" max="15137" width="6.140625" style="129" customWidth="1"/>
    <col min="15138" max="15138" width="1.42578125" style="129" customWidth="1"/>
    <col min="15139" max="15141" width="5.140625" style="129" customWidth="1"/>
    <col min="15142" max="15142" width="1.42578125" style="129" customWidth="1"/>
    <col min="15143" max="15145" width="5.140625" style="129" customWidth="1"/>
    <col min="15146" max="15146" width="1.42578125" style="129" customWidth="1"/>
    <col min="15147" max="15149" width="5.140625" style="129" customWidth="1"/>
    <col min="15150" max="15150" width="1.42578125" style="129" customWidth="1"/>
    <col min="15151" max="15153" width="5.140625" style="129" customWidth="1"/>
    <col min="15154" max="15154" width="1.42578125" style="129" customWidth="1"/>
    <col min="15155" max="15157" width="5.140625" style="129" customWidth="1"/>
    <col min="15158" max="15158" width="1.42578125" style="129" customWidth="1"/>
    <col min="15159" max="15161" width="5.140625" style="129" customWidth="1"/>
    <col min="15162" max="15360" width="11.42578125" style="129"/>
    <col min="15361" max="15361" width="15.42578125" style="129" customWidth="1"/>
    <col min="15362" max="15362" width="7.28515625" style="129" bestFit="1" customWidth="1"/>
    <col min="15363" max="15364" width="6.140625" style="129" customWidth="1"/>
    <col min="15365" max="15365" width="1.42578125" style="129" customWidth="1"/>
    <col min="15366" max="15366" width="7.5703125" style="129" bestFit="1" customWidth="1"/>
    <col min="15367" max="15368" width="5.140625" style="129" customWidth="1"/>
    <col min="15369" max="15369" width="1.42578125" style="129" customWidth="1"/>
    <col min="15370" max="15372" width="5.140625" style="129" customWidth="1"/>
    <col min="15373" max="15373" width="1.42578125" style="129" customWidth="1"/>
    <col min="15374" max="15376" width="5.140625" style="129" customWidth="1"/>
    <col min="15377" max="15377" width="1.42578125" style="129" customWidth="1"/>
    <col min="15378" max="15380" width="5.140625" style="129" customWidth="1"/>
    <col min="15381" max="15381" width="1.42578125" style="129" customWidth="1"/>
    <col min="15382" max="15384" width="5.140625" style="129" customWidth="1"/>
    <col min="15385" max="15385" width="1.42578125" style="129" customWidth="1"/>
    <col min="15386" max="15388" width="5.140625" style="129" customWidth="1"/>
    <col min="15389" max="15389" width="11.42578125" style="129"/>
    <col min="15390" max="15390" width="13.28515625" style="129" customWidth="1"/>
    <col min="15391" max="15393" width="6.140625" style="129" customWidth="1"/>
    <col min="15394" max="15394" width="1.42578125" style="129" customWidth="1"/>
    <col min="15395" max="15397" width="5.140625" style="129" customWidth="1"/>
    <col min="15398" max="15398" width="1.42578125" style="129" customWidth="1"/>
    <col min="15399" max="15401" width="5.140625" style="129" customWidth="1"/>
    <col min="15402" max="15402" width="1.42578125" style="129" customWidth="1"/>
    <col min="15403" max="15405" width="5.140625" style="129" customWidth="1"/>
    <col min="15406" max="15406" width="1.42578125" style="129" customWidth="1"/>
    <col min="15407" max="15409" width="5.140625" style="129" customWidth="1"/>
    <col min="15410" max="15410" width="1.42578125" style="129" customWidth="1"/>
    <col min="15411" max="15413" width="5.140625" style="129" customWidth="1"/>
    <col min="15414" max="15414" width="1.42578125" style="129" customWidth="1"/>
    <col min="15415" max="15417" width="5.140625" style="129" customWidth="1"/>
    <col min="15418" max="15616" width="11.42578125" style="129"/>
    <col min="15617" max="15617" width="15.42578125" style="129" customWidth="1"/>
    <col min="15618" max="15618" width="7.28515625" style="129" bestFit="1" customWidth="1"/>
    <col min="15619" max="15620" width="6.140625" style="129" customWidth="1"/>
    <col min="15621" max="15621" width="1.42578125" style="129" customWidth="1"/>
    <col min="15622" max="15622" width="7.5703125" style="129" bestFit="1" customWidth="1"/>
    <col min="15623" max="15624" width="5.140625" style="129" customWidth="1"/>
    <col min="15625" max="15625" width="1.42578125" style="129" customWidth="1"/>
    <col min="15626" max="15628" width="5.140625" style="129" customWidth="1"/>
    <col min="15629" max="15629" width="1.42578125" style="129" customWidth="1"/>
    <col min="15630" max="15632" width="5.140625" style="129" customWidth="1"/>
    <col min="15633" max="15633" width="1.42578125" style="129" customWidth="1"/>
    <col min="15634" max="15636" width="5.140625" style="129" customWidth="1"/>
    <col min="15637" max="15637" width="1.42578125" style="129" customWidth="1"/>
    <col min="15638" max="15640" width="5.140625" style="129" customWidth="1"/>
    <col min="15641" max="15641" width="1.42578125" style="129" customWidth="1"/>
    <col min="15642" max="15644" width="5.140625" style="129" customWidth="1"/>
    <col min="15645" max="15645" width="11.42578125" style="129"/>
    <col min="15646" max="15646" width="13.28515625" style="129" customWidth="1"/>
    <col min="15647" max="15649" width="6.140625" style="129" customWidth="1"/>
    <col min="15650" max="15650" width="1.42578125" style="129" customWidth="1"/>
    <col min="15651" max="15653" width="5.140625" style="129" customWidth="1"/>
    <col min="15654" max="15654" width="1.42578125" style="129" customWidth="1"/>
    <col min="15655" max="15657" width="5.140625" style="129" customWidth="1"/>
    <col min="15658" max="15658" width="1.42578125" style="129" customWidth="1"/>
    <col min="15659" max="15661" width="5.140625" style="129" customWidth="1"/>
    <col min="15662" max="15662" width="1.42578125" style="129" customWidth="1"/>
    <col min="15663" max="15665" width="5.140625" style="129" customWidth="1"/>
    <col min="15666" max="15666" width="1.42578125" style="129" customWidth="1"/>
    <col min="15667" max="15669" width="5.140625" style="129" customWidth="1"/>
    <col min="15670" max="15670" width="1.42578125" style="129" customWidth="1"/>
    <col min="15671" max="15673" width="5.140625" style="129" customWidth="1"/>
    <col min="15674" max="15872" width="11.42578125" style="129"/>
    <col min="15873" max="15873" width="15.42578125" style="129" customWidth="1"/>
    <col min="15874" max="15874" width="7.28515625" style="129" bestFit="1" customWidth="1"/>
    <col min="15875" max="15876" width="6.140625" style="129" customWidth="1"/>
    <col min="15877" max="15877" width="1.42578125" style="129" customWidth="1"/>
    <col min="15878" max="15878" width="7.5703125" style="129" bestFit="1" customWidth="1"/>
    <col min="15879" max="15880" width="5.140625" style="129" customWidth="1"/>
    <col min="15881" max="15881" width="1.42578125" style="129" customWidth="1"/>
    <col min="15882" max="15884" width="5.140625" style="129" customWidth="1"/>
    <col min="15885" max="15885" width="1.42578125" style="129" customWidth="1"/>
    <col min="15886" max="15888" width="5.140625" style="129" customWidth="1"/>
    <col min="15889" max="15889" width="1.42578125" style="129" customWidth="1"/>
    <col min="15890" max="15892" width="5.140625" style="129" customWidth="1"/>
    <col min="15893" max="15893" width="1.42578125" style="129" customWidth="1"/>
    <col min="15894" max="15896" width="5.140625" style="129" customWidth="1"/>
    <col min="15897" max="15897" width="1.42578125" style="129" customWidth="1"/>
    <col min="15898" max="15900" width="5.140625" style="129" customWidth="1"/>
    <col min="15901" max="15901" width="11.42578125" style="129"/>
    <col min="15902" max="15902" width="13.28515625" style="129" customWidth="1"/>
    <col min="15903" max="15905" width="6.140625" style="129" customWidth="1"/>
    <col min="15906" max="15906" width="1.42578125" style="129" customWidth="1"/>
    <col min="15907" max="15909" width="5.140625" style="129" customWidth="1"/>
    <col min="15910" max="15910" width="1.42578125" style="129" customWidth="1"/>
    <col min="15911" max="15913" width="5.140625" style="129" customWidth="1"/>
    <col min="15914" max="15914" width="1.42578125" style="129" customWidth="1"/>
    <col min="15915" max="15917" width="5.140625" style="129" customWidth="1"/>
    <col min="15918" max="15918" width="1.42578125" style="129" customWidth="1"/>
    <col min="15919" max="15921" width="5.140625" style="129" customWidth="1"/>
    <col min="15922" max="15922" width="1.42578125" style="129" customWidth="1"/>
    <col min="15923" max="15925" width="5.140625" style="129" customWidth="1"/>
    <col min="15926" max="15926" width="1.42578125" style="129" customWidth="1"/>
    <col min="15927" max="15929" width="5.140625" style="129" customWidth="1"/>
    <col min="15930" max="16128" width="11.42578125" style="129"/>
    <col min="16129" max="16129" width="15.42578125" style="129" customWidth="1"/>
    <col min="16130" max="16130" width="7.28515625" style="129" bestFit="1" customWidth="1"/>
    <col min="16131" max="16132" width="6.140625" style="129" customWidth="1"/>
    <col min="16133" max="16133" width="1.42578125" style="129" customWidth="1"/>
    <col min="16134" max="16134" width="7.5703125" style="129" bestFit="1" customWidth="1"/>
    <col min="16135" max="16136" width="5.140625" style="129" customWidth="1"/>
    <col min="16137" max="16137" width="1.42578125" style="129" customWidth="1"/>
    <col min="16138" max="16140" width="5.140625" style="129" customWidth="1"/>
    <col min="16141" max="16141" width="1.42578125" style="129" customWidth="1"/>
    <col min="16142" max="16144" width="5.140625" style="129" customWidth="1"/>
    <col min="16145" max="16145" width="1.42578125" style="129" customWidth="1"/>
    <col min="16146" max="16148" width="5.140625" style="129" customWidth="1"/>
    <col min="16149" max="16149" width="1.42578125" style="129" customWidth="1"/>
    <col min="16150" max="16152" width="5.140625" style="129" customWidth="1"/>
    <col min="16153" max="16153" width="1.42578125" style="129" customWidth="1"/>
    <col min="16154" max="16156" width="5.140625" style="129" customWidth="1"/>
    <col min="16157" max="16157" width="11.42578125" style="129"/>
    <col min="16158" max="16158" width="13.28515625" style="129" customWidth="1"/>
    <col min="16159" max="16161" width="6.140625" style="129" customWidth="1"/>
    <col min="16162" max="16162" width="1.42578125" style="129" customWidth="1"/>
    <col min="16163" max="16165" width="5.140625" style="129" customWidth="1"/>
    <col min="16166" max="16166" width="1.42578125" style="129" customWidth="1"/>
    <col min="16167" max="16169" width="5.140625" style="129" customWidth="1"/>
    <col min="16170" max="16170" width="1.42578125" style="129" customWidth="1"/>
    <col min="16171" max="16173" width="5.140625" style="129" customWidth="1"/>
    <col min="16174" max="16174" width="1.42578125" style="129" customWidth="1"/>
    <col min="16175" max="16177" width="5.140625" style="129" customWidth="1"/>
    <col min="16178" max="16178" width="1.42578125" style="129" customWidth="1"/>
    <col min="16179" max="16181" width="5.140625" style="129" customWidth="1"/>
    <col min="16182" max="16182" width="1.42578125" style="129" customWidth="1"/>
    <col min="16183" max="16185" width="5.140625" style="129" customWidth="1"/>
    <col min="16186" max="16384" width="11.42578125" style="129"/>
  </cols>
  <sheetData>
    <row r="1" spans="1:62" s="115" customFormat="1" ht="15" x14ac:dyDescent="0.25">
      <c r="A1" s="294" t="s">
        <v>135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</row>
    <row r="2" spans="1:62" s="115" customFormat="1" ht="15" x14ac:dyDescent="0.25">
      <c r="A2" s="295" t="s">
        <v>77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</row>
    <row r="3" spans="1:62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</row>
    <row r="4" spans="1:62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</row>
    <row r="5" spans="1:62" s="115" customFormat="1" ht="15" x14ac:dyDescent="0.25">
      <c r="A5" s="294" t="s">
        <v>136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</row>
    <row r="6" spans="1:62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</row>
    <row r="7" spans="1:62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</row>
    <row r="8" spans="1:62" s="115" customFormat="1" ht="15" x14ac:dyDescent="0.25">
      <c r="A8" s="299" t="s">
        <v>96</v>
      </c>
      <c r="B8" s="119" t="s">
        <v>22</v>
      </c>
      <c r="C8" s="119"/>
      <c r="D8" s="119"/>
      <c r="E8" s="120"/>
      <c r="F8" s="119" t="s">
        <v>24</v>
      </c>
      <c r="G8" s="119"/>
      <c r="H8" s="119"/>
      <c r="I8" s="120"/>
      <c r="J8" s="119" t="s">
        <v>25</v>
      </c>
      <c r="K8" s="119"/>
      <c r="L8" s="119"/>
      <c r="M8" s="120"/>
      <c r="N8" s="119" t="s">
        <v>26</v>
      </c>
      <c r="O8" s="119"/>
      <c r="P8" s="119"/>
      <c r="Q8" s="120"/>
      <c r="R8" s="119" t="s">
        <v>28</v>
      </c>
      <c r="S8" s="119"/>
      <c r="T8" s="119"/>
      <c r="U8" s="120"/>
      <c r="V8" s="119" t="s">
        <v>29</v>
      </c>
      <c r="W8" s="119"/>
      <c r="X8" s="119"/>
      <c r="Y8" s="120"/>
      <c r="Z8" s="119" t="s">
        <v>30</v>
      </c>
      <c r="AA8" s="119"/>
      <c r="AB8" s="119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</row>
    <row r="9" spans="1:62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22"/>
      <c r="Z9" s="121" t="s">
        <v>82</v>
      </c>
      <c r="AA9" s="121" t="s">
        <v>83</v>
      </c>
      <c r="AB9" s="121" t="s">
        <v>84</v>
      </c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</row>
    <row r="10" spans="1:62" x14ac:dyDescent="0.25">
      <c r="A10" s="154"/>
      <c r="B10" s="155"/>
      <c r="C10" s="155"/>
      <c r="D10" s="155"/>
      <c r="E10" s="156"/>
      <c r="F10" s="155"/>
      <c r="G10" s="155"/>
      <c r="H10" s="155"/>
      <c r="I10" s="156"/>
      <c r="J10" s="155"/>
      <c r="K10" s="155"/>
      <c r="L10" s="155"/>
      <c r="M10" s="156"/>
      <c r="N10" s="155"/>
      <c r="O10" s="155"/>
      <c r="P10" s="155"/>
      <c r="Q10" s="156"/>
      <c r="R10" s="155"/>
      <c r="S10" s="155"/>
      <c r="T10" s="155"/>
      <c r="U10" s="156"/>
      <c r="V10" s="155"/>
      <c r="W10" s="155"/>
      <c r="X10" s="155"/>
      <c r="Y10" s="156"/>
      <c r="Z10" s="155"/>
      <c r="AA10" s="155"/>
      <c r="AB10" s="155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</row>
    <row r="11" spans="1:62" s="160" customFormat="1" ht="13.5" x14ac:dyDescent="0.25">
      <c r="A11" s="158" t="s">
        <v>97</v>
      </c>
      <c r="B11" s="159">
        <f>SUM(B13:B36)</f>
        <v>42683</v>
      </c>
      <c r="C11" s="159">
        <f>SUM(C13:C36)</f>
        <v>21627</v>
      </c>
      <c r="D11" s="159">
        <f>SUM(D13:D36)</f>
        <v>21056</v>
      </c>
      <c r="E11" s="159"/>
      <c r="F11" s="159">
        <f>SUM(F13:F36)</f>
        <v>7430</v>
      </c>
      <c r="G11" s="159">
        <f>SUM(G13:G36)</f>
        <v>3824</v>
      </c>
      <c r="H11" s="159">
        <f>SUM(H13:H36)</f>
        <v>3606</v>
      </c>
      <c r="I11" s="159"/>
      <c r="J11" s="159">
        <f>SUM(J13:J36)</f>
        <v>7368</v>
      </c>
      <c r="K11" s="159">
        <f>SUM(K13:K36)</f>
        <v>3756</v>
      </c>
      <c r="L11" s="159">
        <f>SUM(L13:L36)</f>
        <v>3612</v>
      </c>
      <c r="M11" s="159"/>
      <c r="N11" s="159">
        <f>SUM(N13:N36)</f>
        <v>7026</v>
      </c>
      <c r="O11" s="159">
        <f>SUM(O13:O36)</f>
        <v>3554</v>
      </c>
      <c r="P11" s="159">
        <f>SUM(P13:P36)</f>
        <v>3472</v>
      </c>
      <c r="Q11" s="159"/>
      <c r="R11" s="159">
        <f>SUM(R13:R36)</f>
        <v>7119</v>
      </c>
      <c r="S11" s="159">
        <f>SUM(S13:S36)</f>
        <v>3572</v>
      </c>
      <c r="T11" s="159">
        <f>SUM(T13:T36)</f>
        <v>3547</v>
      </c>
      <c r="U11" s="159"/>
      <c r="V11" s="159">
        <f>SUM(V13:V36)</f>
        <v>6900</v>
      </c>
      <c r="W11" s="159">
        <f>SUM(W13:W36)</f>
        <v>3422</v>
      </c>
      <c r="X11" s="159">
        <f>SUM(X13:X36)</f>
        <v>3478</v>
      </c>
      <c r="Y11" s="159"/>
      <c r="Z11" s="159">
        <f>SUM(Z13:Z36)</f>
        <v>6840</v>
      </c>
      <c r="AA11" s="159">
        <f>SUM(AA13:AA36)</f>
        <v>3499</v>
      </c>
      <c r="AB11" s="159">
        <f>SUM(AB13:AB36)</f>
        <v>3341</v>
      </c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2"/>
      <c r="BG11" s="162"/>
      <c r="BH11" s="162"/>
      <c r="BI11" s="162"/>
      <c r="BJ11" s="162"/>
    </row>
    <row r="12" spans="1:62" x14ac:dyDescent="0.25"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</row>
    <row r="13" spans="1:62" x14ac:dyDescent="0.2">
      <c r="A13" s="128" t="s">
        <v>98</v>
      </c>
      <c r="B13" s="139">
        <v>11772</v>
      </c>
      <c r="C13" s="139">
        <v>5927</v>
      </c>
      <c r="D13" s="139">
        <v>5845</v>
      </c>
      <c r="E13" s="139"/>
      <c r="F13" s="139">
        <v>2027</v>
      </c>
      <c r="G13" s="139">
        <v>1067</v>
      </c>
      <c r="H13" s="139">
        <v>960</v>
      </c>
      <c r="I13" s="139"/>
      <c r="J13" s="139">
        <v>2026</v>
      </c>
      <c r="K13" s="139">
        <v>1030</v>
      </c>
      <c r="L13" s="139">
        <v>996</v>
      </c>
      <c r="M13" s="139"/>
      <c r="N13" s="139">
        <v>1963</v>
      </c>
      <c r="O13" s="139">
        <v>986</v>
      </c>
      <c r="P13" s="139">
        <v>977</v>
      </c>
      <c r="Q13" s="139"/>
      <c r="R13" s="139">
        <v>2010</v>
      </c>
      <c r="S13" s="139">
        <v>989</v>
      </c>
      <c r="T13" s="139">
        <v>1021</v>
      </c>
      <c r="U13" s="139"/>
      <c r="V13" s="139">
        <v>1783</v>
      </c>
      <c r="W13" s="139">
        <v>876</v>
      </c>
      <c r="X13" s="139">
        <v>907</v>
      </c>
      <c r="Y13" s="139"/>
      <c r="Z13" s="139">
        <v>1963</v>
      </c>
      <c r="AA13" s="139">
        <v>979</v>
      </c>
      <c r="AB13" s="139">
        <v>984</v>
      </c>
      <c r="AC13" s="164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</row>
    <row r="14" spans="1:62" x14ac:dyDescent="0.2">
      <c r="A14" s="128" t="s">
        <v>99</v>
      </c>
      <c r="B14" s="139">
        <v>7819</v>
      </c>
      <c r="C14" s="139">
        <v>4007</v>
      </c>
      <c r="D14" s="139">
        <v>3812</v>
      </c>
      <c r="E14" s="139"/>
      <c r="F14" s="139">
        <v>1362</v>
      </c>
      <c r="G14" s="139">
        <v>711</v>
      </c>
      <c r="H14" s="139">
        <v>651</v>
      </c>
      <c r="I14" s="139"/>
      <c r="J14" s="139">
        <v>1355</v>
      </c>
      <c r="K14" s="139">
        <v>699</v>
      </c>
      <c r="L14" s="139">
        <v>656</v>
      </c>
      <c r="M14" s="139"/>
      <c r="N14" s="139">
        <v>1313</v>
      </c>
      <c r="O14" s="139">
        <v>671</v>
      </c>
      <c r="P14" s="139">
        <v>642</v>
      </c>
      <c r="Q14" s="139"/>
      <c r="R14" s="139">
        <v>1220</v>
      </c>
      <c r="S14" s="139">
        <v>624</v>
      </c>
      <c r="T14" s="139">
        <v>596</v>
      </c>
      <c r="U14" s="139"/>
      <c r="V14" s="139">
        <v>1338</v>
      </c>
      <c r="W14" s="139">
        <v>668</v>
      </c>
      <c r="X14" s="139">
        <v>670</v>
      </c>
      <c r="Y14" s="139"/>
      <c r="Z14" s="139">
        <v>1231</v>
      </c>
      <c r="AA14" s="139">
        <v>634</v>
      </c>
      <c r="AB14" s="139">
        <v>597</v>
      </c>
      <c r="AC14" s="164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</row>
    <row r="15" spans="1:62" x14ac:dyDescent="0.2">
      <c r="A15" s="128" t="s">
        <v>100</v>
      </c>
      <c r="B15" s="139">
        <v>5863</v>
      </c>
      <c r="C15" s="139">
        <v>2951</v>
      </c>
      <c r="D15" s="139">
        <v>2912</v>
      </c>
      <c r="E15" s="139"/>
      <c r="F15" s="139">
        <v>1021</v>
      </c>
      <c r="G15" s="139">
        <v>521</v>
      </c>
      <c r="H15" s="139">
        <v>500</v>
      </c>
      <c r="I15" s="139"/>
      <c r="J15" s="139">
        <v>1014</v>
      </c>
      <c r="K15" s="139">
        <v>529</v>
      </c>
      <c r="L15" s="139">
        <v>485</v>
      </c>
      <c r="M15" s="139"/>
      <c r="N15" s="139">
        <v>953</v>
      </c>
      <c r="O15" s="139">
        <v>475</v>
      </c>
      <c r="P15" s="139">
        <v>478</v>
      </c>
      <c r="Q15" s="139"/>
      <c r="R15" s="139">
        <v>1034</v>
      </c>
      <c r="S15" s="139">
        <v>520</v>
      </c>
      <c r="T15" s="139">
        <v>514</v>
      </c>
      <c r="U15" s="139"/>
      <c r="V15" s="139">
        <v>938</v>
      </c>
      <c r="W15" s="139">
        <v>446</v>
      </c>
      <c r="X15" s="139">
        <v>492</v>
      </c>
      <c r="Y15" s="139"/>
      <c r="Z15" s="139">
        <v>903</v>
      </c>
      <c r="AA15" s="139">
        <v>460</v>
      </c>
      <c r="AB15" s="139">
        <v>443</v>
      </c>
      <c r="AC15" s="164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</row>
    <row r="16" spans="1:62" x14ac:dyDescent="0.2">
      <c r="A16" s="128" t="s">
        <v>101</v>
      </c>
      <c r="B16" s="139">
        <v>803</v>
      </c>
      <c r="C16" s="139">
        <v>427</v>
      </c>
      <c r="D16" s="139">
        <v>376</v>
      </c>
      <c r="E16" s="139"/>
      <c r="F16" s="139">
        <v>152</v>
      </c>
      <c r="G16" s="139">
        <v>78</v>
      </c>
      <c r="H16" s="139">
        <v>74</v>
      </c>
      <c r="I16" s="139"/>
      <c r="J16" s="139">
        <v>148</v>
      </c>
      <c r="K16" s="139">
        <v>76</v>
      </c>
      <c r="L16" s="139">
        <v>72</v>
      </c>
      <c r="M16" s="139"/>
      <c r="N16" s="139">
        <v>120</v>
      </c>
      <c r="O16" s="139">
        <v>66</v>
      </c>
      <c r="P16" s="139">
        <v>54</v>
      </c>
      <c r="Q16" s="139"/>
      <c r="R16" s="139">
        <v>118</v>
      </c>
      <c r="S16" s="139">
        <v>61</v>
      </c>
      <c r="T16" s="139">
        <v>57</v>
      </c>
      <c r="U16" s="139"/>
      <c r="V16" s="139">
        <v>125</v>
      </c>
      <c r="W16" s="139">
        <v>70</v>
      </c>
      <c r="X16" s="139">
        <v>55</v>
      </c>
      <c r="Y16" s="139"/>
      <c r="Z16" s="139">
        <v>140</v>
      </c>
      <c r="AA16" s="139">
        <v>76</v>
      </c>
      <c r="AB16" s="139">
        <v>64</v>
      </c>
      <c r="AC16" s="164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</row>
    <row r="17" spans="1:57" x14ac:dyDescent="0.2">
      <c r="A17" s="128" t="s">
        <v>102</v>
      </c>
      <c r="B17" s="139">
        <v>193</v>
      </c>
      <c r="C17" s="139">
        <v>98</v>
      </c>
      <c r="D17" s="139">
        <v>95</v>
      </c>
      <c r="E17" s="139"/>
      <c r="F17" s="139">
        <v>32</v>
      </c>
      <c r="G17" s="139">
        <v>14</v>
      </c>
      <c r="H17" s="139">
        <v>18</v>
      </c>
      <c r="I17" s="139"/>
      <c r="J17" s="139">
        <v>40</v>
      </c>
      <c r="K17" s="139">
        <v>17</v>
      </c>
      <c r="L17" s="139">
        <v>23</v>
      </c>
      <c r="M17" s="139"/>
      <c r="N17" s="139">
        <v>25</v>
      </c>
      <c r="O17" s="139">
        <v>13</v>
      </c>
      <c r="P17" s="139">
        <v>12</v>
      </c>
      <c r="Q17" s="139"/>
      <c r="R17" s="139">
        <v>34</v>
      </c>
      <c r="S17" s="139">
        <v>18</v>
      </c>
      <c r="T17" s="139">
        <v>16</v>
      </c>
      <c r="U17" s="139"/>
      <c r="V17" s="139">
        <v>29</v>
      </c>
      <c r="W17" s="139">
        <v>15</v>
      </c>
      <c r="X17" s="139">
        <v>14</v>
      </c>
      <c r="Y17" s="139"/>
      <c r="Z17" s="139">
        <v>33</v>
      </c>
      <c r="AA17" s="139">
        <v>21</v>
      </c>
      <c r="AB17" s="139">
        <v>12</v>
      </c>
      <c r="AC17" s="164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</row>
    <row r="18" spans="1:57" x14ac:dyDescent="0.2">
      <c r="A18" s="128" t="s">
        <v>103</v>
      </c>
      <c r="B18" s="139">
        <v>1216</v>
      </c>
      <c r="C18" s="139">
        <v>602</v>
      </c>
      <c r="D18" s="139">
        <v>614</v>
      </c>
      <c r="E18" s="139"/>
      <c r="F18" s="139">
        <v>180</v>
      </c>
      <c r="G18" s="139">
        <v>88</v>
      </c>
      <c r="H18" s="139">
        <v>92</v>
      </c>
      <c r="I18" s="139"/>
      <c r="J18" s="139">
        <v>231</v>
      </c>
      <c r="K18" s="139">
        <v>97</v>
      </c>
      <c r="L18" s="139">
        <v>134</v>
      </c>
      <c r="M18" s="139"/>
      <c r="N18" s="139">
        <v>197</v>
      </c>
      <c r="O18" s="139">
        <v>102</v>
      </c>
      <c r="P18" s="139">
        <v>95</v>
      </c>
      <c r="Q18" s="139"/>
      <c r="R18" s="139">
        <v>223</v>
      </c>
      <c r="S18" s="139">
        <v>109</v>
      </c>
      <c r="T18" s="139">
        <v>114</v>
      </c>
      <c r="U18" s="139"/>
      <c r="V18" s="139">
        <v>197</v>
      </c>
      <c r="W18" s="139">
        <v>115</v>
      </c>
      <c r="X18" s="139">
        <v>82</v>
      </c>
      <c r="Y18" s="139"/>
      <c r="Z18" s="139">
        <v>188</v>
      </c>
      <c r="AA18" s="139">
        <v>91</v>
      </c>
      <c r="AB18" s="139">
        <v>97</v>
      </c>
      <c r="AC18" s="164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</row>
    <row r="19" spans="1:57" x14ac:dyDescent="0.2">
      <c r="A19" s="128" t="s">
        <v>105</v>
      </c>
      <c r="B19" s="139">
        <v>2763</v>
      </c>
      <c r="C19" s="139">
        <v>1419</v>
      </c>
      <c r="D19" s="139">
        <v>1344</v>
      </c>
      <c r="E19" s="139"/>
      <c r="F19" s="139">
        <v>504</v>
      </c>
      <c r="G19" s="139">
        <v>270</v>
      </c>
      <c r="H19" s="139">
        <v>234</v>
      </c>
      <c r="I19" s="139"/>
      <c r="J19" s="139">
        <v>475</v>
      </c>
      <c r="K19" s="139">
        <v>241</v>
      </c>
      <c r="L19" s="139">
        <v>234</v>
      </c>
      <c r="M19" s="139"/>
      <c r="N19" s="139">
        <v>454</v>
      </c>
      <c r="O19" s="139">
        <v>238</v>
      </c>
      <c r="P19" s="139">
        <v>216</v>
      </c>
      <c r="Q19" s="139"/>
      <c r="R19" s="139">
        <v>469</v>
      </c>
      <c r="S19" s="139">
        <v>236</v>
      </c>
      <c r="T19" s="139">
        <v>233</v>
      </c>
      <c r="U19" s="139"/>
      <c r="V19" s="139">
        <v>436</v>
      </c>
      <c r="W19" s="139">
        <v>204</v>
      </c>
      <c r="X19" s="139">
        <v>232</v>
      </c>
      <c r="Y19" s="139"/>
      <c r="Z19" s="139">
        <v>425</v>
      </c>
      <c r="AA19" s="139">
        <v>230</v>
      </c>
      <c r="AB19" s="139">
        <v>195</v>
      </c>
      <c r="AC19" s="164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</row>
    <row r="20" spans="1:57" x14ac:dyDescent="0.2">
      <c r="A20" s="128" t="s">
        <v>106</v>
      </c>
      <c r="B20" s="139">
        <v>672</v>
      </c>
      <c r="C20" s="139">
        <v>336</v>
      </c>
      <c r="D20" s="139">
        <v>336</v>
      </c>
      <c r="E20" s="139"/>
      <c r="F20" s="139">
        <v>106</v>
      </c>
      <c r="G20" s="139">
        <v>56</v>
      </c>
      <c r="H20" s="139">
        <v>50</v>
      </c>
      <c r="I20" s="139"/>
      <c r="J20" s="139">
        <v>114</v>
      </c>
      <c r="K20" s="139">
        <v>59</v>
      </c>
      <c r="L20" s="139">
        <v>55</v>
      </c>
      <c r="M20" s="139"/>
      <c r="N20" s="139">
        <v>118</v>
      </c>
      <c r="O20" s="139">
        <v>53</v>
      </c>
      <c r="P20" s="139">
        <v>65</v>
      </c>
      <c r="Q20" s="139"/>
      <c r="R20" s="139">
        <v>107</v>
      </c>
      <c r="S20" s="139">
        <v>53</v>
      </c>
      <c r="T20" s="139">
        <v>54</v>
      </c>
      <c r="U20" s="139"/>
      <c r="V20" s="139">
        <v>125</v>
      </c>
      <c r="W20" s="139">
        <v>61</v>
      </c>
      <c r="X20" s="139">
        <v>64</v>
      </c>
      <c r="Y20" s="139"/>
      <c r="Z20" s="139">
        <v>102</v>
      </c>
      <c r="AA20" s="139">
        <v>54</v>
      </c>
      <c r="AB20" s="139">
        <v>48</v>
      </c>
      <c r="AC20" s="164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</row>
    <row r="21" spans="1:57" x14ac:dyDescent="0.2">
      <c r="A21" s="128" t="s">
        <v>107</v>
      </c>
      <c r="B21" s="139">
        <v>1592</v>
      </c>
      <c r="C21" s="139">
        <v>803</v>
      </c>
      <c r="D21" s="139">
        <v>789</v>
      </c>
      <c r="E21" s="139"/>
      <c r="F21" s="139">
        <v>267</v>
      </c>
      <c r="G21" s="139">
        <v>130</v>
      </c>
      <c r="H21" s="139">
        <v>137</v>
      </c>
      <c r="I21" s="139"/>
      <c r="J21" s="139">
        <v>248</v>
      </c>
      <c r="K21" s="139">
        <v>128</v>
      </c>
      <c r="L21" s="139">
        <v>120</v>
      </c>
      <c r="M21" s="139"/>
      <c r="N21" s="139">
        <v>255</v>
      </c>
      <c r="O21" s="139">
        <v>128</v>
      </c>
      <c r="P21" s="139">
        <v>127</v>
      </c>
      <c r="Q21" s="139"/>
      <c r="R21" s="139">
        <v>272</v>
      </c>
      <c r="S21" s="139">
        <v>135</v>
      </c>
      <c r="T21" s="139">
        <v>137</v>
      </c>
      <c r="U21" s="139"/>
      <c r="V21" s="139">
        <v>286</v>
      </c>
      <c r="W21" s="139">
        <v>146</v>
      </c>
      <c r="X21" s="139">
        <v>140</v>
      </c>
      <c r="Y21" s="139"/>
      <c r="Z21" s="139">
        <v>264</v>
      </c>
      <c r="AA21" s="139">
        <v>136</v>
      </c>
      <c r="AB21" s="139">
        <v>128</v>
      </c>
      <c r="AC21" s="164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</row>
    <row r="22" spans="1:57" x14ac:dyDescent="0.2">
      <c r="A22" s="165" t="s">
        <v>109</v>
      </c>
      <c r="B22" s="139">
        <v>2630</v>
      </c>
      <c r="C22" s="139">
        <v>1319</v>
      </c>
      <c r="D22" s="139">
        <v>1311</v>
      </c>
      <c r="E22" s="139"/>
      <c r="F22" s="139">
        <v>477</v>
      </c>
      <c r="G22" s="139">
        <v>238</v>
      </c>
      <c r="H22" s="139">
        <v>239</v>
      </c>
      <c r="I22" s="139"/>
      <c r="J22" s="139">
        <v>456</v>
      </c>
      <c r="K22" s="139">
        <v>235</v>
      </c>
      <c r="L22" s="139">
        <v>221</v>
      </c>
      <c r="M22" s="139"/>
      <c r="N22" s="139">
        <v>435</v>
      </c>
      <c r="O22" s="139">
        <v>209</v>
      </c>
      <c r="P22" s="139">
        <v>226</v>
      </c>
      <c r="Q22" s="139"/>
      <c r="R22" s="139">
        <v>413</v>
      </c>
      <c r="S22" s="139">
        <v>212</v>
      </c>
      <c r="T22" s="139">
        <v>201</v>
      </c>
      <c r="U22" s="139"/>
      <c r="V22" s="139">
        <v>436</v>
      </c>
      <c r="W22" s="139">
        <v>210</v>
      </c>
      <c r="X22" s="139">
        <v>226</v>
      </c>
      <c r="Y22" s="139"/>
      <c r="Z22" s="139">
        <v>413</v>
      </c>
      <c r="AA22" s="139">
        <v>215</v>
      </c>
      <c r="AB22" s="139">
        <v>198</v>
      </c>
      <c r="AC22" s="164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</row>
    <row r="23" spans="1:57" x14ac:dyDescent="0.2">
      <c r="A23" s="128" t="s">
        <v>110</v>
      </c>
      <c r="B23" s="139">
        <v>142</v>
      </c>
      <c r="C23" s="139">
        <v>78</v>
      </c>
      <c r="D23" s="139">
        <v>64</v>
      </c>
      <c r="E23" s="139"/>
      <c r="F23" s="139">
        <v>18</v>
      </c>
      <c r="G23" s="139">
        <v>14</v>
      </c>
      <c r="H23" s="139">
        <v>4</v>
      </c>
      <c r="I23" s="139"/>
      <c r="J23" s="139">
        <v>17</v>
      </c>
      <c r="K23" s="139">
        <v>11</v>
      </c>
      <c r="L23" s="139">
        <v>6</v>
      </c>
      <c r="M23" s="139"/>
      <c r="N23" s="139">
        <v>16</v>
      </c>
      <c r="O23" s="139">
        <v>4</v>
      </c>
      <c r="P23" s="139">
        <v>12</v>
      </c>
      <c r="Q23" s="139"/>
      <c r="R23" s="139">
        <v>33</v>
      </c>
      <c r="S23" s="139">
        <v>17</v>
      </c>
      <c r="T23" s="139">
        <v>16</v>
      </c>
      <c r="U23" s="139"/>
      <c r="V23" s="139">
        <v>27</v>
      </c>
      <c r="W23" s="139">
        <v>15</v>
      </c>
      <c r="X23" s="139">
        <v>12</v>
      </c>
      <c r="Y23" s="139"/>
      <c r="Z23" s="139">
        <v>31</v>
      </c>
      <c r="AA23" s="139">
        <v>17</v>
      </c>
      <c r="AB23" s="139">
        <v>14</v>
      </c>
      <c r="AC23" s="164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</row>
    <row r="24" spans="1:57" x14ac:dyDescent="0.2">
      <c r="A24" s="128" t="s">
        <v>111</v>
      </c>
      <c r="B24" s="139">
        <v>2401</v>
      </c>
      <c r="C24" s="139">
        <v>1202</v>
      </c>
      <c r="D24" s="139">
        <v>1199</v>
      </c>
      <c r="E24" s="139"/>
      <c r="F24" s="139">
        <v>437</v>
      </c>
      <c r="G24" s="139">
        <v>203</v>
      </c>
      <c r="H24" s="139">
        <v>234</v>
      </c>
      <c r="I24" s="139"/>
      <c r="J24" s="139">
        <v>408</v>
      </c>
      <c r="K24" s="139">
        <v>185</v>
      </c>
      <c r="L24" s="139">
        <v>223</v>
      </c>
      <c r="M24" s="139"/>
      <c r="N24" s="139">
        <v>397</v>
      </c>
      <c r="O24" s="139">
        <v>214</v>
      </c>
      <c r="P24" s="139">
        <v>183</v>
      </c>
      <c r="Q24" s="139"/>
      <c r="R24" s="139">
        <v>386</v>
      </c>
      <c r="S24" s="139">
        <v>203</v>
      </c>
      <c r="T24" s="139">
        <v>183</v>
      </c>
      <c r="U24" s="139"/>
      <c r="V24" s="139">
        <v>378</v>
      </c>
      <c r="W24" s="139">
        <v>199</v>
      </c>
      <c r="X24" s="139">
        <v>179</v>
      </c>
      <c r="Y24" s="139"/>
      <c r="Z24" s="139">
        <v>395</v>
      </c>
      <c r="AA24" s="139">
        <v>198</v>
      </c>
      <c r="AB24" s="139">
        <v>197</v>
      </c>
      <c r="AC24" s="164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</row>
    <row r="25" spans="1:57" x14ac:dyDescent="0.2">
      <c r="A25" s="128" t="s">
        <v>112</v>
      </c>
      <c r="B25" s="139">
        <v>8</v>
      </c>
      <c r="C25" s="139">
        <v>4</v>
      </c>
      <c r="D25" s="139">
        <v>4</v>
      </c>
      <c r="E25" s="139"/>
      <c r="F25" s="139">
        <v>0</v>
      </c>
      <c r="G25" s="139">
        <v>0</v>
      </c>
      <c r="H25" s="139">
        <v>0</v>
      </c>
      <c r="I25" s="139"/>
      <c r="J25" s="139">
        <v>2</v>
      </c>
      <c r="K25" s="139">
        <v>1</v>
      </c>
      <c r="L25" s="139">
        <v>1</v>
      </c>
      <c r="M25" s="139"/>
      <c r="N25" s="139">
        <v>1</v>
      </c>
      <c r="O25" s="139">
        <v>0</v>
      </c>
      <c r="P25" s="139">
        <v>1</v>
      </c>
      <c r="Q25" s="139"/>
      <c r="R25" s="139">
        <v>2</v>
      </c>
      <c r="S25" s="139">
        <v>2</v>
      </c>
      <c r="T25" s="139">
        <v>0</v>
      </c>
      <c r="U25" s="139"/>
      <c r="V25" s="139">
        <v>1</v>
      </c>
      <c r="W25" s="139">
        <v>0</v>
      </c>
      <c r="X25" s="139">
        <v>1</v>
      </c>
      <c r="Y25" s="139"/>
      <c r="Z25" s="139">
        <v>2</v>
      </c>
      <c r="AA25" s="139">
        <v>1</v>
      </c>
      <c r="AB25" s="139">
        <v>1</v>
      </c>
      <c r="AC25" s="164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</row>
    <row r="26" spans="1:57" x14ac:dyDescent="0.2">
      <c r="A26" s="128" t="s">
        <v>113</v>
      </c>
      <c r="B26" s="139">
        <v>262</v>
      </c>
      <c r="C26" s="139">
        <v>143</v>
      </c>
      <c r="D26" s="139">
        <v>119</v>
      </c>
      <c r="E26" s="139"/>
      <c r="F26" s="139">
        <v>47</v>
      </c>
      <c r="G26" s="139">
        <v>23</v>
      </c>
      <c r="H26" s="139">
        <v>24</v>
      </c>
      <c r="I26" s="139"/>
      <c r="J26" s="139">
        <v>40</v>
      </c>
      <c r="K26" s="139">
        <v>25</v>
      </c>
      <c r="L26" s="139">
        <v>15</v>
      </c>
      <c r="M26" s="139"/>
      <c r="N26" s="139">
        <v>42</v>
      </c>
      <c r="O26" s="139">
        <v>25</v>
      </c>
      <c r="P26" s="139">
        <v>17</v>
      </c>
      <c r="Q26" s="139"/>
      <c r="R26" s="139">
        <v>44</v>
      </c>
      <c r="S26" s="139">
        <v>23</v>
      </c>
      <c r="T26" s="139">
        <v>21</v>
      </c>
      <c r="U26" s="139"/>
      <c r="V26" s="139">
        <v>54</v>
      </c>
      <c r="W26" s="139">
        <v>27</v>
      </c>
      <c r="X26" s="139">
        <v>27</v>
      </c>
      <c r="Y26" s="139"/>
      <c r="Z26" s="139">
        <v>35</v>
      </c>
      <c r="AA26" s="139">
        <v>20</v>
      </c>
      <c r="AB26" s="139">
        <v>15</v>
      </c>
      <c r="AC26" s="164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</row>
    <row r="27" spans="1:57" x14ac:dyDescent="0.2">
      <c r="A27" s="128" t="s">
        <v>114</v>
      </c>
      <c r="B27" s="139">
        <v>593</v>
      </c>
      <c r="C27" s="139">
        <v>310</v>
      </c>
      <c r="D27" s="139">
        <v>283</v>
      </c>
      <c r="E27" s="139"/>
      <c r="F27" s="139">
        <v>108</v>
      </c>
      <c r="G27" s="139">
        <v>53</v>
      </c>
      <c r="H27" s="139">
        <v>55</v>
      </c>
      <c r="I27" s="139"/>
      <c r="J27" s="139">
        <v>83</v>
      </c>
      <c r="K27" s="139">
        <v>46</v>
      </c>
      <c r="L27" s="139">
        <v>37</v>
      </c>
      <c r="M27" s="139"/>
      <c r="N27" s="139">
        <v>104</v>
      </c>
      <c r="O27" s="139">
        <v>47</v>
      </c>
      <c r="P27" s="139">
        <v>57</v>
      </c>
      <c r="Q27" s="139"/>
      <c r="R27" s="139">
        <v>104</v>
      </c>
      <c r="S27" s="139">
        <v>59</v>
      </c>
      <c r="T27" s="139">
        <v>45</v>
      </c>
      <c r="U27" s="139"/>
      <c r="V27" s="139">
        <v>99</v>
      </c>
      <c r="W27" s="139">
        <v>54</v>
      </c>
      <c r="X27" s="139">
        <v>45</v>
      </c>
      <c r="Y27" s="139"/>
      <c r="Z27" s="139">
        <v>95</v>
      </c>
      <c r="AA27" s="139">
        <v>51</v>
      </c>
      <c r="AB27" s="139">
        <v>44</v>
      </c>
      <c r="AC27" s="164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</row>
    <row r="28" spans="1:57" x14ac:dyDescent="0.2">
      <c r="A28" s="128" t="s">
        <v>115</v>
      </c>
      <c r="B28" s="139">
        <v>349</v>
      </c>
      <c r="C28" s="139">
        <v>176</v>
      </c>
      <c r="D28" s="139">
        <v>173</v>
      </c>
      <c r="E28" s="139"/>
      <c r="F28" s="139">
        <v>62</v>
      </c>
      <c r="G28" s="139">
        <v>32</v>
      </c>
      <c r="H28" s="139">
        <v>30</v>
      </c>
      <c r="I28" s="139"/>
      <c r="J28" s="139">
        <v>57</v>
      </c>
      <c r="K28" s="139">
        <v>31</v>
      </c>
      <c r="L28" s="139">
        <v>26</v>
      </c>
      <c r="M28" s="139"/>
      <c r="N28" s="139">
        <v>66</v>
      </c>
      <c r="O28" s="139">
        <v>41</v>
      </c>
      <c r="P28" s="139">
        <v>25</v>
      </c>
      <c r="Q28" s="139"/>
      <c r="R28" s="139">
        <v>62</v>
      </c>
      <c r="S28" s="139">
        <v>27</v>
      </c>
      <c r="T28" s="139">
        <v>35</v>
      </c>
      <c r="U28" s="139"/>
      <c r="V28" s="139">
        <v>52</v>
      </c>
      <c r="W28" s="139">
        <v>25</v>
      </c>
      <c r="X28" s="139">
        <v>27</v>
      </c>
      <c r="Y28" s="139"/>
      <c r="Z28" s="139">
        <v>50</v>
      </c>
      <c r="AA28" s="139">
        <v>20</v>
      </c>
      <c r="AB28" s="139">
        <v>30</v>
      </c>
      <c r="AC28" s="164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</row>
    <row r="29" spans="1:57" x14ac:dyDescent="0.2">
      <c r="A29" s="128" t="s">
        <v>116</v>
      </c>
      <c r="B29" s="139">
        <v>488</v>
      </c>
      <c r="C29" s="139">
        <v>230</v>
      </c>
      <c r="D29" s="139">
        <v>258</v>
      </c>
      <c r="E29" s="139"/>
      <c r="F29" s="139">
        <v>79</v>
      </c>
      <c r="G29" s="139">
        <v>40</v>
      </c>
      <c r="H29" s="139">
        <v>39</v>
      </c>
      <c r="I29" s="139"/>
      <c r="J29" s="139">
        <v>91</v>
      </c>
      <c r="K29" s="139">
        <v>43</v>
      </c>
      <c r="L29" s="139">
        <v>48</v>
      </c>
      <c r="M29" s="139"/>
      <c r="N29" s="139">
        <v>71</v>
      </c>
      <c r="O29" s="139">
        <v>33</v>
      </c>
      <c r="P29" s="139">
        <v>38</v>
      </c>
      <c r="Q29" s="139"/>
      <c r="R29" s="139">
        <v>81</v>
      </c>
      <c r="S29" s="139">
        <v>40</v>
      </c>
      <c r="T29" s="139">
        <v>41</v>
      </c>
      <c r="U29" s="139"/>
      <c r="V29" s="139">
        <v>72</v>
      </c>
      <c r="W29" s="139">
        <v>31</v>
      </c>
      <c r="X29" s="139">
        <v>41</v>
      </c>
      <c r="Y29" s="139"/>
      <c r="Z29" s="139">
        <v>94</v>
      </c>
      <c r="AA29" s="139">
        <v>43</v>
      </c>
      <c r="AB29" s="139">
        <v>51</v>
      </c>
      <c r="AC29" s="164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</row>
    <row r="30" spans="1:57" x14ac:dyDescent="0.2">
      <c r="A30" s="128" t="s">
        <v>117</v>
      </c>
      <c r="B30" s="139">
        <v>720</v>
      </c>
      <c r="C30" s="139">
        <v>369</v>
      </c>
      <c r="D30" s="139">
        <v>351</v>
      </c>
      <c r="E30" s="139"/>
      <c r="F30" s="139">
        <v>112</v>
      </c>
      <c r="G30" s="139">
        <v>57</v>
      </c>
      <c r="H30" s="139">
        <v>55</v>
      </c>
      <c r="I30" s="139"/>
      <c r="J30" s="139">
        <v>133</v>
      </c>
      <c r="K30" s="139">
        <v>72</v>
      </c>
      <c r="L30" s="139">
        <v>61</v>
      </c>
      <c r="M30" s="139"/>
      <c r="N30" s="139">
        <v>120</v>
      </c>
      <c r="O30" s="139">
        <v>65</v>
      </c>
      <c r="P30" s="139">
        <v>55</v>
      </c>
      <c r="Q30" s="139"/>
      <c r="R30" s="139">
        <v>118</v>
      </c>
      <c r="S30" s="139">
        <v>53</v>
      </c>
      <c r="T30" s="139">
        <v>65</v>
      </c>
      <c r="U30" s="139"/>
      <c r="V30" s="139">
        <v>118</v>
      </c>
      <c r="W30" s="139">
        <v>62</v>
      </c>
      <c r="X30" s="139">
        <v>56</v>
      </c>
      <c r="Y30" s="139"/>
      <c r="Z30" s="139">
        <v>119</v>
      </c>
      <c r="AA30" s="139">
        <v>60</v>
      </c>
      <c r="AB30" s="139">
        <v>59</v>
      </c>
      <c r="AC30" s="164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</row>
    <row r="31" spans="1:57" x14ac:dyDescent="0.2">
      <c r="A31" s="128" t="s">
        <v>118</v>
      </c>
      <c r="B31" s="139">
        <v>100</v>
      </c>
      <c r="C31" s="139">
        <v>47</v>
      </c>
      <c r="D31" s="139">
        <v>53</v>
      </c>
      <c r="E31" s="139"/>
      <c r="F31" s="139">
        <v>17</v>
      </c>
      <c r="G31" s="139">
        <v>6</v>
      </c>
      <c r="H31" s="139">
        <v>11</v>
      </c>
      <c r="I31" s="139"/>
      <c r="J31" s="139">
        <v>15</v>
      </c>
      <c r="K31" s="139">
        <v>11</v>
      </c>
      <c r="L31" s="139">
        <v>4</v>
      </c>
      <c r="M31" s="139"/>
      <c r="N31" s="139">
        <v>12</v>
      </c>
      <c r="O31" s="139">
        <v>7</v>
      </c>
      <c r="P31" s="139">
        <v>5</v>
      </c>
      <c r="Q31" s="139"/>
      <c r="R31" s="139">
        <v>21</v>
      </c>
      <c r="S31" s="139">
        <v>9</v>
      </c>
      <c r="T31" s="139">
        <v>12</v>
      </c>
      <c r="U31" s="139"/>
      <c r="V31" s="139">
        <v>20</v>
      </c>
      <c r="W31" s="139">
        <v>10</v>
      </c>
      <c r="X31" s="139">
        <v>10</v>
      </c>
      <c r="Y31" s="139"/>
      <c r="Z31" s="139">
        <v>15</v>
      </c>
      <c r="AA31" s="139">
        <v>4</v>
      </c>
      <c r="AB31" s="139">
        <v>11</v>
      </c>
      <c r="AC31" s="164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</row>
    <row r="32" spans="1:57" x14ac:dyDescent="0.2">
      <c r="A32" s="128" t="s">
        <v>119</v>
      </c>
      <c r="B32" s="139">
        <v>745</v>
      </c>
      <c r="C32" s="139">
        <v>390</v>
      </c>
      <c r="D32" s="139">
        <v>355</v>
      </c>
      <c r="E32" s="139"/>
      <c r="F32" s="139">
        <v>137</v>
      </c>
      <c r="G32" s="139">
        <v>80</v>
      </c>
      <c r="H32" s="139">
        <v>57</v>
      </c>
      <c r="I32" s="139"/>
      <c r="J32" s="139">
        <v>159</v>
      </c>
      <c r="K32" s="139">
        <v>85</v>
      </c>
      <c r="L32" s="139">
        <v>74</v>
      </c>
      <c r="M32" s="139"/>
      <c r="N32" s="139">
        <v>96</v>
      </c>
      <c r="O32" s="139">
        <v>43</v>
      </c>
      <c r="P32" s="139">
        <v>53</v>
      </c>
      <c r="Q32" s="139"/>
      <c r="R32" s="139">
        <v>121</v>
      </c>
      <c r="S32" s="139">
        <v>61</v>
      </c>
      <c r="T32" s="139">
        <v>60</v>
      </c>
      <c r="U32" s="139"/>
      <c r="V32" s="139">
        <v>127</v>
      </c>
      <c r="W32" s="139">
        <v>69</v>
      </c>
      <c r="X32" s="139">
        <v>58</v>
      </c>
      <c r="Y32" s="139"/>
      <c r="Z32" s="139">
        <v>105</v>
      </c>
      <c r="AA32" s="139">
        <v>52</v>
      </c>
      <c r="AB32" s="139">
        <v>53</v>
      </c>
      <c r="AC32" s="164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</row>
    <row r="33" spans="1:57" x14ac:dyDescent="0.2">
      <c r="A33" s="128" t="s">
        <v>120</v>
      </c>
      <c r="B33" s="139">
        <v>471</v>
      </c>
      <c r="C33" s="139">
        <v>241</v>
      </c>
      <c r="D33" s="139">
        <v>230</v>
      </c>
      <c r="E33" s="139"/>
      <c r="F33" s="139">
        <v>68</v>
      </c>
      <c r="G33" s="139">
        <v>29</v>
      </c>
      <c r="H33" s="139">
        <v>39</v>
      </c>
      <c r="I33" s="139"/>
      <c r="J33" s="139">
        <v>67</v>
      </c>
      <c r="K33" s="139">
        <v>34</v>
      </c>
      <c r="L33" s="139">
        <v>33</v>
      </c>
      <c r="M33" s="139"/>
      <c r="N33" s="139">
        <v>89</v>
      </c>
      <c r="O33" s="139">
        <v>44</v>
      </c>
      <c r="P33" s="139">
        <v>45</v>
      </c>
      <c r="Q33" s="139"/>
      <c r="R33" s="139">
        <v>75</v>
      </c>
      <c r="S33" s="139">
        <v>41</v>
      </c>
      <c r="T33" s="139">
        <v>34</v>
      </c>
      <c r="U33" s="139"/>
      <c r="V33" s="139">
        <v>90</v>
      </c>
      <c r="W33" s="139">
        <v>45</v>
      </c>
      <c r="X33" s="139">
        <v>45</v>
      </c>
      <c r="Y33" s="139"/>
      <c r="Z33" s="139">
        <v>82</v>
      </c>
      <c r="AA33" s="139">
        <v>48</v>
      </c>
      <c r="AB33" s="139">
        <v>34</v>
      </c>
      <c r="AC33" s="164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</row>
    <row r="34" spans="1:57" x14ac:dyDescent="0.2">
      <c r="A34" s="128" t="s">
        <v>121</v>
      </c>
      <c r="B34" s="139">
        <v>240</v>
      </c>
      <c r="C34" s="139">
        <v>126</v>
      </c>
      <c r="D34" s="139">
        <v>114</v>
      </c>
      <c r="E34" s="139"/>
      <c r="F34" s="139">
        <v>40</v>
      </c>
      <c r="G34" s="139">
        <v>25</v>
      </c>
      <c r="H34" s="139">
        <v>15</v>
      </c>
      <c r="I34" s="139"/>
      <c r="J34" s="139">
        <v>54</v>
      </c>
      <c r="K34" s="139">
        <v>30</v>
      </c>
      <c r="L34" s="139">
        <v>24</v>
      </c>
      <c r="M34" s="139"/>
      <c r="N34" s="139">
        <v>27</v>
      </c>
      <c r="O34" s="139">
        <v>12</v>
      </c>
      <c r="P34" s="139">
        <v>15</v>
      </c>
      <c r="Q34" s="139"/>
      <c r="R34" s="139">
        <v>41</v>
      </c>
      <c r="S34" s="139">
        <v>18</v>
      </c>
      <c r="T34" s="139">
        <v>23</v>
      </c>
      <c r="U34" s="139"/>
      <c r="V34" s="139">
        <v>45</v>
      </c>
      <c r="W34" s="139">
        <v>19</v>
      </c>
      <c r="X34" s="139">
        <v>26</v>
      </c>
      <c r="Y34" s="139"/>
      <c r="Z34" s="139">
        <v>33</v>
      </c>
      <c r="AA34" s="139">
        <v>22</v>
      </c>
      <c r="AB34" s="139">
        <v>11</v>
      </c>
      <c r="AC34" s="164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</row>
    <row r="35" spans="1:57" x14ac:dyDescent="0.2">
      <c r="A35" s="128" t="s">
        <v>122</v>
      </c>
      <c r="B35" s="139">
        <v>589</v>
      </c>
      <c r="C35" s="139">
        <v>300</v>
      </c>
      <c r="D35" s="139">
        <v>289</v>
      </c>
      <c r="E35" s="139"/>
      <c r="F35" s="139">
        <v>133</v>
      </c>
      <c r="G35" s="139">
        <v>66</v>
      </c>
      <c r="H35" s="139">
        <v>67</v>
      </c>
      <c r="I35" s="139"/>
      <c r="J35" s="139">
        <v>89</v>
      </c>
      <c r="K35" s="139">
        <v>52</v>
      </c>
      <c r="L35" s="139">
        <v>37</v>
      </c>
      <c r="M35" s="139"/>
      <c r="N35" s="139">
        <v>103</v>
      </c>
      <c r="O35" s="139">
        <v>50</v>
      </c>
      <c r="P35" s="139">
        <v>53</v>
      </c>
      <c r="Q35" s="139"/>
      <c r="R35" s="139">
        <v>93</v>
      </c>
      <c r="S35" s="139">
        <v>48</v>
      </c>
      <c r="T35" s="139">
        <v>45</v>
      </c>
      <c r="U35" s="139"/>
      <c r="V35" s="139">
        <v>85</v>
      </c>
      <c r="W35" s="139">
        <v>36</v>
      </c>
      <c r="X35" s="139">
        <v>49</v>
      </c>
      <c r="Y35" s="139"/>
      <c r="Z35" s="139">
        <v>86</v>
      </c>
      <c r="AA35" s="139">
        <v>48</v>
      </c>
      <c r="AB35" s="139">
        <v>38</v>
      </c>
      <c r="AC35" s="164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</row>
    <row r="36" spans="1:57" ht="13.5" thickBot="1" x14ac:dyDescent="0.25">
      <c r="A36" s="174" t="s">
        <v>123</v>
      </c>
      <c r="B36" s="139">
        <v>252</v>
      </c>
      <c r="C36" s="139">
        <v>122</v>
      </c>
      <c r="D36" s="139">
        <v>130</v>
      </c>
      <c r="E36" s="139"/>
      <c r="F36" s="139">
        <v>44</v>
      </c>
      <c r="G36" s="139">
        <v>23</v>
      </c>
      <c r="H36" s="139">
        <v>21</v>
      </c>
      <c r="I36" s="139"/>
      <c r="J36" s="139">
        <v>46</v>
      </c>
      <c r="K36" s="139">
        <v>19</v>
      </c>
      <c r="L36" s="139">
        <v>27</v>
      </c>
      <c r="M36" s="139"/>
      <c r="N36" s="139">
        <v>49</v>
      </c>
      <c r="O36" s="139">
        <v>28</v>
      </c>
      <c r="P36" s="139">
        <v>21</v>
      </c>
      <c r="Q36" s="139"/>
      <c r="R36" s="139">
        <v>38</v>
      </c>
      <c r="S36" s="139">
        <v>14</v>
      </c>
      <c r="T36" s="139">
        <v>24</v>
      </c>
      <c r="U36" s="139"/>
      <c r="V36" s="139">
        <v>39</v>
      </c>
      <c r="W36" s="139">
        <v>19</v>
      </c>
      <c r="X36" s="139">
        <v>20</v>
      </c>
      <c r="Y36" s="139"/>
      <c r="Z36" s="139">
        <v>36</v>
      </c>
      <c r="AA36" s="139">
        <v>19</v>
      </c>
      <c r="AB36" s="139">
        <v>17</v>
      </c>
      <c r="AC36" s="164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</row>
    <row r="37" spans="1:57" x14ac:dyDescent="0.25">
      <c r="A37" s="292" t="s">
        <v>90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</row>
    <row r="38" spans="1:57" x14ac:dyDescent="0.25">
      <c r="A38" s="293" t="s">
        <v>14</v>
      </c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</row>
    <row r="39" spans="1:57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57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57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4" spans="1:57" s="115" customFormat="1" ht="15" x14ac:dyDescent="0.25">
      <c r="A44" s="294" t="s">
        <v>137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9"/>
      <c r="AD44" s="278" t="s">
        <v>249</v>
      </c>
      <c r="AE44" s="278"/>
      <c r="AF44" s="9"/>
    </row>
    <row r="45" spans="1:57" s="115" customFormat="1" ht="15" x14ac:dyDescent="0.25">
      <c r="A45" s="295" t="s">
        <v>92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9"/>
      <c r="AD45" s="278"/>
      <c r="AE45" s="278"/>
      <c r="AF45"/>
    </row>
    <row r="46" spans="1:57" s="115" customFormat="1" ht="15" x14ac:dyDescent="0.25">
      <c r="A46" s="294" t="s">
        <v>78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</row>
    <row r="47" spans="1:57" s="115" customFormat="1" ht="15" x14ac:dyDescent="0.25">
      <c r="A47" s="295" t="s">
        <v>94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</row>
    <row r="48" spans="1:57" s="115" customFormat="1" ht="15" x14ac:dyDescent="0.25">
      <c r="A48" s="294" t="s">
        <v>136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</row>
    <row r="49" spans="1:28" s="115" customFormat="1" ht="15" x14ac:dyDescent="0.25">
      <c r="A49" s="295" t="s">
        <v>80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</row>
    <row r="50" spans="1:28" s="115" customFormat="1" ht="15.75" thickBot="1" x14ac:dyDescent="0.3">
      <c r="A50" s="118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</row>
    <row r="51" spans="1:28" s="115" customFormat="1" ht="15" x14ac:dyDescent="0.25">
      <c r="A51" s="299" t="s">
        <v>96</v>
      </c>
      <c r="B51" s="119" t="s">
        <v>22</v>
      </c>
      <c r="C51" s="119"/>
      <c r="D51" s="119"/>
      <c r="E51" s="120"/>
      <c r="F51" s="119" t="s">
        <v>24</v>
      </c>
      <c r="G51" s="119"/>
      <c r="H51" s="119"/>
      <c r="I51" s="120"/>
      <c r="J51" s="119" t="s">
        <v>25</v>
      </c>
      <c r="K51" s="119"/>
      <c r="L51" s="119"/>
      <c r="M51" s="120"/>
      <c r="N51" s="119" t="s">
        <v>26</v>
      </c>
      <c r="O51" s="119"/>
      <c r="P51" s="119"/>
      <c r="Q51" s="120"/>
      <c r="R51" s="119" t="s">
        <v>28</v>
      </c>
      <c r="S51" s="119"/>
      <c r="T51" s="119"/>
      <c r="U51" s="120"/>
      <c r="V51" s="119" t="s">
        <v>29</v>
      </c>
      <c r="W51" s="119"/>
      <c r="X51" s="119"/>
      <c r="Y51" s="120"/>
      <c r="Z51" s="119" t="s">
        <v>30</v>
      </c>
      <c r="AA51" s="119"/>
      <c r="AB51" s="119"/>
    </row>
    <row r="52" spans="1:28" s="115" customFormat="1" ht="15.75" thickBot="1" x14ac:dyDescent="0.3">
      <c r="A52" s="300"/>
      <c r="B52" s="121" t="s">
        <v>82</v>
      </c>
      <c r="C52" s="121" t="s">
        <v>83</v>
      </c>
      <c r="D52" s="121" t="s">
        <v>84</v>
      </c>
      <c r="E52" s="122"/>
      <c r="F52" s="121" t="s">
        <v>82</v>
      </c>
      <c r="G52" s="121" t="s">
        <v>83</v>
      </c>
      <c r="H52" s="121" t="s">
        <v>84</v>
      </c>
      <c r="I52" s="122"/>
      <c r="J52" s="121" t="s">
        <v>82</v>
      </c>
      <c r="K52" s="121" t="s">
        <v>83</v>
      </c>
      <c r="L52" s="121" t="s">
        <v>84</v>
      </c>
      <c r="M52" s="122"/>
      <c r="N52" s="121" t="s">
        <v>82</v>
      </c>
      <c r="O52" s="121" t="s">
        <v>83</v>
      </c>
      <c r="P52" s="121" t="s">
        <v>84</v>
      </c>
      <c r="Q52" s="122"/>
      <c r="R52" s="121" t="s">
        <v>82</v>
      </c>
      <c r="S52" s="121" t="s">
        <v>83</v>
      </c>
      <c r="T52" s="121" t="s">
        <v>84</v>
      </c>
      <c r="U52" s="122"/>
      <c r="V52" s="121" t="s">
        <v>82</v>
      </c>
      <c r="W52" s="121" t="s">
        <v>83</v>
      </c>
      <c r="X52" s="121" t="s">
        <v>84</v>
      </c>
      <c r="Y52" s="122"/>
      <c r="Z52" s="121" t="s">
        <v>82</v>
      </c>
      <c r="AA52" s="121" t="s">
        <v>83</v>
      </c>
      <c r="AB52" s="121" t="s">
        <v>84</v>
      </c>
    </row>
    <row r="53" spans="1:28" x14ac:dyDescent="0.25">
      <c r="A53" s="154"/>
      <c r="B53" s="155"/>
      <c r="C53" s="155"/>
      <c r="D53" s="155"/>
      <c r="E53" s="156"/>
      <c r="F53" s="155"/>
      <c r="G53" s="155"/>
      <c r="H53" s="155"/>
      <c r="I53" s="156"/>
      <c r="J53" s="155"/>
      <c r="K53" s="155"/>
      <c r="L53" s="155"/>
      <c r="M53" s="156"/>
      <c r="N53" s="155"/>
      <c r="O53" s="155"/>
      <c r="P53" s="155"/>
      <c r="Q53" s="156"/>
      <c r="R53" s="155"/>
      <c r="S53" s="155"/>
      <c r="T53" s="155"/>
      <c r="U53" s="156"/>
      <c r="V53" s="155"/>
      <c r="W53" s="155"/>
      <c r="X53" s="155"/>
      <c r="Y53" s="156"/>
      <c r="Z53" s="155"/>
      <c r="AA53" s="155"/>
      <c r="AB53" s="155"/>
    </row>
    <row r="54" spans="1:28" ht="13.5" x14ac:dyDescent="0.25">
      <c r="A54" s="158" t="s">
        <v>97</v>
      </c>
      <c r="B54" s="167">
        <f>SUM(B56:B79)</f>
        <v>2307</v>
      </c>
      <c r="C54" s="167">
        <f>SUM(C56:C79)</f>
        <v>1391</v>
      </c>
      <c r="D54" s="167">
        <f>SUM(D56:D79)</f>
        <v>916</v>
      </c>
      <c r="E54" s="167"/>
      <c r="F54" s="167">
        <f>SUM(F56:F79)</f>
        <v>71</v>
      </c>
      <c r="G54" s="167">
        <f>SUM(G56:G79)</f>
        <v>48</v>
      </c>
      <c r="H54" s="167">
        <f>SUM(H56:H79)</f>
        <v>23</v>
      </c>
      <c r="I54" s="167"/>
      <c r="J54" s="167">
        <f>SUM(J56:J79)</f>
        <v>830</v>
      </c>
      <c r="K54" s="167">
        <f>SUM(K56:K79)</f>
        <v>512</v>
      </c>
      <c r="L54" s="167">
        <f>SUM(L56:L79)</f>
        <v>318</v>
      </c>
      <c r="M54" s="167"/>
      <c r="N54" s="167">
        <f>SUM(N56:N79)</f>
        <v>483</v>
      </c>
      <c r="O54" s="167">
        <f>SUM(O56:O79)</f>
        <v>277</v>
      </c>
      <c r="P54" s="167">
        <f>SUM(P56:P79)</f>
        <v>206</v>
      </c>
      <c r="Q54" s="167"/>
      <c r="R54" s="167">
        <f>SUM(R56:R79)</f>
        <v>514</v>
      </c>
      <c r="S54" s="167">
        <f>SUM(S56:S79)</f>
        <v>309</v>
      </c>
      <c r="T54" s="167">
        <f>SUM(T56:T79)</f>
        <v>205</v>
      </c>
      <c r="U54" s="167"/>
      <c r="V54" s="167">
        <f>SUM(V56:V79)</f>
        <v>336</v>
      </c>
      <c r="W54" s="167">
        <f>SUM(W56:W79)</f>
        <v>199</v>
      </c>
      <c r="X54" s="167">
        <f>SUM(X56:X79)</f>
        <v>137</v>
      </c>
      <c r="Y54" s="167"/>
      <c r="Z54" s="167">
        <f>SUM(Z56:Z79)</f>
        <v>73</v>
      </c>
      <c r="AA54" s="167">
        <f>SUM(AA56:AA79)</f>
        <v>46</v>
      </c>
      <c r="AB54" s="167">
        <f>SUM(AB56:AB79)</f>
        <v>27</v>
      </c>
    </row>
    <row r="55" spans="1:28" x14ac:dyDescent="0.25"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</row>
    <row r="56" spans="1:28" x14ac:dyDescent="0.2">
      <c r="A56" s="128" t="s">
        <v>98</v>
      </c>
      <c r="B56" s="139">
        <v>963</v>
      </c>
      <c r="C56" s="139">
        <v>572</v>
      </c>
      <c r="D56" s="139">
        <v>391</v>
      </c>
      <c r="E56" s="139"/>
      <c r="F56" s="139">
        <v>24</v>
      </c>
      <c r="G56" s="139">
        <v>15</v>
      </c>
      <c r="H56" s="139">
        <v>9</v>
      </c>
      <c r="I56" s="139"/>
      <c r="J56" s="139">
        <v>348</v>
      </c>
      <c r="K56" s="139">
        <v>223</v>
      </c>
      <c r="L56" s="139">
        <v>125</v>
      </c>
      <c r="M56" s="139"/>
      <c r="N56" s="139">
        <v>218</v>
      </c>
      <c r="O56" s="139">
        <v>121</v>
      </c>
      <c r="P56" s="139">
        <v>97</v>
      </c>
      <c r="Q56" s="139"/>
      <c r="R56" s="139">
        <v>219</v>
      </c>
      <c r="S56" s="139">
        <v>123</v>
      </c>
      <c r="T56" s="139">
        <v>96</v>
      </c>
      <c r="U56" s="139"/>
      <c r="V56" s="139">
        <v>135</v>
      </c>
      <c r="W56" s="139">
        <v>82</v>
      </c>
      <c r="X56" s="139">
        <v>53</v>
      </c>
      <c r="Y56" s="139"/>
      <c r="Z56" s="139">
        <v>19</v>
      </c>
      <c r="AA56" s="139">
        <v>8</v>
      </c>
      <c r="AB56" s="139">
        <v>11</v>
      </c>
    </row>
    <row r="57" spans="1:28" x14ac:dyDescent="0.2">
      <c r="A57" s="128" t="s">
        <v>99</v>
      </c>
      <c r="B57" s="139">
        <v>346</v>
      </c>
      <c r="C57" s="139">
        <v>203</v>
      </c>
      <c r="D57" s="139">
        <v>143</v>
      </c>
      <c r="E57" s="139"/>
      <c r="F57" s="139">
        <v>9</v>
      </c>
      <c r="G57" s="139">
        <v>5</v>
      </c>
      <c r="H57" s="139">
        <v>4</v>
      </c>
      <c r="I57" s="139"/>
      <c r="J57" s="139">
        <v>112</v>
      </c>
      <c r="K57" s="139">
        <v>62</v>
      </c>
      <c r="L57" s="139">
        <v>50</v>
      </c>
      <c r="M57" s="139"/>
      <c r="N57" s="139">
        <v>64</v>
      </c>
      <c r="O57" s="139">
        <v>40</v>
      </c>
      <c r="P57" s="139">
        <v>24</v>
      </c>
      <c r="Q57" s="139"/>
      <c r="R57" s="139">
        <v>90</v>
      </c>
      <c r="S57" s="139">
        <v>51</v>
      </c>
      <c r="T57" s="139">
        <v>39</v>
      </c>
      <c r="U57" s="139"/>
      <c r="V57" s="139">
        <v>64</v>
      </c>
      <c r="W57" s="139">
        <v>40</v>
      </c>
      <c r="X57" s="139">
        <v>24</v>
      </c>
      <c r="Y57" s="139"/>
      <c r="Z57" s="139">
        <v>7</v>
      </c>
      <c r="AA57" s="139">
        <v>5</v>
      </c>
      <c r="AB57" s="139">
        <v>2</v>
      </c>
    </row>
    <row r="58" spans="1:28" x14ac:dyDescent="0.2">
      <c r="A58" s="128" t="s">
        <v>100</v>
      </c>
      <c r="B58" s="139">
        <v>190</v>
      </c>
      <c r="C58" s="139">
        <v>122</v>
      </c>
      <c r="D58" s="139">
        <v>68</v>
      </c>
      <c r="E58" s="139"/>
      <c r="F58" s="139">
        <v>13</v>
      </c>
      <c r="G58" s="139">
        <v>6</v>
      </c>
      <c r="H58" s="139">
        <v>7</v>
      </c>
      <c r="I58" s="139"/>
      <c r="J58" s="139">
        <v>51</v>
      </c>
      <c r="K58" s="139">
        <v>30</v>
      </c>
      <c r="L58" s="139">
        <v>21</v>
      </c>
      <c r="M58" s="139"/>
      <c r="N58" s="139">
        <v>32</v>
      </c>
      <c r="O58" s="139">
        <v>26</v>
      </c>
      <c r="P58" s="139">
        <v>6</v>
      </c>
      <c r="Q58" s="139"/>
      <c r="R58" s="139">
        <v>41</v>
      </c>
      <c r="S58" s="139">
        <v>28</v>
      </c>
      <c r="T58" s="139">
        <v>13</v>
      </c>
      <c r="U58" s="139"/>
      <c r="V58" s="139">
        <v>42</v>
      </c>
      <c r="W58" s="139">
        <v>26</v>
      </c>
      <c r="X58" s="139">
        <v>16</v>
      </c>
      <c r="Y58" s="139"/>
      <c r="Z58" s="139">
        <v>11</v>
      </c>
      <c r="AA58" s="139">
        <v>6</v>
      </c>
      <c r="AB58" s="139">
        <v>5</v>
      </c>
    </row>
    <row r="59" spans="1:28" x14ac:dyDescent="0.2">
      <c r="A59" s="128" t="s">
        <v>101</v>
      </c>
      <c r="B59" s="139">
        <v>33</v>
      </c>
      <c r="C59" s="139">
        <v>22</v>
      </c>
      <c r="D59" s="139">
        <v>11</v>
      </c>
      <c r="E59" s="139"/>
      <c r="F59" s="139">
        <v>1</v>
      </c>
      <c r="G59" s="139">
        <v>1</v>
      </c>
      <c r="H59" s="139">
        <v>0</v>
      </c>
      <c r="I59" s="139"/>
      <c r="J59" s="139">
        <v>5</v>
      </c>
      <c r="K59" s="139">
        <v>3</v>
      </c>
      <c r="L59" s="139">
        <v>2</v>
      </c>
      <c r="M59" s="139"/>
      <c r="N59" s="139">
        <v>3</v>
      </c>
      <c r="O59" s="139">
        <v>3</v>
      </c>
      <c r="P59" s="139">
        <v>0</v>
      </c>
      <c r="Q59" s="139"/>
      <c r="R59" s="139">
        <v>16</v>
      </c>
      <c r="S59" s="139">
        <v>10</v>
      </c>
      <c r="T59" s="139">
        <v>6</v>
      </c>
      <c r="U59" s="139"/>
      <c r="V59" s="139">
        <v>8</v>
      </c>
      <c r="W59" s="139">
        <v>5</v>
      </c>
      <c r="X59" s="139">
        <v>3</v>
      </c>
      <c r="Y59" s="139"/>
      <c r="Z59" s="139">
        <v>0</v>
      </c>
      <c r="AA59" s="139">
        <v>0</v>
      </c>
      <c r="AB59" s="139">
        <v>0</v>
      </c>
    </row>
    <row r="60" spans="1:28" x14ac:dyDescent="0.2">
      <c r="A60" s="128" t="s">
        <v>102</v>
      </c>
      <c r="B60" s="139">
        <v>16</v>
      </c>
      <c r="C60" s="139">
        <v>9</v>
      </c>
      <c r="D60" s="139">
        <v>7</v>
      </c>
      <c r="E60" s="139"/>
      <c r="F60" s="139">
        <v>0</v>
      </c>
      <c r="G60" s="139">
        <v>0</v>
      </c>
      <c r="H60" s="139">
        <v>0</v>
      </c>
      <c r="I60" s="139"/>
      <c r="J60" s="139">
        <v>6</v>
      </c>
      <c r="K60" s="139">
        <v>4</v>
      </c>
      <c r="L60" s="139">
        <v>2</v>
      </c>
      <c r="M60" s="139"/>
      <c r="N60" s="139">
        <v>3</v>
      </c>
      <c r="O60" s="139">
        <v>2</v>
      </c>
      <c r="P60" s="139">
        <v>1</v>
      </c>
      <c r="Q60" s="139"/>
      <c r="R60" s="139">
        <v>1</v>
      </c>
      <c r="S60" s="139">
        <v>0</v>
      </c>
      <c r="T60" s="139">
        <v>1</v>
      </c>
      <c r="U60" s="139"/>
      <c r="V60" s="139">
        <v>5</v>
      </c>
      <c r="W60" s="139">
        <v>2</v>
      </c>
      <c r="X60" s="139">
        <v>3</v>
      </c>
      <c r="Y60" s="139"/>
      <c r="Z60" s="139">
        <v>1</v>
      </c>
      <c r="AA60" s="139">
        <v>1</v>
      </c>
      <c r="AB60" s="139">
        <v>0</v>
      </c>
    </row>
    <row r="61" spans="1:28" x14ac:dyDescent="0.2">
      <c r="A61" s="128" t="s">
        <v>103</v>
      </c>
      <c r="B61" s="139">
        <v>87</v>
      </c>
      <c r="C61" s="139">
        <v>55</v>
      </c>
      <c r="D61" s="139">
        <v>32</v>
      </c>
      <c r="E61" s="139"/>
      <c r="F61" s="139">
        <v>4</v>
      </c>
      <c r="G61" s="139">
        <v>4</v>
      </c>
      <c r="H61" s="139">
        <v>0</v>
      </c>
      <c r="I61" s="139"/>
      <c r="J61" s="139">
        <v>43</v>
      </c>
      <c r="K61" s="139">
        <v>26</v>
      </c>
      <c r="L61" s="139">
        <v>17</v>
      </c>
      <c r="M61" s="139"/>
      <c r="N61" s="139">
        <v>8</v>
      </c>
      <c r="O61" s="139">
        <v>3</v>
      </c>
      <c r="P61" s="139">
        <v>5</v>
      </c>
      <c r="Q61" s="139"/>
      <c r="R61" s="139">
        <v>22</v>
      </c>
      <c r="S61" s="139">
        <v>15</v>
      </c>
      <c r="T61" s="139">
        <v>7</v>
      </c>
      <c r="U61" s="139"/>
      <c r="V61" s="139">
        <v>6</v>
      </c>
      <c r="W61" s="139">
        <v>4</v>
      </c>
      <c r="X61" s="139">
        <v>2</v>
      </c>
      <c r="Y61" s="139"/>
      <c r="Z61" s="139">
        <v>4</v>
      </c>
      <c r="AA61" s="139">
        <v>3</v>
      </c>
      <c r="AB61" s="139">
        <v>1</v>
      </c>
    </row>
    <row r="62" spans="1:28" x14ac:dyDescent="0.2">
      <c r="A62" s="128" t="s">
        <v>105</v>
      </c>
      <c r="B62" s="139">
        <v>155</v>
      </c>
      <c r="C62" s="139">
        <v>94</v>
      </c>
      <c r="D62" s="139">
        <v>61</v>
      </c>
      <c r="E62" s="139"/>
      <c r="F62" s="139">
        <v>4</v>
      </c>
      <c r="G62" s="139">
        <v>4</v>
      </c>
      <c r="H62" s="139">
        <v>0</v>
      </c>
      <c r="I62" s="139"/>
      <c r="J62" s="139">
        <v>64</v>
      </c>
      <c r="K62" s="139">
        <v>41</v>
      </c>
      <c r="L62" s="139">
        <v>23</v>
      </c>
      <c r="M62" s="139"/>
      <c r="N62" s="139">
        <v>30</v>
      </c>
      <c r="O62" s="139">
        <v>13</v>
      </c>
      <c r="P62" s="139">
        <v>17</v>
      </c>
      <c r="Q62" s="139"/>
      <c r="R62" s="139">
        <v>26</v>
      </c>
      <c r="S62" s="139">
        <v>16</v>
      </c>
      <c r="T62" s="139">
        <v>10</v>
      </c>
      <c r="U62" s="139"/>
      <c r="V62" s="139">
        <v>26</v>
      </c>
      <c r="W62" s="139">
        <v>16</v>
      </c>
      <c r="X62" s="139">
        <v>10</v>
      </c>
      <c r="Y62" s="139"/>
      <c r="Z62" s="139">
        <v>5</v>
      </c>
      <c r="AA62" s="139">
        <v>4</v>
      </c>
      <c r="AB62" s="139">
        <v>1</v>
      </c>
    </row>
    <row r="63" spans="1:28" x14ac:dyDescent="0.2">
      <c r="A63" s="128" t="s">
        <v>106</v>
      </c>
      <c r="B63" s="139">
        <v>39</v>
      </c>
      <c r="C63" s="139">
        <v>25</v>
      </c>
      <c r="D63" s="139">
        <v>14</v>
      </c>
      <c r="E63" s="139"/>
      <c r="F63" s="139">
        <v>0</v>
      </c>
      <c r="G63" s="139">
        <v>0</v>
      </c>
      <c r="H63" s="139">
        <v>0</v>
      </c>
      <c r="I63" s="139"/>
      <c r="J63" s="139">
        <v>17</v>
      </c>
      <c r="K63" s="139">
        <v>12</v>
      </c>
      <c r="L63" s="139">
        <v>5</v>
      </c>
      <c r="M63" s="139"/>
      <c r="N63" s="139">
        <v>7</v>
      </c>
      <c r="O63" s="139">
        <v>6</v>
      </c>
      <c r="P63" s="139">
        <v>1</v>
      </c>
      <c r="Q63" s="139"/>
      <c r="R63" s="139">
        <v>4</v>
      </c>
      <c r="S63" s="139">
        <v>3</v>
      </c>
      <c r="T63" s="139">
        <v>1</v>
      </c>
      <c r="U63" s="139"/>
      <c r="V63" s="139">
        <v>8</v>
      </c>
      <c r="W63" s="139">
        <v>2</v>
      </c>
      <c r="X63" s="139">
        <v>6</v>
      </c>
      <c r="Y63" s="139"/>
      <c r="Z63" s="139">
        <v>3</v>
      </c>
      <c r="AA63" s="139">
        <v>2</v>
      </c>
      <c r="AB63" s="139">
        <v>1</v>
      </c>
    </row>
    <row r="64" spans="1:28" x14ac:dyDescent="0.2">
      <c r="A64" s="128" t="s">
        <v>107</v>
      </c>
      <c r="B64" s="139">
        <v>73</v>
      </c>
      <c r="C64" s="139">
        <v>43</v>
      </c>
      <c r="D64" s="139">
        <v>30</v>
      </c>
      <c r="E64" s="139"/>
      <c r="F64" s="139">
        <v>2</v>
      </c>
      <c r="G64" s="139">
        <v>1</v>
      </c>
      <c r="H64" s="139">
        <v>1</v>
      </c>
      <c r="I64" s="139"/>
      <c r="J64" s="139">
        <v>25</v>
      </c>
      <c r="K64" s="139">
        <v>15</v>
      </c>
      <c r="L64" s="139">
        <v>10</v>
      </c>
      <c r="M64" s="139"/>
      <c r="N64" s="139">
        <v>22</v>
      </c>
      <c r="O64" s="139">
        <v>12</v>
      </c>
      <c r="P64" s="139">
        <v>10</v>
      </c>
      <c r="Q64" s="139"/>
      <c r="R64" s="139">
        <v>14</v>
      </c>
      <c r="S64" s="139">
        <v>9</v>
      </c>
      <c r="T64" s="139">
        <v>5</v>
      </c>
      <c r="U64" s="139"/>
      <c r="V64" s="139">
        <v>7</v>
      </c>
      <c r="W64" s="139">
        <v>3</v>
      </c>
      <c r="X64" s="139">
        <v>4</v>
      </c>
      <c r="Y64" s="139"/>
      <c r="Z64" s="139">
        <v>3</v>
      </c>
      <c r="AA64" s="139">
        <v>3</v>
      </c>
      <c r="AB64" s="139">
        <v>0</v>
      </c>
    </row>
    <row r="65" spans="1:28" x14ac:dyDescent="0.2">
      <c r="A65" s="165" t="s">
        <v>109</v>
      </c>
      <c r="B65" s="139">
        <v>71</v>
      </c>
      <c r="C65" s="139">
        <v>44</v>
      </c>
      <c r="D65" s="139">
        <v>27</v>
      </c>
      <c r="E65" s="139"/>
      <c r="F65" s="139">
        <v>0</v>
      </c>
      <c r="G65" s="139">
        <v>0</v>
      </c>
      <c r="H65" s="139">
        <v>0</v>
      </c>
      <c r="I65" s="139"/>
      <c r="J65" s="139">
        <v>32</v>
      </c>
      <c r="K65" s="139">
        <v>22</v>
      </c>
      <c r="L65" s="139">
        <v>10</v>
      </c>
      <c r="M65" s="139"/>
      <c r="N65" s="139">
        <v>26</v>
      </c>
      <c r="O65" s="139">
        <v>15</v>
      </c>
      <c r="P65" s="139">
        <v>11</v>
      </c>
      <c r="Q65" s="139"/>
      <c r="R65" s="139">
        <v>8</v>
      </c>
      <c r="S65" s="139">
        <v>6</v>
      </c>
      <c r="T65" s="139">
        <v>2</v>
      </c>
      <c r="U65" s="139"/>
      <c r="V65" s="139">
        <v>5</v>
      </c>
      <c r="W65" s="139">
        <v>1</v>
      </c>
      <c r="X65" s="139">
        <v>4</v>
      </c>
      <c r="Y65" s="139"/>
      <c r="Z65" s="139">
        <v>0</v>
      </c>
      <c r="AA65" s="139">
        <v>0</v>
      </c>
      <c r="AB65" s="139">
        <v>0</v>
      </c>
    </row>
    <row r="66" spans="1:28" x14ac:dyDescent="0.2">
      <c r="A66" s="128" t="s">
        <v>110</v>
      </c>
      <c r="B66" s="139">
        <v>3</v>
      </c>
      <c r="C66" s="139">
        <v>1</v>
      </c>
      <c r="D66" s="139">
        <v>2</v>
      </c>
      <c r="E66" s="139"/>
      <c r="F66" s="139">
        <v>0</v>
      </c>
      <c r="G66" s="139">
        <v>0</v>
      </c>
      <c r="H66" s="139">
        <v>0</v>
      </c>
      <c r="I66" s="139"/>
      <c r="J66" s="139">
        <v>3</v>
      </c>
      <c r="K66" s="139">
        <v>1</v>
      </c>
      <c r="L66" s="139">
        <v>2</v>
      </c>
      <c r="M66" s="139"/>
      <c r="N66" s="139">
        <v>0</v>
      </c>
      <c r="O66" s="139">
        <v>0</v>
      </c>
      <c r="P66" s="139">
        <v>0</v>
      </c>
      <c r="Q66" s="139"/>
      <c r="R66" s="139">
        <v>0</v>
      </c>
      <c r="S66" s="139">
        <v>0</v>
      </c>
      <c r="T66" s="139">
        <v>0</v>
      </c>
      <c r="U66" s="139"/>
      <c r="V66" s="139">
        <v>0</v>
      </c>
      <c r="W66" s="139">
        <v>0</v>
      </c>
      <c r="X66" s="139">
        <v>0</v>
      </c>
      <c r="Y66" s="139"/>
      <c r="Z66" s="139">
        <v>0</v>
      </c>
      <c r="AA66" s="139">
        <v>0</v>
      </c>
      <c r="AB66" s="139">
        <v>0</v>
      </c>
    </row>
    <row r="67" spans="1:28" x14ac:dyDescent="0.2">
      <c r="A67" s="128" t="s">
        <v>111</v>
      </c>
      <c r="B67" s="139">
        <v>96</v>
      </c>
      <c r="C67" s="139">
        <v>57</v>
      </c>
      <c r="D67" s="139">
        <v>39</v>
      </c>
      <c r="E67" s="139"/>
      <c r="F67" s="139">
        <v>3</v>
      </c>
      <c r="G67" s="139">
        <v>3</v>
      </c>
      <c r="H67" s="139">
        <v>0</v>
      </c>
      <c r="I67" s="139"/>
      <c r="J67" s="139">
        <v>36</v>
      </c>
      <c r="K67" s="139">
        <v>23</v>
      </c>
      <c r="L67" s="139">
        <v>13</v>
      </c>
      <c r="M67" s="139"/>
      <c r="N67" s="139">
        <v>19</v>
      </c>
      <c r="O67" s="139">
        <v>9</v>
      </c>
      <c r="P67" s="139">
        <v>10</v>
      </c>
      <c r="Q67" s="139"/>
      <c r="R67" s="139">
        <v>30</v>
      </c>
      <c r="S67" s="139">
        <v>17</v>
      </c>
      <c r="T67" s="139">
        <v>13</v>
      </c>
      <c r="U67" s="139"/>
      <c r="V67" s="139">
        <v>5</v>
      </c>
      <c r="W67" s="139">
        <v>2</v>
      </c>
      <c r="X67" s="139">
        <v>3</v>
      </c>
      <c r="Y67" s="139"/>
      <c r="Z67" s="139">
        <v>3</v>
      </c>
      <c r="AA67" s="139">
        <v>3</v>
      </c>
      <c r="AB67" s="139">
        <v>0</v>
      </c>
    </row>
    <row r="68" spans="1:28" x14ac:dyDescent="0.2">
      <c r="A68" s="128" t="s">
        <v>112</v>
      </c>
      <c r="B68" s="139">
        <v>0</v>
      </c>
      <c r="C68" s="139">
        <v>0</v>
      </c>
      <c r="D68" s="139">
        <v>0</v>
      </c>
      <c r="E68" s="139"/>
      <c r="F68" s="139">
        <v>0</v>
      </c>
      <c r="G68" s="139">
        <v>0</v>
      </c>
      <c r="H68" s="139">
        <v>0</v>
      </c>
      <c r="I68" s="139"/>
      <c r="J68" s="139">
        <v>0</v>
      </c>
      <c r="K68" s="139">
        <v>0</v>
      </c>
      <c r="L68" s="139">
        <v>0</v>
      </c>
      <c r="M68" s="139"/>
      <c r="N68" s="139">
        <v>0</v>
      </c>
      <c r="O68" s="139">
        <v>0</v>
      </c>
      <c r="P68" s="139">
        <v>0</v>
      </c>
      <c r="Q68" s="139"/>
      <c r="R68" s="139">
        <v>0</v>
      </c>
      <c r="S68" s="139">
        <v>0</v>
      </c>
      <c r="T68" s="139">
        <v>0</v>
      </c>
      <c r="U68" s="139"/>
      <c r="V68" s="139">
        <v>0</v>
      </c>
      <c r="W68" s="139">
        <v>0</v>
      </c>
      <c r="X68" s="139">
        <v>0</v>
      </c>
      <c r="Y68" s="139"/>
      <c r="Z68" s="139">
        <v>0</v>
      </c>
      <c r="AA68" s="139">
        <v>0</v>
      </c>
      <c r="AB68" s="139">
        <v>0</v>
      </c>
    </row>
    <row r="69" spans="1:28" x14ac:dyDescent="0.2">
      <c r="A69" s="128" t="s">
        <v>113</v>
      </c>
      <c r="B69" s="139">
        <v>17</v>
      </c>
      <c r="C69" s="139">
        <v>12</v>
      </c>
      <c r="D69" s="139">
        <v>5</v>
      </c>
      <c r="E69" s="139"/>
      <c r="F69" s="139">
        <v>0</v>
      </c>
      <c r="G69" s="139">
        <v>0</v>
      </c>
      <c r="H69" s="139">
        <v>0</v>
      </c>
      <c r="I69" s="139"/>
      <c r="J69" s="139">
        <v>6</v>
      </c>
      <c r="K69" s="139">
        <v>4</v>
      </c>
      <c r="L69" s="139">
        <v>2</v>
      </c>
      <c r="M69" s="139"/>
      <c r="N69" s="139">
        <v>7</v>
      </c>
      <c r="O69" s="139">
        <v>4</v>
      </c>
      <c r="P69" s="139">
        <v>3</v>
      </c>
      <c r="Q69" s="139"/>
      <c r="R69" s="139">
        <v>1</v>
      </c>
      <c r="S69" s="139">
        <v>1</v>
      </c>
      <c r="T69" s="139">
        <v>0</v>
      </c>
      <c r="U69" s="139"/>
      <c r="V69" s="139">
        <v>2</v>
      </c>
      <c r="W69" s="139">
        <v>2</v>
      </c>
      <c r="X69" s="139">
        <v>0</v>
      </c>
      <c r="Y69" s="139"/>
      <c r="Z69" s="139">
        <v>1</v>
      </c>
      <c r="AA69" s="139">
        <v>1</v>
      </c>
      <c r="AB69" s="139">
        <v>0</v>
      </c>
    </row>
    <row r="70" spans="1:28" x14ac:dyDescent="0.2">
      <c r="A70" s="128" t="s">
        <v>114</v>
      </c>
      <c r="B70" s="139">
        <v>24</v>
      </c>
      <c r="C70" s="139">
        <v>17</v>
      </c>
      <c r="D70" s="139">
        <v>7</v>
      </c>
      <c r="E70" s="139"/>
      <c r="F70" s="139">
        <v>0</v>
      </c>
      <c r="G70" s="139">
        <v>0</v>
      </c>
      <c r="H70" s="139">
        <v>0</v>
      </c>
      <c r="I70" s="139"/>
      <c r="J70" s="139">
        <v>6</v>
      </c>
      <c r="K70" s="139">
        <v>5</v>
      </c>
      <c r="L70" s="139">
        <v>1</v>
      </c>
      <c r="M70" s="139"/>
      <c r="N70" s="139">
        <v>4</v>
      </c>
      <c r="O70" s="139">
        <v>1</v>
      </c>
      <c r="P70" s="139">
        <v>3</v>
      </c>
      <c r="Q70" s="139"/>
      <c r="R70" s="139">
        <v>5</v>
      </c>
      <c r="S70" s="139">
        <v>4</v>
      </c>
      <c r="T70" s="139">
        <v>1</v>
      </c>
      <c r="U70" s="139"/>
      <c r="V70" s="139">
        <v>6</v>
      </c>
      <c r="W70" s="139">
        <v>4</v>
      </c>
      <c r="X70" s="139">
        <v>2</v>
      </c>
      <c r="Y70" s="139"/>
      <c r="Z70" s="139">
        <v>3</v>
      </c>
      <c r="AA70" s="139">
        <v>3</v>
      </c>
      <c r="AB70" s="139">
        <v>0</v>
      </c>
    </row>
    <row r="71" spans="1:28" x14ac:dyDescent="0.2">
      <c r="A71" s="128" t="s">
        <v>115</v>
      </c>
      <c r="B71" s="139">
        <v>37</v>
      </c>
      <c r="C71" s="139">
        <v>22</v>
      </c>
      <c r="D71" s="139">
        <v>15</v>
      </c>
      <c r="E71" s="139"/>
      <c r="F71" s="139">
        <v>1</v>
      </c>
      <c r="G71" s="139">
        <v>1</v>
      </c>
      <c r="H71" s="139">
        <v>0</v>
      </c>
      <c r="I71" s="139"/>
      <c r="J71" s="139">
        <v>22</v>
      </c>
      <c r="K71" s="139">
        <v>9</v>
      </c>
      <c r="L71" s="139">
        <v>13</v>
      </c>
      <c r="M71" s="139"/>
      <c r="N71" s="139">
        <v>6</v>
      </c>
      <c r="O71" s="139">
        <v>6</v>
      </c>
      <c r="P71" s="139">
        <v>0</v>
      </c>
      <c r="Q71" s="139"/>
      <c r="R71" s="139">
        <v>4</v>
      </c>
      <c r="S71" s="139">
        <v>2</v>
      </c>
      <c r="T71" s="139">
        <v>2</v>
      </c>
      <c r="U71" s="139"/>
      <c r="V71" s="139">
        <v>2</v>
      </c>
      <c r="W71" s="139">
        <v>2</v>
      </c>
      <c r="X71" s="139">
        <v>0</v>
      </c>
      <c r="Y71" s="139"/>
      <c r="Z71" s="139">
        <v>2</v>
      </c>
      <c r="AA71" s="139">
        <v>2</v>
      </c>
      <c r="AB71" s="139">
        <v>0</v>
      </c>
    </row>
    <row r="72" spans="1:28" x14ac:dyDescent="0.2">
      <c r="A72" s="128" t="s">
        <v>116</v>
      </c>
      <c r="B72" s="139">
        <v>23</v>
      </c>
      <c r="C72" s="139">
        <v>14</v>
      </c>
      <c r="D72" s="139">
        <v>9</v>
      </c>
      <c r="E72" s="139"/>
      <c r="F72" s="139">
        <v>0</v>
      </c>
      <c r="G72" s="139">
        <v>0</v>
      </c>
      <c r="H72" s="139">
        <v>0</v>
      </c>
      <c r="I72" s="139"/>
      <c r="J72" s="139">
        <v>7</v>
      </c>
      <c r="K72" s="139">
        <v>6</v>
      </c>
      <c r="L72" s="139">
        <v>1</v>
      </c>
      <c r="M72" s="139"/>
      <c r="N72" s="139">
        <v>4</v>
      </c>
      <c r="O72" s="139">
        <v>2</v>
      </c>
      <c r="P72" s="139">
        <v>2</v>
      </c>
      <c r="Q72" s="139"/>
      <c r="R72" s="139">
        <v>9</v>
      </c>
      <c r="S72" s="139">
        <v>4</v>
      </c>
      <c r="T72" s="139">
        <v>5</v>
      </c>
      <c r="U72" s="139"/>
      <c r="V72" s="139">
        <v>3</v>
      </c>
      <c r="W72" s="139">
        <v>2</v>
      </c>
      <c r="X72" s="139">
        <v>1</v>
      </c>
      <c r="Y72" s="139"/>
      <c r="Z72" s="139">
        <v>0</v>
      </c>
      <c r="AA72" s="139">
        <v>0</v>
      </c>
      <c r="AB72" s="139">
        <v>0</v>
      </c>
    </row>
    <row r="73" spans="1:28" x14ac:dyDescent="0.2">
      <c r="A73" s="128" t="s">
        <v>117</v>
      </c>
      <c r="B73" s="139">
        <v>27</v>
      </c>
      <c r="C73" s="139">
        <v>15</v>
      </c>
      <c r="D73" s="139">
        <v>12</v>
      </c>
      <c r="E73" s="139"/>
      <c r="F73" s="139">
        <v>1</v>
      </c>
      <c r="G73" s="139">
        <v>1</v>
      </c>
      <c r="H73" s="139">
        <v>0</v>
      </c>
      <c r="I73" s="139"/>
      <c r="J73" s="139">
        <v>9</v>
      </c>
      <c r="K73" s="139">
        <v>6</v>
      </c>
      <c r="L73" s="139">
        <v>3</v>
      </c>
      <c r="M73" s="139"/>
      <c r="N73" s="139">
        <v>9</v>
      </c>
      <c r="O73" s="139">
        <v>3</v>
      </c>
      <c r="P73" s="139">
        <v>6</v>
      </c>
      <c r="Q73" s="139"/>
      <c r="R73" s="139">
        <v>4</v>
      </c>
      <c r="S73" s="139">
        <v>4</v>
      </c>
      <c r="T73" s="139">
        <v>0</v>
      </c>
      <c r="U73" s="139"/>
      <c r="V73" s="139">
        <v>4</v>
      </c>
      <c r="W73" s="139">
        <v>1</v>
      </c>
      <c r="X73" s="139">
        <v>3</v>
      </c>
      <c r="Y73" s="139"/>
      <c r="Z73" s="139">
        <v>0</v>
      </c>
      <c r="AA73" s="139">
        <v>0</v>
      </c>
      <c r="AB73" s="139">
        <v>0</v>
      </c>
    </row>
    <row r="74" spans="1:28" x14ac:dyDescent="0.2">
      <c r="A74" s="128" t="s">
        <v>118</v>
      </c>
      <c r="B74" s="139">
        <v>3</v>
      </c>
      <c r="C74" s="139">
        <v>3</v>
      </c>
      <c r="D74" s="139">
        <v>0</v>
      </c>
      <c r="E74" s="139"/>
      <c r="F74" s="139">
        <v>1</v>
      </c>
      <c r="G74" s="139">
        <v>1</v>
      </c>
      <c r="H74" s="139">
        <v>0</v>
      </c>
      <c r="I74" s="139"/>
      <c r="J74" s="139">
        <v>0</v>
      </c>
      <c r="K74" s="139">
        <v>0</v>
      </c>
      <c r="L74" s="139">
        <v>0</v>
      </c>
      <c r="M74" s="139"/>
      <c r="N74" s="139">
        <v>0</v>
      </c>
      <c r="O74" s="139">
        <v>0</v>
      </c>
      <c r="P74" s="139">
        <v>0</v>
      </c>
      <c r="Q74" s="139"/>
      <c r="R74" s="139">
        <v>2</v>
      </c>
      <c r="S74" s="139">
        <v>2</v>
      </c>
      <c r="T74" s="139">
        <v>0</v>
      </c>
      <c r="U74" s="139"/>
      <c r="V74" s="139">
        <v>0</v>
      </c>
      <c r="W74" s="139">
        <v>0</v>
      </c>
      <c r="X74" s="139">
        <v>0</v>
      </c>
      <c r="Y74" s="139"/>
      <c r="Z74" s="139">
        <v>0</v>
      </c>
      <c r="AA74" s="139">
        <v>0</v>
      </c>
      <c r="AB74" s="139">
        <v>0</v>
      </c>
    </row>
    <row r="75" spans="1:28" x14ac:dyDescent="0.2">
      <c r="A75" s="128" t="s">
        <v>119</v>
      </c>
      <c r="B75" s="139">
        <v>28</v>
      </c>
      <c r="C75" s="139">
        <v>17</v>
      </c>
      <c r="D75" s="139">
        <v>11</v>
      </c>
      <c r="E75" s="139"/>
      <c r="F75" s="139">
        <v>0</v>
      </c>
      <c r="G75" s="139">
        <v>0</v>
      </c>
      <c r="H75" s="139">
        <v>0</v>
      </c>
      <c r="I75" s="139"/>
      <c r="J75" s="139">
        <v>11</v>
      </c>
      <c r="K75" s="139">
        <v>5</v>
      </c>
      <c r="L75" s="139">
        <v>6</v>
      </c>
      <c r="M75" s="139"/>
      <c r="N75" s="139">
        <v>7</v>
      </c>
      <c r="O75" s="139">
        <v>5</v>
      </c>
      <c r="P75" s="139">
        <v>2</v>
      </c>
      <c r="Q75" s="139"/>
      <c r="R75" s="139">
        <v>8</v>
      </c>
      <c r="S75" s="139">
        <v>7</v>
      </c>
      <c r="T75" s="139">
        <v>1</v>
      </c>
      <c r="U75" s="139"/>
      <c r="V75" s="139">
        <v>2</v>
      </c>
      <c r="W75" s="139">
        <v>0</v>
      </c>
      <c r="X75" s="139">
        <v>2</v>
      </c>
      <c r="Y75" s="139"/>
      <c r="Z75" s="139">
        <v>0</v>
      </c>
      <c r="AA75" s="139">
        <v>0</v>
      </c>
      <c r="AB75" s="139">
        <v>0</v>
      </c>
    </row>
    <row r="76" spans="1:28" x14ac:dyDescent="0.2">
      <c r="A76" s="128" t="s">
        <v>120</v>
      </c>
      <c r="B76" s="139">
        <v>11</v>
      </c>
      <c r="C76" s="139">
        <v>8</v>
      </c>
      <c r="D76" s="139">
        <v>3</v>
      </c>
      <c r="E76" s="139"/>
      <c r="F76" s="139">
        <v>0</v>
      </c>
      <c r="G76" s="139">
        <v>0</v>
      </c>
      <c r="H76" s="139">
        <v>0</v>
      </c>
      <c r="I76" s="139"/>
      <c r="J76" s="139">
        <v>7</v>
      </c>
      <c r="K76" s="139">
        <v>6</v>
      </c>
      <c r="L76" s="139">
        <v>1</v>
      </c>
      <c r="M76" s="139"/>
      <c r="N76" s="139">
        <v>3</v>
      </c>
      <c r="O76" s="139">
        <v>2</v>
      </c>
      <c r="P76" s="139">
        <v>1</v>
      </c>
      <c r="Q76" s="139"/>
      <c r="R76" s="139">
        <v>1</v>
      </c>
      <c r="S76" s="139">
        <v>0</v>
      </c>
      <c r="T76" s="139">
        <v>1</v>
      </c>
      <c r="U76" s="139"/>
      <c r="V76" s="139">
        <v>0</v>
      </c>
      <c r="W76" s="139">
        <v>0</v>
      </c>
      <c r="X76" s="139">
        <v>0</v>
      </c>
      <c r="Y76" s="139"/>
      <c r="Z76" s="139">
        <v>0</v>
      </c>
      <c r="AA76" s="139">
        <v>0</v>
      </c>
      <c r="AB76" s="139">
        <v>0</v>
      </c>
    </row>
    <row r="77" spans="1:28" x14ac:dyDescent="0.2">
      <c r="A77" s="128" t="s">
        <v>121</v>
      </c>
      <c r="B77" s="139">
        <v>20</v>
      </c>
      <c r="C77" s="139">
        <v>9</v>
      </c>
      <c r="D77" s="139">
        <v>11</v>
      </c>
      <c r="E77" s="139"/>
      <c r="F77" s="139">
        <v>4</v>
      </c>
      <c r="G77" s="139">
        <v>2</v>
      </c>
      <c r="H77" s="139">
        <v>2</v>
      </c>
      <c r="I77" s="139"/>
      <c r="J77" s="139">
        <v>9</v>
      </c>
      <c r="K77" s="139">
        <v>2</v>
      </c>
      <c r="L77" s="139">
        <v>7</v>
      </c>
      <c r="M77" s="139"/>
      <c r="N77" s="139">
        <v>3</v>
      </c>
      <c r="O77" s="139">
        <v>1</v>
      </c>
      <c r="P77" s="139">
        <v>2</v>
      </c>
      <c r="Q77" s="139"/>
      <c r="R77" s="139">
        <v>3</v>
      </c>
      <c r="S77" s="139">
        <v>3</v>
      </c>
      <c r="T77" s="139">
        <v>0</v>
      </c>
      <c r="U77" s="139"/>
      <c r="V77" s="139">
        <v>1</v>
      </c>
      <c r="W77" s="139">
        <v>1</v>
      </c>
      <c r="X77" s="139">
        <v>0</v>
      </c>
      <c r="Y77" s="139"/>
      <c r="Z77" s="139">
        <v>0</v>
      </c>
      <c r="AA77" s="139">
        <v>0</v>
      </c>
      <c r="AB77" s="139">
        <v>0</v>
      </c>
    </row>
    <row r="78" spans="1:28" x14ac:dyDescent="0.2">
      <c r="A78" s="128" t="s">
        <v>122</v>
      </c>
      <c r="B78" s="139">
        <v>11</v>
      </c>
      <c r="C78" s="139">
        <v>8</v>
      </c>
      <c r="D78" s="139">
        <v>3</v>
      </c>
      <c r="E78" s="139"/>
      <c r="F78" s="139">
        <v>3</v>
      </c>
      <c r="G78" s="139">
        <v>3</v>
      </c>
      <c r="H78" s="139">
        <v>0</v>
      </c>
      <c r="I78" s="139"/>
      <c r="J78" s="139">
        <v>4</v>
      </c>
      <c r="K78" s="139">
        <v>3</v>
      </c>
      <c r="L78" s="139">
        <v>1</v>
      </c>
      <c r="M78" s="139"/>
      <c r="N78" s="139">
        <v>3</v>
      </c>
      <c r="O78" s="139">
        <v>2</v>
      </c>
      <c r="P78" s="139">
        <v>1</v>
      </c>
      <c r="Q78" s="139"/>
      <c r="R78" s="139">
        <v>1</v>
      </c>
      <c r="S78" s="139">
        <v>0</v>
      </c>
      <c r="T78" s="139">
        <v>1</v>
      </c>
      <c r="U78" s="139"/>
      <c r="V78" s="139">
        <v>0</v>
      </c>
      <c r="W78" s="139">
        <v>0</v>
      </c>
      <c r="X78" s="139">
        <v>0</v>
      </c>
      <c r="Y78" s="139"/>
      <c r="Z78" s="139">
        <v>0</v>
      </c>
      <c r="AA78" s="139">
        <v>0</v>
      </c>
      <c r="AB78" s="139">
        <v>0</v>
      </c>
    </row>
    <row r="79" spans="1:28" ht="13.5" thickBot="1" x14ac:dyDescent="0.25">
      <c r="A79" s="174" t="s">
        <v>123</v>
      </c>
      <c r="B79" s="139">
        <v>34</v>
      </c>
      <c r="C79" s="139">
        <v>19</v>
      </c>
      <c r="D79" s="139">
        <v>15</v>
      </c>
      <c r="E79" s="139"/>
      <c r="F79" s="139">
        <v>1</v>
      </c>
      <c r="G79" s="139">
        <v>1</v>
      </c>
      <c r="H79" s="139">
        <v>0</v>
      </c>
      <c r="I79" s="139"/>
      <c r="J79" s="139">
        <v>7</v>
      </c>
      <c r="K79" s="139">
        <v>4</v>
      </c>
      <c r="L79" s="139">
        <v>3</v>
      </c>
      <c r="M79" s="139"/>
      <c r="N79" s="139">
        <v>5</v>
      </c>
      <c r="O79" s="139">
        <v>1</v>
      </c>
      <c r="P79" s="139">
        <v>4</v>
      </c>
      <c r="Q79" s="139"/>
      <c r="R79" s="139">
        <v>5</v>
      </c>
      <c r="S79" s="139">
        <v>4</v>
      </c>
      <c r="T79" s="139">
        <v>1</v>
      </c>
      <c r="U79" s="139"/>
      <c r="V79" s="139">
        <v>5</v>
      </c>
      <c r="W79" s="139">
        <v>4</v>
      </c>
      <c r="X79" s="139">
        <v>1</v>
      </c>
      <c r="Y79" s="139"/>
      <c r="Z79" s="139">
        <v>11</v>
      </c>
      <c r="AA79" s="139">
        <v>5</v>
      </c>
      <c r="AB79" s="139">
        <v>6</v>
      </c>
    </row>
    <row r="80" spans="1:28" x14ac:dyDescent="0.25">
      <c r="A80" s="292" t="s">
        <v>90</v>
      </c>
      <c r="B80" s="292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</row>
    <row r="81" spans="1:32" x14ac:dyDescent="0.25">
      <c r="A81" s="293" t="s">
        <v>14</v>
      </c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</row>
    <row r="82" spans="1:32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32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32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32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7" spans="1:32" x14ac:dyDescent="0.25"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</row>
    <row r="88" spans="1:32" s="115" customFormat="1" ht="15" x14ac:dyDescent="0.25">
      <c r="A88" s="303" t="s">
        <v>138</v>
      </c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9"/>
      <c r="AD88" s="278" t="s">
        <v>249</v>
      </c>
      <c r="AE88" s="278"/>
      <c r="AF88" s="9"/>
    </row>
    <row r="89" spans="1:32" s="115" customFormat="1" ht="15" x14ac:dyDescent="0.25">
      <c r="A89" s="295" t="s">
        <v>127</v>
      </c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9"/>
      <c r="AD89" s="278"/>
      <c r="AE89" s="278"/>
      <c r="AF89"/>
    </row>
    <row r="90" spans="1:32" s="115" customFormat="1" ht="15" x14ac:dyDescent="0.25">
      <c r="A90" s="294" t="s">
        <v>78</v>
      </c>
      <c r="B90" s="294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</row>
    <row r="91" spans="1:32" s="115" customFormat="1" ht="15" x14ac:dyDescent="0.25">
      <c r="A91" s="295" t="s">
        <v>94</v>
      </c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</row>
    <row r="92" spans="1:32" s="115" customFormat="1" ht="15" x14ac:dyDescent="0.25">
      <c r="A92" s="294" t="s">
        <v>136</v>
      </c>
      <c r="B92" s="294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</row>
    <row r="93" spans="1:32" s="115" customFormat="1" ht="15" x14ac:dyDescent="0.25">
      <c r="A93" s="295" t="s">
        <v>80</v>
      </c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</row>
    <row r="94" spans="1:32" s="115" customFormat="1" ht="15.75" thickBot="1" x14ac:dyDescent="0.3">
      <c r="A94" s="118"/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</row>
    <row r="95" spans="1:32" s="115" customFormat="1" ht="15" x14ac:dyDescent="0.25">
      <c r="A95" s="299" t="s">
        <v>96</v>
      </c>
      <c r="B95" s="119" t="s">
        <v>22</v>
      </c>
      <c r="C95" s="119"/>
      <c r="D95" s="119"/>
      <c r="E95" s="120"/>
      <c r="F95" s="119" t="s">
        <v>24</v>
      </c>
      <c r="G95" s="119"/>
      <c r="H95" s="119"/>
      <c r="I95" s="120"/>
      <c r="J95" s="119" t="s">
        <v>25</v>
      </c>
      <c r="K95" s="119"/>
      <c r="L95" s="119"/>
      <c r="M95" s="120"/>
      <c r="N95" s="119" t="s">
        <v>26</v>
      </c>
      <c r="O95" s="119"/>
      <c r="P95" s="119"/>
      <c r="Q95" s="120"/>
      <c r="R95" s="119" t="s">
        <v>28</v>
      </c>
      <c r="S95" s="119"/>
      <c r="T95" s="119"/>
      <c r="U95" s="120"/>
      <c r="V95" s="119" t="s">
        <v>29</v>
      </c>
      <c r="W95" s="119"/>
      <c r="X95" s="119"/>
      <c r="Y95" s="120"/>
      <c r="Z95" s="119" t="s">
        <v>30</v>
      </c>
      <c r="AA95" s="119"/>
      <c r="AB95" s="119"/>
    </row>
    <row r="96" spans="1:32" s="115" customFormat="1" ht="15.75" thickBot="1" x14ac:dyDescent="0.3">
      <c r="A96" s="300"/>
      <c r="B96" s="121" t="s">
        <v>82</v>
      </c>
      <c r="C96" s="121" t="s">
        <v>83</v>
      </c>
      <c r="D96" s="121" t="s">
        <v>84</v>
      </c>
      <c r="E96" s="122"/>
      <c r="F96" s="121" t="s">
        <v>82</v>
      </c>
      <c r="G96" s="121" t="s">
        <v>83</v>
      </c>
      <c r="H96" s="121" t="s">
        <v>84</v>
      </c>
      <c r="I96" s="122"/>
      <c r="J96" s="121" t="s">
        <v>82</v>
      </c>
      <c r="K96" s="121" t="s">
        <v>83</v>
      </c>
      <c r="L96" s="121" t="s">
        <v>84</v>
      </c>
      <c r="M96" s="122"/>
      <c r="N96" s="121" t="s">
        <v>82</v>
      </c>
      <c r="O96" s="121" t="s">
        <v>83</v>
      </c>
      <c r="P96" s="121" t="s">
        <v>84</v>
      </c>
      <c r="Q96" s="122"/>
      <c r="R96" s="121" t="s">
        <v>82</v>
      </c>
      <c r="S96" s="121" t="s">
        <v>83</v>
      </c>
      <c r="T96" s="121" t="s">
        <v>84</v>
      </c>
      <c r="U96" s="122"/>
      <c r="V96" s="121" t="s">
        <v>82</v>
      </c>
      <c r="W96" s="121" t="s">
        <v>83</v>
      </c>
      <c r="X96" s="121" t="s">
        <v>84</v>
      </c>
      <c r="Y96" s="122"/>
      <c r="Z96" s="121" t="s">
        <v>82</v>
      </c>
      <c r="AA96" s="121" t="s">
        <v>83</v>
      </c>
      <c r="AB96" s="121" t="s">
        <v>84</v>
      </c>
    </row>
    <row r="97" spans="1:28" x14ac:dyDescent="0.25">
      <c r="A97" s="154"/>
      <c r="B97" s="155"/>
      <c r="C97" s="155"/>
      <c r="D97" s="155"/>
      <c r="E97" s="156"/>
      <c r="F97" s="155"/>
      <c r="G97" s="155"/>
      <c r="H97" s="155"/>
      <c r="I97" s="156"/>
      <c r="J97" s="155"/>
      <c r="K97" s="155"/>
      <c r="L97" s="155"/>
      <c r="M97" s="156"/>
      <c r="N97" s="155"/>
      <c r="O97" s="155"/>
      <c r="P97" s="155"/>
      <c r="Q97" s="156"/>
      <c r="R97" s="155"/>
      <c r="S97" s="155"/>
      <c r="T97" s="155"/>
      <c r="U97" s="156"/>
      <c r="V97" s="155"/>
      <c r="W97" s="155"/>
      <c r="X97" s="155"/>
      <c r="Y97" s="156"/>
      <c r="Z97" s="155"/>
      <c r="AA97" s="155"/>
      <c r="AB97" s="155"/>
    </row>
    <row r="98" spans="1:28" ht="13.5" x14ac:dyDescent="0.25">
      <c r="A98" s="158" t="s">
        <v>97</v>
      </c>
      <c r="B98" s="143">
        <f>+B11/(B11+B54)*100</f>
        <v>94.872193820849077</v>
      </c>
      <c r="C98" s="143">
        <f>+C11/(C11+C54)*100</f>
        <v>93.956903293074987</v>
      </c>
      <c r="D98" s="143">
        <f>+D11/(D11+D54)*100</f>
        <v>95.831057709812484</v>
      </c>
      <c r="E98" s="169"/>
      <c r="F98" s="143">
        <f>+F11/(F11+F54)*100</f>
        <v>99.053459538728177</v>
      </c>
      <c r="G98" s="143">
        <f>+G11/(G11+G54)*100</f>
        <v>98.760330578512395</v>
      </c>
      <c r="H98" s="143">
        <f>+H11/(H11+H54)*100</f>
        <v>99.366216588591897</v>
      </c>
      <c r="I98" s="169"/>
      <c r="J98" s="143">
        <f>+J11/(J11+J54)*100</f>
        <v>89.875579409612101</v>
      </c>
      <c r="K98" s="143">
        <f>+K11/(K11+K54)*100</f>
        <v>88.003748828491098</v>
      </c>
      <c r="L98" s="143">
        <f>+L11/(L11+L54)*100</f>
        <v>91.908396946564892</v>
      </c>
      <c r="M98" s="169"/>
      <c r="N98" s="143">
        <f>+N11/(N11+N54)*100</f>
        <v>93.56771873751498</v>
      </c>
      <c r="O98" s="143">
        <f>+O11/(O11+O54)*100</f>
        <v>92.769511876794581</v>
      </c>
      <c r="P98" s="143">
        <f>+P11/(P11+P54)*100</f>
        <v>94.399129961935841</v>
      </c>
      <c r="Q98" s="169"/>
      <c r="R98" s="143">
        <f>+R11/(R11+R54)*100</f>
        <v>93.266081488274594</v>
      </c>
      <c r="S98" s="143">
        <f>+S11/(S11+S54)*100</f>
        <v>92.038134501417161</v>
      </c>
      <c r="T98" s="143">
        <f>+T11/(T11+T54)*100</f>
        <v>94.53624733475479</v>
      </c>
      <c r="U98" s="169"/>
      <c r="V98" s="143">
        <f>+V11/(V11+V54)*100</f>
        <v>95.356550580431175</v>
      </c>
      <c r="W98" s="143">
        <f>+W11/(W11+W54)*100</f>
        <v>94.504280585473623</v>
      </c>
      <c r="X98" s="143">
        <f>+X11/(X11+X54)*100</f>
        <v>96.210235131396956</v>
      </c>
      <c r="Y98" s="169"/>
      <c r="Z98" s="143">
        <f>+Z11/(Z11+Z54)*100</f>
        <v>98.94401851583973</v>
      </c>
      <c r="AA98" s="143">
        <f>+AA11/(AA11+AA54)*100</f>
        <v>98.702397743300423</v>
      </c>
      <c r="AB98" s="143">
        <f>+AB11/(AB11+AB54)*100</f>
        <v>99.198337292161526</v>
      </c>
    </row>
    <row r="99" spans="1:28" x14ac:dyDescent="0.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</row>
    <row r="100" spans="1:28" x14ac:dyDescent="0.25">
      <c r="A100" s="128" t="s">
        <v>98</v>
      </c>
      <c r="B100" s="143">
        <f t="shared" ref="B100:D115" si="0">+B13/(B13+B56)*100</f>
        <v>92.438162544169614</v>
      </c>
      <c r="C100" s="143">
        <f t="shared" si="0"/>
        <v>91.198645945530075</v>
      </c>
      <c r="D100" s="143">
        <f t="shared" si="0"/>
        <v>93.729955099422696</v>
      </c>
      <c r="E100" s="169"/>
      <c r="F100" s="143">
        <f t="shared" ref="F100:H115" si="1">+F13/(F13+F56)*100</f>
        <v>98.829839102876647</v>
      </c>
      <c r="G100" s="143">
        <f t="shared" si="1"/>
        <v>98.613678373382626</v>
      </c>
      <c r="H100" s="143">
        <f t="shared" si="1"/>
        <v>99.071207430340564</v>
      </c>
      <c r="I100" s="170"/>
      <c r="J100" s="143">
        <f t="shared" ref="J100:L115" si="2">+J13/(J13+J56)*100</f>
        <v>85.341196293176068</v>
      </c>
      <c r="K100" s="143">
        <f t="shared" si="2"/>
        <v>82.20271348762968</v>
      </c>
      <c r="L100" s="143">
        <f t="shared" si="2"/>
        <v>88.849241748438885</v>
      </c>
      <c r="M100" s="170"/>
      <c r="N100" s="143">
        <f t="shared" ref="N100:P115" si="3">+N13/(N13+N56)*100</f>
        <v>90.004585052728103</v>
      </c>
      <c r="O100" s="143">
        <f t="shared" si="3"/>
        <v>89.069557362240289</v>
      </c>
      <c r="P100" s="143">
        <f t="shared" si="3"/>
        <v>90.968342644320302</v>
      </c>
      <c r="Q100" s="170"/>
      <c r="R100" s="143">
        <f t="shared" ref="R100:T115" si="4">+R13/(R13+R56)*100</f>
        <v>90.174966352624494</v>
      </c>
      <c r="S100" s="143">
        <f t="shared" si="4"/>
        <v>88.938848920863308</v>
      </c>
      <c r="T100" s="143">
        <f t="shared" si="4"/>
        <v>91.405550581915847</v>
      </c>
      <c r="U100" s="170"/>
      <c r="V100" s="143">
        <f t="shared" ref="V100:X115" si="5">+V13/(V13+V56)*100</f>
        <v>92.961418143899905</v>
      </c>
      <c r="W100" s="143">
        <f t="shared" si="5"/>
        <v>91.440501043841337</v>
      </c>
      <c r="X100" s="143">
        <f t="shared" si="5"/>
        <v>94.479166666666671</v>
      </c>
      <c r="Y100" s="169"/>
      <c r="Z100" s="143">
        <f t="shared" ref="Z100:AB115" si="6">+Z13/(Z13+Z56)*100</f>
        <v>99.041372351160433</v>
      </c>
      <c r="AA100" s="143">
        <f t="shared" si="6"/>
        <v>99.189463019250255</v>
      </c>
      <c r="AB100" s="143">
        <f t="shared" si="6"/>
        <v>98.894472361809051</v>
      </c>
    </row>
    <row r="101" spans="1:28" x14ac:dyDescent="0.25">
      <c r="A101" s="128" t="s">
        <v>99</v>
      </c>
      <c r="B101" s="143">
        <f t="shared" si="0"/>
        <v>95.762400489895896</v>
      </c>
      <c r="C101" s="143">
        <f t="shared" si="0"/>
        <v>95.178147268408551</v>
      </c>
      <c r="D101" s="143">
        <f t="shared" si="0"/>
        <v>96.384323640960815</v>
      </c>
      <c r="E101" s="169"/>
      <c r="F101" s="143">
        <f t="shared" si="1"/>
        <v>99.343544857768052</v>
      </c>
      <c r="G101" s="143">
        <f t="shared" si="1"/>
        <v>99.30167597765363</v>
      </c>
      <c r="H101" s="143">
        <f t="shared" si="1"/>
        <v>99.389312977099237</v>
      </c>
      <c r="I101" s="170"/>
      <c r="J101" s="143">
        <f t="shared" si="2"/>
        <v>92.365371506475796</v>
      </c>
      <c r="K101" s="143">
        <f t="shared" si="2"/>
        <v>91.852825229960573</v>
      </c>
      <c r="L101" s="143">
        <f t="shared" si="2"/>
        <v>92.917847025495746</v>
      </c>
      <c r="M101" s="170"/>
      <c r="N101" s="143">
        <f t="shared" si="3"/>
        <v>95.352214960058106</v>
      </c>
      <c r="O101" s="143">
        <f t="shared" si="3"/>
        <v>94.374120956399437</v>
      </c>
      <c r="P101" s="143">
        <f t="shared" si="3"/>
        <v>96.396396396396398</v>
      </c>
      <c r="Q101" s="170"/>
      <c r="R101" s="143">
        <f t="shared" si="4"/>
        <v>93.129770992366417</v>
      </c>
      <c r="S101" s="143">
        <f t="shared" si="4"/>
        <v>92.444444444444443</v>
      </c>
      <c r="T101" s="143">
        <f t="shared" si="4"/>
        <v>93.858267716535437</v>
      </c>
      <c r="U101" s="170"/>
      <c r="V101" s="143">
        <f t="shared" si="5"/>
        <v>95.435092724679023</v>
      </c>
      <c r="W101" s="143">
        <f t="shared" si="5"/>
        <v>94.350282485875709</v>
      </c>
      <c r="X101" s="143">
        <f t="shared" si="5"/>
        <v>96.541786743515843</v>
      </c>
      <c r="Y101" s="169"/>
      <c r="Z101" s="143">
        <f t="shared" si="6"/>
        <v>99.434571890145392</v>
      </c>
      <c r="AA101" s="143">
        <f t="shared" si="6"/>
        <v>99.217527386541477</v>
      </c>
      <c r="AB101" s="143">
        <f t="shared" si="6"/>
        <v>99.666110183639404</v>
      </c>
    </row>
    <row r="102" spans="1:28" x14ac:dyDescent="0.25">
      <c r="A102" s="128" t="s">
        <v>100</v>
      </c>
      <c r="B102" s="143">
        <f t="shared" si="0"/>
        <v>96.861060631092016</v>
      </c>
      <c r="C102" s="143">
        <f t="shared" si="0"/>
        <v>96.02993817116824</v>
      </c>
      <c r="D102" s="143">
        <f t="shared" si="0"/>
        <v>97.718120805369125</v>
      </c>
      <c r="E102" s="169"/>
      <c r="F102" s="143">
        <f t="shared" si="1"/>
        <v>98.742746615087043</v>
      </c>
      <c r="G102" s="143">
        <f t="shared" si="1"/>
        <v>98.861480075901326</v>
      </c>
      <c r="H102" s="143">
        <f t="shared" si="1"/>
        <v>98.619329388560161</v>
      </c>
      <c r="I102" s="170"/>
      <c r="J102" s="143">
        <f t="shared" si="2"/>
        <v>95.211267605633793</v>
      </c>
      <c r="K102" s="143">
        <f t="shared" si="2"/>
        <v>94.633273703041141</v>
      </c>
      <c r="L102" s="143">
        <f t="shared" si="2"/>
        <v>95.8498023715415</v>
      </c>
      <c r="M102" s="170"/>
      <c r="N102" s="143">
        <f t="shared" si="3"/>
        <v>96.751269035532999</v>
      </c>
      <c r="O102" s="143">
        <f t="shared" si="3"/>
        <v>94.810379241516955</v>
      </c>
      <c r="P102" s="143">
        <f t="shared" si="3"/>
        <v>98.760330578512395</v>
      </c>
      <c r="Q102" s="170"/>
      <c r="R102" s="143">
        <f t="shared" si="4"/>
        <v>96.186046511627907</v>
      </c>
      <c r="S102" s="143">
        <f t="shared" si="4"/>
        <v>94.890510948905103</v>
      </c>
      <c r="T102" s="143">
        <f t="shared" si="4"/>
        <v>97.533206831119543</v>
      </c>
      <c r="U102" s="170"/>
      <c r="V102" s="143">
        <f t="shared" si="5"/>
        <v>95.714285714285722</v>
      </c>
      <c r="W102" s="143">
        <f t="shared" si="5"/>
        <v>94.491525423728817</v>
      </c>
      <c r="X102" s="143">
        <f t="shared" si="5"/>
        <v>96.850393700787393</v>
      </c>
      <c r="Y102" s="169"/>
      <c r="Z102" s="143">
        <f t="shared" si="6"/>
        <v>98.796498905908095</v>
      </c>
      <c r="AA102" s="143">
        <f t="shared" si="6"/>
        <v>98.712446351931334</v>
      </c>
      <c r="AB102" s="143">
        <f t="shared" si="6"/>
        <v>98.883928571428569</v>
      </c>
    </row>
    <row r="103" spans="1:28" x14ac:dyDescent="0.25">
      <c r="A103" s="128" t="s">
        <v>101</v>
      </c>
      <c r="B103" s="143">
        <f t="shared" si="0"/>
        <v>96.05263157894737</v>
      </c>
      <c r="C103" s="143">
        <f t="shared" si="0"/>
        <v>95.100222717149222</v>
      </c>
      <c r="D103" s="143">
        <f t="shared" si="0"/>
        <v>97.157622739018095</v>
      </c>
      <c r="E103" s="169"/>
      <c r="F103" s="143">
        <f t="shared" si="1"/>
        <v>99.346405228758172</v>
      </c>
      <c r="G103" s="143">
        <f t="shared" si="1"/>
        <v>98.734177215189874</v>
      </c>
      <c r="H103" s="143">
        <f t="shared" si="1"/>
        <v>100</v>
      </c>
      <c r="I103" s="170"/>
      <c r="J103" s="143">
        <f t="shared" si="2"/>
        <v>96.732026143790847</v>
      </c>
      <c r="K103" s="143">
        <f t="shared" si="2"/>
        <v>96.202531645569621</v>
      </c>
      <c r="L103" s="143">
        <f t="shared" si="2"/>
        <v>97.297297297297305</v>
      </c>
      <c r="M103" s="170"/>
      <c r="N103" s="143">
        <f t="shared" si="3"/>
        <v>97.560975609756099</v>
      </c>
      <c r="O103" s="143">
        <f t="shared" si="3"/>
        <v>95.652173913043484</v>
      </c>
      <c r="P103" s="143">
        <f t="shared" si="3"/>
        <v>100</v>
      </c>
      <c r="Q103" s="170"/>
      <c r="R103" s="143">
        <f t="shared" si="4"/>
        <v>88.059701492537314</v>
      </c>
      <c r="S103" s="143">
        <f t="shared" si="4"/>
        <v>85.91549295774648</v>
      </c>
      <c r="T103" s="143">
        <f t="shared" si="4"/>
        <v>90.476190476190482</v>
      </c>
      <c r="U103" s="170"/>
      <c r="V103" s="143">
        <f t="shared" si="5"/>
        <v>93.984962406015043</v>
      </c>
      <c r="W103" s="143">
        <f t="shared" si="5"/>
        <v>93.333333333333329</v>
      </c>
      <c r="X103" s="143">
        <f t="shared" si="5"/>
        <v>94.827586206896555</v>
      </c>
      <c r="Y103" s="169"/>
      <c r="Z103" s="143">
        <f t="shared" si="6"/>
        <v>100</v>
      </c>
      <c r="AA103" s="143">
        <f t="shared" si="6"/>
        <v>100</v>
      </c>
      <c r="AB103" s="143">
        <f t="shared" si="6"/>
        <v>100</v>
      </c>
    </row>
    <row r="104" spans="1:28" x14ac:dyDescent="0.25">
      <c r="A104" s="128" t="s">
        <v>102</v>
      </c>
      <c r="B104" s="143">
        <f t="shared" si="0"/>
        <v>92.344497607655512</v>
      </c>
      <c r="C104" s="143">
        <f t="shared" si="0"/>
        <v>91.588785046728972</v>
      </c>
      <c r="D104" s="143">
        <f t="shared" si="0"/>
        <v>93.137254901960787</v>
      </c>
      <c r="E104" s="169"/>
      <c r="F104" s="143">
        <f t="shared" si="1"/>
        <v>100</v>
      </c>
      <c r="G104" s="143">
        <f t="shared" si="1"/>
        <v>100</v>
      </c>
      <c r="H104" s="143">
        <f t="shared" si="1"/>
        <v>100</v>
      </c>
      <c r="I104" s="170"/>
      <c r="J104" s="143">
        <f t="shared" si="2"/>
        <v>86.956521739130437</v>
      </c>
      <c r="K104" s="143">
        <f t="shared" si="2"/>
        <v>80.952380952380949</v>
      </c>
      <c r="L104" s="143">
        <f t="shared" si="2"/>
        <v>92</v>
      </c>
      <c r="M104" s="170"/>
      <c r="N104" s="143">
        <f t="shared" si="3"/>
        <v>89.285714285714292</v>
      </c>
      <c r="O104" s="143">
        <f t="shared" si="3"/>
        <v>86.666666666666671</v>
      </c>
      <c r="P104" s="143">
        <f t="shared" si="3"/>
        <v>92.307692307692307</v>
      </c>
      <c r="Q104" s="170"/>
      <c r="R104" s="143">
        <f t="shared" si="4"/>
        <v>97.142857142857139</v>
      </c>
      <c r="S104" s="143">
        <f t="shared" si="4"/>
        <v>100</v>
      </c>
      <c r="T104" s="143">
        <f t="shared" si="4"/>
        <v>94.117647058823522</v>
      </c>
      <c r="U104" s="170"/>
      <c r="V104" s="143">
        <f t="shared" si="5"/>
        <v>85.294117647058826</v>
      </c>
      <c r="W104" s="143">
        <f t="shared" si="5"/>
        <v>88.235294117647058</v>
      </c>
      <c r="X104" s="143">
        <f t="shared" si="5"/>
        <v>82.35294117647058</v>
      </c>
      <c r="Y104" s="169"/>
      <c r="Z104" s="143">
        <f t="shared" si="6"/>
        <v>97.058823529411768</v>
      </c>
      <c r="AA104" s="143">
        <f t="shared" si="6"/>
        <v>95.454545454545453</v>
      </c>
      <c r="AB104" s="143">
        <f t="shared" si="6"/>
        <v>100</v>
      </c>
    </row>
    <row r="105" spans="1:28" x14ac:dyDescent="0.25">
      <c r="A105" s="128" t="s">
        <v>103</v>
      </c>
      <c r="B105" s="143">
        <f t="shared" si="0"/>
        <v>93.323100537221791</v>
      </c>
      <c r="C105" s="143">
        <f t="shared" si="0"/>
        <v>91.628614916286139</v>
      </c>
      <c r="D105" s="143">
        <f t="shared" si="0"/>
        <v>95.046439628482972</v>
      </c>
      <c r="E105" s="169"/>
      <c r="F105" s="143">
        <f t="shared" si="1"/>
        <v>97.826086956521735</v>
      </c>
      <c r="G105" s="143">
        <f t="shared" si="1"/>
        <v>95.652173913043484</v>
      </c>
      <c r="H105" s="143">
        <f t="shared" si="1"/>
        <v>100</v>
      </c>
      <c r="I105" s="170"/>
      <c r="J105" s="143">
        <f t="shared" si="2"/>
        <v>84.306569343065689</v>
      </c>
      <c r="K105" s="143">
        <f t="shared" si="2"/>
        <v>78.861788617886177</v>
      </c>
      <c r="L105" s="143">
        <f t="shared" si="2"/>
        <v>88.741721854304629</v>
      </c>
      <c r="M105" s="170"/>
      <c r="N105" s="143">
        <f t="shared" si="3"/>
        <v>96.097560975609753</v>
      </c>
      <c r="O105" s="143">
        <f t="shared" si="3"/>
        <v>97.142857142857139</v>
      </c>
      <c r="P105" s="143">
        <f t="shared" si="3"/>
        <v>95</v>
      </c>
      <c r="Q105" s="170"/>
      <c r="R105" s="143">
        <f t="shared" si="4"/>
        <v>91.020408163265316</v>
      </c>
      <c r="S105" s="143">
        <f t="shared" si="4"/>
        <v>87.903225806451616</v>
      </c>
      <c r="T105" s="143">
        <f t="shared" si="4"/>
        <v>94.214876033057848</v>
      </c>
      <c r="U105" s="170"/>
      <c r="V105" s="143">
        <f t="shared" si="5"/>
        <v>97.044334975369466</v>
      </c>
      <c r="W105" s="143">
        <f t="shared" si="5"/>
        <v>96.638655462184872</v>
      </c>
      <c r="X105" s="143">
        <f t="shared" si="5"/>
        <v>97.61904761904762</v>
      </c>
      <c r="Y105" s="169"/>
      <c r="Z105" s="143">
        <f t="shared" si="6"/>
        <v>97.916666666666657</v>
      </c>
      <c r="AA105" s="143">
        <f t="shared" si="6"/>
        <v>96.808510638297875</v>
      </c>
      <c r="AB105" s="143">
        <f t="shared" si="6"/>
        <v>98.979591836734699</v>
      </c>
    </row>
    <row r="106" spans="1:28" x14ac:dyDescent="0.25">
      <c r="A106" s="128" t="s">
        <v>105</v>
      </c>
      <c r="B106" s="143">
        <f t="shared" si="0"/>
        <v>94.688142563399595</v>
      </c>
      <c r="C106" s="143">
        <f t="shared" si="0"/>
        <v>93.7871777924653</v>
      </c>
      <c r="D106" s="143">
        <f t="shared" si="0"/>
        <v>95.658362989323848</v>
      </c>
      <c r="E106" s="169"/>
      <c r="F106" s="143">
        <f t="shared" si="1"/>
        <v>99.212598425196859</v>
      </c>
      <c r="G106" s="143">
        <f t="shared" si="1"/>
        <v>98.540145985401466</v>
      </c>
      <c r="H106" s="143">
        <f t="shared" si="1"/>
        <v>100</v>
      </c>
      <c r="I106" s="170"/>
      <c r="J106" s="143">
        <f t="shared" si="2"/>
        <v>88.126159554730989</v>
      </c>
      <c r="K106" s="143">
        <f t="shared" si="2"/>
        <v>85.460992907801412</v>
      </c>
      <c r="L106" s="143">
        <f t="shared" si="2"/>
        <v>91.050583657587552</v>
      </c>
      <c r="M106" s="170"/>
      <c r="N106" s="143">
        <f t="shared" si="3"/>
        <v>93.801652892561975</v>
      </c>
      <c r="O106" s="143">
        <f t="shared" si="3"/>
        <v>94.820717131474112</v>
      </c>
      <c r="P106" s="143">
        <f t="shared" si="3"/>
        <v>92.703862660944196</v>
      </c>
      <c r="Q106" s="170"/>
      <c r="R106" s="143">
        <f t="shared" si="4"/>
        <v>94.74747474747474</v>
      </c>
      <c r="S106" s="143">
        <f t="shared" si="4"/>
        <v>93.650793650793645</v>
      </c>
      <c r="T106" s="143">
        <f t="shared" si="4"/>
        <v>95.884773662551439</v>
      </c>
      <c r="U106" s="170"/>
      <c r="V106" s="143">
        <f t="shared" si="5"/>
        <v>94.372294372294377</v>
      </c>
      <c r="W106" s="143">
        <f t="shared" si="5"/>
        <v>92.72727272727272</v>
      </c>
      <c r="X106" s="143">
        <f t="shared" si="5"/>
        <v>95.867768595041326</v>
      </c>
      <c r="Y106" s="169"/>
      <c r="Z106" s="143">
        <f t="shared" si="6"/>
        <v>98.837209302325576</v>
      </c>
      <c r="AA106" s="143">
        <f t="shared" si="6"/>
        <v>98.290598290598282</v>
      </c>
      <c r="AB106" s="143">
        <f t="shared" si="6"/>
        <v>99.489795918367349</v>
      </c>
    </row>
    <row r="107" spans="1:28" x14ac:dyDescent="0.25">
      <c r="A107" s="128" t="s">
        <v>106</v>
      </c>
      <c r="B107" s="143">
        <f t="shared" si="0"/>
        <v>94.514767932489448</v>
      </c>
      <c r="C107" s="143">
        <f t="shared" si="0"/>
        <v>93.07479224376732</v>
      </c>
      <c r="D107" s="143">
        <f t="shared" si="0"/>
        <v>96</v>
      </c>
      <c r="E107" s="169"/>
      <c r="F107" s="143">
        <f t="shared" si="1"/>
        <v>100</v>
      </c>
      <c r="G107" s="143">
        <f t="shared" si="1"/>
        <v>100</v>
      </c>
      <c r="H107" s="143">
        <f t="shared" si="1"/>
        <v>100</v>
      </c>
      <c r="I107" s="170"/>
      <c r="J107" s="143">
        <f t="shared" si="2"/>
        <v>87.022900763358777</v>
      </c>
      <c r="K107" s="143">
        <f t="shared" si="2"/>
        <v>83.098591549295776</v>
      </c>
      <c r="L107" s="143">
        <f t="shared" si="2"/>
        <v>91.666666666666657</v>
      </c>
      <c r="M107" s="170"/>
      <c r="N107" s="143">
        <f t="shared" si="3"/>
        <v>94.399999999999991</v>
      </c>
      <c r="O107" s="143">
        <f t="shared" si="3"/>
        <v>89.830508474576277</v>
      </c>
      <c r="P107" s="143">
        <f t="shared" si="3"/>
        <v>98.484848484848484</v>
      </c>
      <c r="Q107" s="170"/>
      <c r="R107" s="143">
        <f t="shared" si="4"/>
        <v>96.396396396396398</v>
      </c>
      <c r="S107" s="143">
        <f t="shared" si="4"/>
        <v>94.642857142857139</v>
      </c>
      <c r="T107" s="143">
        <f t="shared" si="4"/>
        <v>98.181818181818187</v>
      </c>
      <c r="U107" s="170"/>
      <c r="V107" s="143">
        <f t="shared" si="5"/>
        <v>93.984962406015043</v>
      </c>
      <c r="W107" s="143">
        <f t="shared" si="5"/>
        <v>96.825396825396822</v>
      </c>
      <c r="X107" s="143">
        <f t="shared" si="5"/>
        <v>91.428571428571431</v>
      </c>
      <c r="Y107" s="169"/>
      <c r="Z107" s="143">
        <f t="shared" si="6"/>
        <v>97.142857142857139</v>
      </c>
      <c r="AA107" s="143">
        <f t="shared" si="6"/>
        <v>96.428571428571431</v>
      </c>
      <c r="AB107" s="143">
        <f t="shared" si="6"/>
        <v>97.959183673469383</v>
      </c>
    </row>
    <row r="108" spans="1:28" x14ac:dyDescent="0.25">
      <c r="A108" s="128" t="s">
        <v>107</v>
      </c>
      <c r="B108" s="143">
        <f t="shared" si="0"/>
        <v>95.61561561561561</v>
      </c>
      <c r="C108" s="143">
        <f t="shared" si="0"/>
        <v>94.917257683215126</v>
      </c>
      <c r="D108" s="143">
        <f t="shared" si="0"/>
        <v>96.336996336996336</v>
      </c>
      <c r="E108" s="169"/>
      <c r="F108" s="143">
        <f t="shared" si="1"/>
        <v>99.25650557620817</v>
      </c>
      <c r="G108" s="143">
        <f t="shared" si="1"/>
        <v>99.236641221374043</v>
      </c>
      <c r="H108" s="143">
        <f t="shared" si="1"/>
        <v>99.275362318840578</v>
      </c>
      <c r="I108" s="170"/>
      <c r="J108" s="143">
        <f t="shared" si="2"/>
        <v>90.842490842490847</v>
      </c>
      <c r="K108" s="143">
        <f t="shared" si="2"/>
        <v>89.510489510489506</v>
      </c>
      <c r="L108" s="143">
        <f t="shared" si="2"/>
        <v>92.307692307692307</v>
      </c>
      <c r="M108" s="170"/>
      <c r="N108" s="143">
        <f t="shared" si="3"/>
        <v>92.057761732851986</v>
      </c>
      <c r="O108" s="143">
        <f t="shared" si="3"/>
        <v>91.428571428571431</v>
      </c>
      <c r="P108" s="143">
        <f t="shared" si="3"/>
        <v>92.700729927007302</v>
      </c>
      <c r="Q108" s="170"/>
      <c r="R108" s="143">
        <f t="shared" si="4"/>
        <v>95.104895104895107</v>
      </c>
      <c r="S108" s="143">
        <f t="shared" si="4"/>
        <v>93.75</v>
      </c>
      <c r="T108" s="143">
        <f t="shared" si="4"/>
        <v>96.478873239436624</v>
      </c>
      <c r="U108" s="170"/>
      <c r="V108" s="143">
        <f t="shared" si="5"/>
        <v>97.610921501706486</v>
      </c>
      <c r="W108" s="143">
        <f t="shared" si="5"/>
        <v>97.986577181208062</v>
      </c>
      <c r="X108" s="143">
        <f t="shared" si="5"/>
        <v>97.222222222222214</v>
      </c>
      <c r="Y108" s="169"/>
      <c r="Z108" s="143">
        <f t="shared" si="6"/>
        <v>98.876404494382015</v>
      </c>
      <c r="AA108" s="143">
        <f t="shared" si="6"/>
        <v>97.841726618705039</v>
      </c>
      <c r="AB108" s="143">
        <f t="shared" si="6"/>
        <v>100</v>
      </c>
    </row>
    <row r="109" spans="1:28" x14ac:dyDescent="0.25">
      <c r="A109" s="165" t="s">
        <v>109</v>
      </c>
      <c r="B109" s="143">
        <f t="shared" si="0"/>
        <v>97.371343946686423</v>
      </c>
      <c r="C109" s="143">
        <f t="shared" si="0"/>
        <v>96.771826852531177</v>
      </c>
      <c r="D109" s="143">
        <f t="shared" si="0"/>
        <v>97.982062780269061</v>
      </c>
      <c r="E109" s="169"/>
      <c r="F109" s="143">
        <f t="shared" si="1"/>
        <v>100</v>
      </c>
      <c r="G109" s="143">
        <f t="shared" si="1"/>
        <v>100</v>
      </c>
      <c r="H109" s="143">
        <f t="shared" si="1"/>
        <v>100</v>
      </c>
      <c r="I109" s="170"/>
      <c r="J109" s="143">
        <f t="shared" si="2"/>
        <v>93.442622950819683</v>
      </c>
      <c r="K109" s="143">
        <f t="shared" si="2"/>
        <v>91.439688715953309</v>
      </c>
      <c r="L109" s="143">
        <f t="shared" si="2"/>
        <v>95.67099567099568</v>
      </c>
      <c r="M109" s="170"/>
      <c r="N109" s="143">
        <f t="shared" si="3"/>
        <v>94.360086767895879</v>
      </c>
      <c r="O109" s="143">
        <f t="shared" si="3"/>
        <v>93.303571428571431</v>
      </c>
      <c r="P109" s="143">
        <f t="shared" si="3"/>
        <v>95.358649789029542</v>
      </c>
      <c r="Q109" s="170"/>
      <c r="R109" s="143">
        <f t="shared" si="4"/>
        <v>98.099762470308789</v>
      </c>
      <c r="S109" s="143">
        <f t="shared" si="4"/>
        <v>97.247706422018354</v>
      </c>
      <c r="T109" s="143">
        <f t="shared" si="4"/>
        <v>99.01477832512316</v>
      </c>
      <c r="U109" s="170"/>
      <c r="V109" s="143">
        <f t="shared" si="5"/>
        <v>98.86621315192744</v>
      </c>
      <c r="W109" s="143">
        <f t="shared" si="5"/>
        <v>99.526066350710892</v>
      </c>
      <c r="X109" s="143">
        <f t="shared" si="5"/>
        <v>98.260869565217391</v>
      </c>
      <c r="Y109" s="169"/>
      <c r="Z109" s="143">
        <f t="shared" si="6"/>
        <v>100</v>
      </c>
      <c r="AA109" s="143">
        <f t="shared" si="6"/>
        <v>100</v>
      </c>
      <c r="AB109" s="143">
        <f t="shared" si="6"/>
        <v>100</v>
      </c>
    </row>
    <row r="110" spans="1:28" x14ac:dyDescent="0.25">
      <c r="A110" s="128" t="s">
        <v>110</v>
      </c>
      <c r="B110" s="143">
        <f t="shared" si="0"/>
        <v>97.931034482758619</v>
      </c>
      <c r="C110" s="143">
        <f t="shared" si="0"/>
        <v>98.734177215189874</v>
      </c>
      <c r="D110" s="143">
        <f t="shared" si="0"/>
        <v>96.969696969696969</v>
      </c>
      <c r="E110" s="169"/>
      <c r="F110" s="143">
        <f t="shared" si="1"/>
        <v>100</v>
      </c>
      <c r="G110" s="143">
        <f t="shared" si="1"/>
        <v>100</v>
      </c>
      <c r="H110" s="143">
        <f t="shared" si="1"/>
        <v>100</v>
      </c>
      <c r="I110" s="170"/>
      <c r="J110" s="143">
        <f t="shared" si="2"/>
        <v>85</v>
      </c>
      <c r="K110" s="143">
        <f t="shared" si="2"/>
        <v>91.666666666666657</v>
      </c>
      <c r="L110" s="143">
        <f t="shared" si="2"/>
        <v>75</v>
      </c>
      <c r="M110" s="170"/>
      <c r="N110" s="143">
        <f t="shared" si="3"/>
        <v>100</v>
      </c>
      <c r="O110" s="143">
        <f t="shared" si="3"/>
        <v>100</v>
      </c>
      <c r="P110" s="143">
        <f t="shared" si="3"/>
        <v>100</v>
      </c>
      <c r="Q110" s="170"/>
      <c r="R110" s="143">
        <f t="shared" si="4"/>
        <v>100</v>
      </c>
      <c r="S110" s="143">
        <f t="shared" si="4"/>
        <v>100</v>
      </c>
      <c r="T110" s="143">
        <f t="shared" si="4"/>
        <v>100</v>
      </c>
      <c r="U110" s="170"/>
      <c r="V110" s="143">
        <f t="shared" si="5"/>
        <v>100</v>
      </c>
      <c r="W110" s="143">
        <f t="shared" si="5"/>
        <v>100</v>
      </c>
      <c r="X110" s="143">
        <f t="shared" si="5"/>
        <v>100</v>
      </c>
      <c r="Y110" s="169"/>
      <c r="Z110" s="143">
        <f t="shared" si="6"/>
        <v>100</v>
      </c>
      <c r="AA110" s="143">
        <f t="shared" si="6"/>
        <v>100</v>
      </c>
      <c r="AB110" s="143">
        <f t="shared" si="6"/>
        <v>100</v>
      </c>
    </row>
    <row r="111" spans="1:28" x14ac:dyDescent="0.25">
      <c r="A111" s="128" t="s">
        <v>111</v>
      </c>
      <c r="B111" s="143">
        <f t="shared" si="0"/>
        <v>96.155386463756514</v>
      </c>
      <c r="C111" s="143">
        <f t="shared" si="0"/>
        <v>95.472597299444004</v>
      </c>
      <c r="D111" s="143">
        <f t="shared" si="0"/>
        <v>96.849757673667199</v>
      </c>
      <c r="E111" s="169"/>
      <c r="F111" s="143">
        <f t="shared" si="1"/>
        <v>99.318181818181813</v>
      </c>
      <c r="G111" s="143">
        <f t="shared" si="1"/>
        <v>98.543689320388353</v>
      </c>
      <c r="H111" s="143">
        <f t="shared" si="1"/>
        <v>100</v>
      </c>
      <c r="I111" s="170"/>
      <c r="J111" s="143">
        <f t="shared" si="2"/>
        <v>91.891891891891902</v>
      </c>
      <c r="K111" s="143">
        <f t="shared" si="2"/>
        <v>88.942307692307693</v>
      </c>
      <c r="L111" s="143">
        <f t="shared" si="2"/>
        <v>94.491525423728817</v>
      </c>
      <c r="M111" s="170"/>
      <c r="N111" s="143">
        <f t="shared" si="3"/>
        <v>95.432692307692307</v>
      </c>
      <c r="O111" s="143">
        <f t="shared" si="3"/>
        <v>95.964125560538122</v>
      </c>
      <c r="P111" s="143">
        <f t="shared" si="3"/>
        <v>94.818652849740943</v>
      </c>
      <c r="Q111" s="170"/>
      <c r="R111" s="143">
        <f t="shared" si="4"/>
        <v>92.788461538461547</v>
      </c>
      <c r="S111" s="143">
        <f t="shared" si="4"/>
        <v>92.272727272727266</v>
      </c>
      <c r="T111" s="143">
        <f t="shared" si="4"/>
        <v>93.367346938775512</v>
      </c>
      <c r="U111" s="170"/>
      <c r="V111" s="143">
        <f t="shared" si="5"/>
        <v>98.694516971279384</v>
      </c>
      <c r="W111" s="143">
        <f t="shared" si="5"/>
        <v>99.00497512437812</v>
      </c>
      <c r="X111" s="143">
        <f t="shared" si="5"/>
        <v>98.35164835164835</v>
      </c>
      <c r="Y111" s="169"/>
      <c r="Z111" s="143">
        <f t="shared" si="6"/>
        <v>99.246231155778901</v>
      </c>
      <c r="AA111" s="143">
        <f t="shared" si="6"/>
        <v>98.507462686567166</v>
      </c>
      <c r="AB111" s="143">
        <f t="shared" si="6"/>
        <v>100</v>
      </c>
    </row>
    <row r="112" spans="1:28" x14ac:dyDescent="0.25">
      <c r="A112" s="128" t="s">
        <v>112</v>
      </c>
      <c r="B112" s="143">
        <f t="shared" si="0"/>
        <v>100</v>
      </c>
      <c r="C112" s="143">
        <f t="shared" si="0"/>
        <v>100</v>
      </c>
      <c r="D112" s="143">
        <f t="shared" si="0"/>
        <v>100</v>
      </c>
      <c r="E112" s="169"/>
      <c r="F112" s="143" t="s">
        <v>56</v>
      </c>
      <c r="G112" s="143" t="s">
        <v>56</v>
      </c>
      <c r="H112" s="143" t="s">
        <v>56</v>
      </c>
      <c r="I112" s="170"/>
      <c r="J112" s="143">
        <f t="shared" si="2"/>
        <v>100</v>
      </c>
      <c r="K112" s="143">
        <f t="shared" si="2"/>
        <v>100</v>
      </c>
      <c r="L112" s="143">
        <f t="shared" si="2"/>
        <v>100</v>
      </c>
      <c r="M112" s="170"/>
      <c r="N112" s="143">
        <f t="shared" si="3"/>
        <v>100</v>
      </c>
      <c r="O112" s="143" t="s">
        <v>56</v>
      </c>
      <c r="P112" s="143">
        <f t="shared" si="3"/>
        <v>100</v>
      </c>
      <c r="Q112" s="170"/>
      <c r="R112" s="143">
        <f t="shared" si="4"/>
        <v>100</v>
      </c>
      <c r="S112" s="143">
        <f t="shared" si="4"/>
        <v>100</v>
      </c>
      <c r="T112" s="143" t="s">
        <v>56</v>
      </c>
      <c r="U112" s="170"/>
      <c r="V112" s="143">
        <f t="shared" si="5"/>
        <v>100</v>
      </c>
      <c r="W112" s="143" t="s">
        <v>56</v>
      </c>
      <c r="X112" s="143">
        <f t="shared" si="5"/>
        <v>100</v>
      </c>
      <c r="Y112" s="169"/>
      <c r="Z112" s="143">
        <f t="shared" si="6"/>
        <v>100</v>
      </c>
      <c r="AA112" s="143">
        <f t="shared" si="6"/>
        <v>100</v>
      </c>
      <c r="AB112" s="143">
        <f t="shared" si="6"/>
        <v>100</v>
      </c>
    </row>
    <row r="113" spans="1:28" x14ac:dyDescent="0.25">
      <c r="A113" s="128" t="s">
        <v>113</v>
      </c>
      <c r="B113" s="143">
        <f t="shared" si="0"/>
        <v>93.906810035842298</v>
      </c>
      <c r="C113" s="143">
        <f t="shared" si="0"/>
        <v>92.258064516129039</v>
      </c>
      <c r="D113" s="143">
        <f t="shared" si="0"/>
        <v>95.967741935483872</v>
      </c>
      <c r="E113" s="169"/>
      <c r="F113" s="143">
        <f t="shared" ref="F113:H113" si="7">+F26/(F26+F69)*100</f>
        <v>100</v>
      </c>
      <c r="G113" s="143">
        <f t="shared" si="7"/>
        <v>100</v>
      </c>
      <c r="H113" s="143">
        <f t="shared" si="7"/>
        <v>100</v>
      </c>
      <c r="I113" s="170"/>
      <c r="J113" s="143">
        <f t="shared" si="2"/>
        <v>86.956521739130437</v>
      </c>
      <c r="K113" s="143">
        <f t="shared" si="2"/>
        <v>86.206896551724128</v>
      </c>
      <c r="L113" s="143">
        <f t="shared" si="2"/>
        <v>88.235294117647058</v>
      </c>
      <c r="M113" s="170"/>
      <c r="N113" s="143">
        <f t="shared" si="3"/>
        <v>85.714285714285708</v>
      </c>
      <c r="O113" s="143">
        <f t="shared" si="3"/>
        <v>86.206896551724128</v>
      </c>
      <c r="P113" s="143">
        <f t="shared" si="3"/>
        <v>85</v>
      </c>
      <c r="Q113" s="170"/>
      <c r="R113" s="143">
        <f t="shared" si="4"/>
        <v>97.777777777777771</v>
      </c>
      <c r="S113" s="143">
        <f t="shared" si="4"/>
        <v>95.833333333333343</v>
      </c>
      <c r="T113" s="143">
        <f t="shared" si="4"/>
        <v>100</v>
      </c>
      <c r="U113" s="170"/>
      <c r="V113" s="143">
        <f t="shared" si="5"/>
        <v>96.428571428571431</v>
      </c>
      <c r="W113" s="143">
        <f t="shared" si="5"/>
        <v>93.103448275862064</v>
      </c>
      <c r="X113" s="143">
        <f t="shared" si="5"/>
        <v>100</v>
      </c>
      <c r="Y113" s="169"/>
      <c r="Z113" s="143">
        <f t="shared" si="6"/>
        <v>97.222222222222214</v>
      </c>
      <c r="AA113" s="143">
        <f t="shared" si="6"/>
        <v>95.238095238095227</v>
      </c>
      <c r="AB113" s="143">
        <f t="shared" si="6"/>
        <v>100</v>
      </c>
    </row>
    <row r="114" spans="1:28" x14ac:dyDescent="0.25">
      <c r="A114" s="128" t="s">
        <v>114</v>
      </c>
      <c r="B114" s="143">
        <f t="shared" si="0"/>
        <v>96.110210696920589</v>
      </c>
      <c r="C114" s="143">
        <f t="shared" si="0"/>
        <v>94.801223241590222</v>
      </c>
      <c r="D114" s="143">
        <f t="shared" si="0"/>
        <v>97.586206896551715</v>
      </c>
      <c r="E114" s="169"/>
      <c r="F114" s="143">
        <f t="shared" si="1"/>
        <v>100</v>
      </c>
      <c r="G114" s="143">
        <f t="shared" si="1"/>
        <v>100</v>
      </c>
      <c r="H114" s="143">
        <f t="shared" si="1"/>
        <v>100</v>
      </c>
      <c r="I114" s="170"/>
      <c r="J114" s="143">
        <f t="shared" si="2"/>
        <v>93.258426966292134</v>
      </c>
      <c r="K114" s="143">
        <f t="shared" si="2"/>
        <v>90.196078431372555</v>
      </c>
      <c r="L114" s="143">
        <f t="shared" si="2"/>
        <v>97.368421052631575</v>
      </c>
      <c r="M114" s="170"/>
      <c r="N114" s="143">
        <f t="shared" si="3"/>
        <v>96.296296296296291</v>
      </c>
      <c r="O114" s="143">
        <f t="shared" si="3"/>
        <v>97.916666666666657</v>
      </c>
      <c r="P114" s="143">
        <f t="shared" si="3"/>
        <v>95</v>
      </c>
      <c r="Q114" s="170"/>
      <c r="R114" s="143">
        <f t="shared" si="4"/>
        <v>95.412844036697251</v>
      </c>
      <c r="S114" s="143">
        <f t="shared" si="4"/>
        <v>93.650793650793645</v>
      </c>
      <c r="T114" s="143">
        <f t="shared" si="4"/>
        <v>97.826086956521735</v>
      </c>
      <c r="U114" s="170"/>
      <c r="V114" s="143">
        <f t="shared" si="5"/>
        <v>94.285714285714278</v>
      </c>
      <c r="W114" s="143">
        <f t="shared" si="5"/>
        <v>93.103448275862064</v>
      </c>
      <c r="X114" s="143">
        <f t="shared" si="5"/>
        <v>95.744680851063833</v>
      </c>
      <c r="Y114" s="169"/>
      <c r="Z114" s="143">
        <f t="shared" si="6"/>
        <v>96.938775510204081</v>
      </c>
      <c r="AA114" s="143">
        <f t="shared" si="6"/>
        <v>94.444444444444443</v>
      </c>
      <c r="AB114" s="143">
        <f t="shared" si="6"/>
        <v>100</v>
      </c>
    </row>
    <row r="115" spans="1:28" x14ac:dyDescent="0.25">
      <c r="A115" s="128" t="s">
        <v>115</v>
      </c>
      <c r="B115" s="143">
        <f t="shared" si="0"/>
        <v>90.414507772020727</v>
      </c>
      <c r="C115" s="143">
        <f t="shared" si="0"/>
        <v>88.888888888888886</v>
      </c>
      <c r="D115" s="143">
        <f t="shared" si="0"/>
        <v>92.021276595744681</v>
      </c>
      <c r="E115" s="169"/>
      <c r="F115" s="143">
        <f t="shared" si="1"/>
        <v>98.412698412698404</v>
      </c>
      <c r="G115" s="143">
        <f t="shared" si="1"/>
        <v>96.969696969696969</v>
      </c>
      <c r="H115" s="143">
        <f t="shared" si="1"/>
        <v>100</v>
      </c>
      <c r="I115" s="170"/>
      <c r="J115" s="143">
        <f t="shared" si="2"/>
        <v>72.151898734177209</v>
      </c>
      <c r="K115" s="143">
        <f t="shared" si="2"/>
        <v>77.5</v>
      </c>
      <c r="L115" s="143">
        <f t="shared" si="2"/>
        <v>66.666666666666657</v>
      </c>
      <c r="M115" s="170"/>
      <c r="N115" s="143">
        <f t="shared" si="3"/>
        <v>91.666666666666657</v>
      </c>
      <c r="O115" s="143">
        <f t="shared" si="3"/>
        <v>87.2340425531915</v>
      </c>
      <c r="P115" s="143">
        <f t="shared" si="3"/>
        <v>100</v>
      </c>
      <c r="Q115" s="170"/>
      <c r="R115" s="143">
        <f t="shared" si="4"/>
        <v>93.939393939393938</v>
      </c>
      <c r="S115" s="143">
        <f t="shared" si="4"/>
        <v>93.103448275862064</v>
      </c>
      <c r="T115" s="143">
        <f t="shared" si="4"/>
        <v>94.594594594594597</v>
      </c>
      <c r="U115" s="170"/>
      <c r="V115" s="143">
        <f t="shared" si="5"/>
        <v>96.296296296296291</v>
      </c>
      <c r="W115" s="143">
        <f t="shared" si="5"/>
        <v>92.592592592592595</v>
      </c>
      <c r="X115" s="143">
        <f t="shared" si="5"/>
        <v>100</v>
      </c>
      <c r="Y115" s="169"/>
      <c r="Z115" s="143">
        <f t="shared" si="6"/>
        <v>96.15384615384616</v>
      </c>
      <c r="AA115" s="143">
        <f t="shared" si="6"/>
        <v>90.909090909090907</v>
      </c>
      <c r="AB115" s="143">
        <f t="shared" si="6"/>
        <v>100</v>
      </c>
    </row>
    <row r="116" spans="1:28" x14ac:dyDescent="0.25">
      <c r="A116" s="128" t="s">
        <v>116</v>
      </c>
      <c r="B116" s="143">
        <f t="shared" ref="B116:D123" si="8">+B29/(B29+B72)*100</f>
        <v>95.499021526418787</v>
      </c>
      <c r="C116" s="143">
        <f t="shared" si="8"/>
        <v>94.262295081967224</v>
      </c>
      <c r="D116" s="143">
        <f t="shared" si="8"/>
        <v>96.629213483146074</v>
      </c>
      <c r="E116" s="169"/>
      <c r="F116" s="143">
        <f t="shared" ref="F116:H123" si="9">+F29/(F29+F72)*100</f>
        <v>100</v>
      </c>
      <c r="G116" s="143">
        <f t="shared" si="9"/>
        <v>100</v>
      </c>
      <c r="H116" s="143">
        <f t="shared" si="9"/>
        <v>100</v>
      </c>
      <c r="I116" s="170"/>
      <c r="J116" s="143">
        <f t="shared" ref="J116:L123" si="10">+J29/(J29+J72)*100</f>
        <v>92.857142857142861</v>
      </c>
      <c r="K116" s="143">
        <f t="shared" si="10"/>
        <v>87.755102040816325</v>
      </c>
      <c r="L116" s="143">
        <f t="shared" si="10"/>
        <v>97.959183673469383</v>
      </c>
      <c r="M116" s="170"/>
      <c r="N116" s="143">
        <f t="shared" ref="N116:P123" si="11">+N29/(N29+N72)*100</f>
        <v>94.666666666666671</v>
      </c>
      <c r="O116" s="143">
        <f t="shared" si="11"/>
        <v>94.285714285714278</v>
      </c>
      <c r="P116" s="143">
        <f t="shared" si="11"/>
        <v>95</v>
      </c>
      <c r="Q116" s="170"/>
      <c r="R116" s="143">
        <f t="shared" ref="R116:T123" si="12">+R29/(R29+R72)*100</f>
        <v>90</v>
      </c>
      <c r="S116" s="143">
        <f t="shared" si="12"/>
        <v>90.909090909090907</v>
      </c>
      <c r="T116" s="143">
        <f t="shared" si="12"/>
        <v>89.130434782608688</v>
      </c>
      <c r="U116" s="170"/>
      <c r="V116" s="143">
        <f t="shared" ref="V116:X123" si="13">+V29/(V29+V72)*100</f>
        <v>96</v>
      </c>
      <c r="W116" s="143">
        <f t="shared" si="13"/>
        <v>93.939393939393938</v>
      </c>
      <c r="X116" s="143">
        <f t="shared" si="13"/>
        <v>97.61904761904762</v>
      </c>
      <c r="Y116" s="169"/>
      <c r="Z116" s="143">
        <f t="shared" ref="Z116:AB123" si="14">+Z29/(Z29+Z72)*100</f>
        <v>100</v>
      </c>
      <c r="AA116" s="143">
        <f t="shared" si="14"/>
        <v>100</v>
      </c>
      <c r="AB116" s="143">
        <f t="shared" si="14"/>
        <v>100</v>
      </c>
    </row>
    <row r="117" spans="1:28" x14ac:dyDescent="0.25">
      <c r="A117" s="128" t="s">
        <v>117</v>
      </c>
      <c r="B117" s="143">
        <f t="shared" si="8"/>
        <v>96.385542168674704</v>
      </c>
      <c r="C117" s="143">
        <f t="shared" si="8"/>
        <v>96.09375</v>
      </c>
      <c r="D117" s="143">
        <f t="shared" si="8"/>
        <v>96.694214876033058</v>
      </c>
      <c r="E117" s="169"/>
      <c r="F117" s="143">
        <f t="shared" si="9"/>
        <v>99.115044247787608</v>
      </c>
      <c r="G117" s="143">
        <f t="shared" si="9"/>
        <v>98.275862068965509</v>
      </c>
      <c r="H117" s="143">
        <f t="shared" si="9"/>
        <v>100</v>
      </c>
      <c r="I117" s="170"/>
      <c r="J117" s="143">
        <f t="shared" si="10"/>
        <v>93.661971830985919</v>
      </c>
      <c r="K117" s="143">
        <f t="shared" si="10"/>
        <v>92.307692307692307</v>
      </c>
      <c r="L117" s="143">
        <f t="shared" si="10"/>
        <v>95.3125</v>
      </c>
      <c r="M117" s="170"/>
      <c r="N117" s="143">
        <f t="shared" si="11"/>
        <v>93.023255813953483</v>
      </c>
      <c r="O117" s="143">
        <f t="shared" si="11"/>
        <v>95.588235294117652</v>
      </c>
      <c r="P117" s="143">
        <f t="shared" si="11"/>
        <v>90.163934426229503</v>
      </c>
      <c r="Q117" s="170"/>
      <c r="R117" s="143">
        <f t="shared" si="12"/>
        <v>96.721311475409834</v>
      </c>
      <c r="S117" s="143">
        <f t="shared" si="12"/>
        <v>92.982456140350877</v>
      </c>
      <c r="T117" s="143">
        <f t="shared" si="12"/>
        <v>100</v>
      </c>
      <c r="U117" s="170"/>
      <c r="V117" s="143">
        <f t="shared" si="13"/>
        <v>96.721311475409834</v>
      </c>
      <c r="W117" s="143">
        <f t="shared" si="13"/>
        <v>98.412698412698404</v>
      </c>
      <c r="X117" s="143">
        <f t="shared" si="13"/>
        <v>94.915254237288138</v>
      </c>
      <c r="Y117" s="169"/>
      <c r="Z117" s="143">
        <f t="shared" si="14"/>
        <v>100</v>
      </c>
      <c r="AA117" s="143">
        <f t="shared" si="14"/>
        <v>100</v>
      </c>
      <c r="AB117" s="143">
        <f t="shared" si="14"/>
        <v>100</v>
      </c>
    </row>
    <row r="118" spans="1:28" x14ac:dyDescent="0.25">
      <c r="A118" s="128" t="s">
        <v>118</v>
      </c>
      <c r="B118" s="143">
        <f t="shared" si="8"/>
        <v>97.087378640776706</v>
      </c>
      <c r="C118" s="143">
        <f t="shared" si="8"/>
        <v>94</v>
      </c>
      <c r="D118" s="143">
        <f t="shared" si="8"/>
        <v>100</v>
      </c>
      <c r="E118" s="169"/>
      <c r="F118" s="143">
        <f t="shared" si="9"/>
        <v>94.444444444444443</v>
      </c>
      <c r="G118" s="143">
        <f t="shared" si="9"/>
        <v>85.714285714285708</v>
      </c>
      <c r="H118" s="143">
        <f t="shared" si="9"/>
        <v>100</v>
      </c>
      <c r="I118" s="170"/>
      <c r="J118" s="143">
        <f t="shared" si="10"/>
        <v>100</v>
      </c>
      <c r="K118" s="143">
        <f t="shared" si="10"/>
        <v>100</v>
      </c>
      <c r="L118" s="143">
        <f t="shared" si="10"/>
        <v>100</v>
      </c>
      <c r="M118" s="170"/>
      <c r="N118" s="143">
        <f t="shared" si="11"/>
        <v>100</v>
      </c>
      <c r="O118" s="143">
        <f t="shared" si="11"/>
        <v>100</v>
      </c>
      <c r="P118" s="143">
        <f t="shared" si="11"/>
        <v>100</v>
      </c>
      <c r="Q118" s="170"/>
      <c r="R118" s="143">
        <f t="shared" si="12"/>
        <v>91.304347826086953</v>
      </c>
      <c r="S118" s="143">
        <f t="shared" si="12"/>
        <v>81.818181818181827</v>
      </c>
      <c r="T118" s="143">
        <f t="shared" si="12"/>
        <v>100</v>
      </c>
      <c r="U118" s="170"/>
      <c r="V118" s="143">
        <f t="shared" si="13"/>
        <v>100</v>
      </c>
      <c r="W118" s="143">
        <f t="shared" si="13"/>
        <v>100</v>
      </c>
      <c r="X118" s="143">
        <f t="shared" si="13"/>
        <v>100</v>
      </c>
      <c r="Y118" s="169"/>
      <c r="Z118" s="143">
        <f t="shared" si="14"/>
        <v>100</v>
      </c>
      <c r="AA118" s="143">
        <f t="shared" si="14"/>
        <v>100</v>
      </c>
      <c r="AB118" s="143">
        <f t="shared" si="14"/>
        <v>100</v>
      </c>
    </row>
    <row r="119" spans="1:28" x14ac:dyDescent="0.25">
      <c r="A119" s="128" t="s">
        <v>119</v>
      </c>
      <c r="B119" s="143">
        <f t="shared" si="8"/>
        <v>96.377749029754199</v>
      </c>
      <c r="C119" s="143">
        <f t="shared" si="8"/>
        <v>95.823095823095827</v>
      </c>
      <c r="D119" s="143">
        <f t="shared" si="8"/>
        <v>96.994535519125677</v>
      </c>
      <c r="E119" s="169"/>
      <c r="F119" s="143">
        <f t="shared" si="9"/>
        <v>100</v>
      </c>
      <c r="G119" s="143">
        <f t="shared" si="9"/>
        <v>100</v>
      </c>
      <c r="H119" s="143">
        <f t="shared" si="9"/>
        <v>100</v>
      </c>
      <c r="I119" s="170"/>
      <c r="J119" s="143">
        <f t="shared" si="10"/>
        <v>93.529411764705884</v>
      </c>
      <c r="K119" s="143">
        <f t="shared" si="10"/>
        <v>94.444444444444443</v>
      </c>
      <c r="L119" s="143">
        <f t="shared" si="10"/>
        <v>92.5</v>
      </c>
      <c r="M119" s="170"/>
      <c r="N119" s="143">
        <f t="shared" si="11"/>
        <v>93.203883495145632</v>
      </c>
      <c r="O119" s="143">
        <f t="shared" si="11"/>
        <v>89.583333333333343</v>
      </c>
      <c r="P119" s="143">
        <f t="shared" si="11"/>
        <v>96.36363636363636</v>
      </c>
      <c r="Q119" s="170"/>
      <c r="R119" s="143">
        <f t="shared" si="12"/>
        <v>93.798449612403104</v>
      </c>
      <c r="S119" s="143">
        <f t="shared" si="12"/>
        <v>89.705882352941174</v>
      </c>
      <c r="T119" s="143">
        <f t="shared" si="12"/>
        <v>98.360655737704917</v>
      </c>
      <c r="U119" s="170"/>
      <c r="V119" s="143">
        <f t="shared" si="13"/>
        <v>98.449612403100772</v>
      </c>
      <c r="W119" s="143">
        <f t="shared" si="13"/>
        <v>100</v>
      </c>
      <c r="X119" s="143">
        <f t="shared" si="13"/>
        <v>96.666666666666671</v>
      </c>
      <c r="Y119" s="169"/>
      <c r="Z119" s="143">
        <f t="shared" si="14"/>
        <v>100</v>
      </c>
      <c r="AA119" s="143">
        <f t="shared" si="14"/>
        <v>100</v>
      </c>
      <c r="AB119" s="143">
        <f t="shared" si="14"/>
        <v>100</v>
      </c>
    </row>
    <row r="120" spans="1:28" x14ac:dyDescent="0.25">
      <c r="A120" s="128" t="s">
        <v>120</v>
      </c>
      <c r="B120" s="143">
        <f t="shared" si="8"/>
        <v>97.717842323651453</v>
      </c>
      <c r="C120" s="143">
        <f t="shared" si="8"/>
        <v>96.787148594377513</v>
      </c>
      <c r="D120" s="143">
        <f t="shared" si="8"/>
        <v>98.712446351931334</v>
      </c>
      <c r="E120" s="169"/>
      <c r="F120" s="143">
        <f t="shared" si="9"/>
        <v>100</v>
      </c>
      <c r="G120" s="143">
        <f t="shared" si="9"/>
        <v>100</v>
      </c>
      <c r="H120" s="143">
        <f t="shared" si="9"/>
        <v>100</v>
      </c>
      <c r="I120" s="170"/>
      <c r="J120" s="143">
        <f t="shared" si="10"/>
        <v>90.540540540540533</v>
      </c>
      <c r="K120" s="143">
        <f t="shared" si="10"/>
        <v>85</v>
      </c>
      <c r="L120" s="143">
        <f t="shared" si="10"/>
        <v>97.058823529411768</v>
      </c>
      <c r="M120" s="170"/>
      <c r="N120" s="143">
        <f t="shared" si="11"/>
        <v>96.739130434782609</v>
      </c>
      <c r="O120" s="143">
        <f t="shared" si="11"/>
        <v>95.652173913043484</v>
      </c>
      <c r="P120" s="143">
        <f t="shared" si="11"/>
        <v>97.826086956521735</v>
      </c>
      <c r="Q120" s="170"/>
      <c r="R120" s="143">
        <f t="shared" si="12"/>
        <v>98.68421052631578</v>
      </c>
      <c r="S120" s="143">
        <f t="shared" si="12"/>
        <v>100</v>
      </c>
      <c r="T120" s="143">
        <f t="shared" si="12"/>
        <v>97.142857142857139</v>
      </c>
      <c r="U120" s="170"/>
      <c r="V120" s="143">
        <f t="shared" si="13"/>
        <v>100</v>
      </c>
      <c r="W120" s="143">
        <f t="shared" si="13"/>
        <v>100</v>
      </c>
      <c r="X120" s="143">
        <f t="shared" si="13"/>
        <v>100</v>
      </c>
      <c r="Y120" s="169"/>
      <c r="Z120" s="143">
        <f t="shared" si="14"/>
        <v>100</v>
      </c>
      <c r="AA120" s="143">
        <f t="shared" si="14"/>
        <v>100</v>
      </c>
      <c r="AB120" s="143">
        <f t="shared" si="14"/>
        <v>100</v>
      </c>
    </row>
    <row r="121" spans="1:28" x14ac:dyDescent="0.25">
      <c r="A121" s="128" t="s">
        <v>121</v>
      </c>
      <c r="B121" s="143">
        <f t="shared" si="8"/>
        <v>92.307692307692307</v>
      </c>
      <c r="C121" s="143">
        <f t="shared" si="8"/>
        <v>93.333333333333329</v>
      </c>
      <c r="D121" s="143">
        <f t="shared" si="8"/>
        <v>91.2</v>
      </c>
      <c r="E121" s="169"/>
      <c r="F121" s="143">
        <f t="shared" si="9"/>
        <v>90.909090909090907</v>
      </c>
      <c r="G121" s="143">
        <f t="shared" si="9"/>
        <v>92.592592592592595</v>
      </c>
      <c r="H121" s="143">
        <f t="shared" si="9"/>
        <v>88.235294117647058</v>
      </c>
      <c r="I121" s="170"/>
      <c r="J121" s="143">
        <f t="shared" si="10"/>
        <v>85.714285714285708</v>
      </c>
      <c r="K121" s="143">
        <f t="shared" si="10"/>
        <v>93.75</v>
      </c>
      <c r="L121" s="143">
        <f t="shared" si="10"/>
        <v>77.41935483870968</v>
      </c>
      <c r="M121" s="170"/>
      <c r="N121" s="143">
        <f t="shared" si="11"/>
        <v>90</v>
      </c>
      <c r="O121" s="143">
        <f t="shared" si="11"/>
        <v>92.307692307692307</v>
      </c>
      <c r="P121" s="143">
        <f t="shared" si="11"/>
        <v>88.235294117647058</v>
      </c>
      <c r="Q121" s="170"/>
      <c r="R121" s="143">
        <f t="shared" si="12"/>
        <v>93.181818181818173</v>
      </c>
      <c r="S121" s="143">
        <f t="shared" si="12"/>
        <v>85.714285714285708</v>
      </c>
      <c r="T121" s="143">
        <f>+T34/(T34+T77)*100</f>
        <v>100</v>
      </c>
      <c r="U121" s="170"/>
      <c r="V121" s="143">
        <f t="shared" si="13"/>
        <v>97.826086956521735</v>
      </c>
      <c r="W121" s="143">
        <f t="shared" si="13"/>
        <v>95</v>
      </c>
      <c r="X121" s="143">
        <f t="shared" si="13"/>
        <v>100</v>
      </c>
      <c r="Y121" s="169"/>
      <c r="Z121" s="143">
        <f t="shared" si="14"/>
        <v>100</v>
      </c>
      <c r="AA121" s="143">
        <f t="shared" si="14"/>
        <v>100</v>
      </c>
      <c r="AB121" s="143">
        <f t="shared" si="14"/>
        <v>100</v>
      </c>
    </row>
    <row r="122" spans="1:28" x14ac:dyDescent="0.25">
      <c r="A122" s="128" t="s">
        <v>122</v>
      </c>
      <c r="B122" s="143">
        <f t="shared" si="8"/>
        <v>98.166666666666671</v>
      </c>
      <c r="C122" s="143">
        <f t="shared" si="8"/>
        <v>97.402597402597408</v>
      </c>
      <c r="D122" s="143">
        <f t="shared" si="8"/>
        <v>98.972602739726028</v>
      </c>
      <c r="E122" s="169"/>
      <c r="F122" s="143">
        <f t="shared" si="9"/>
        <v>97.794117647058826</v>
      </c>
      <c r="G122" s="143">
        <f t="shared" si="9"/>
        <v>95.652173913043484</v>
      </c>
      <c r="H122" s="143">
        <f t="shared" si="9"/>
        <v>100</v>
      </c>
      <c r="I122" s="170"/>
      <c r="J122" s="143">
        <f t="shared" si="10"/>
        <v>95.6989247311828</v>
      </c>
      <c r="K122" s="143">
        <f t="shared" si="10"/>
        <v>94.545454545454547</v>
      </c>
      <c r="L122" s="143">
        <f t="shared" si="10"/>
        <v>97.368421052631575</v>
      </c>
      <c r="M122" s="170"/>
      <c r="N122" s="143">
        <f t="shared" si="11"/>
        <v>97.169811320754718</v>
      </c>
      <c r="O122" s="143">
        <f t="shared" si="11"/>
        <v>96.15384615384616</v>
      </c>
      <c r="P122" s="143">
        <f t="shared" si="11"/>
        <v>98.148148148148152</v>
      </c>
      <c r="Q122" s="170"/>
      <c r="R122" s="143">
        <f t="shared" si="12"/>
        <v>98.936170212765958</v>
      </c>
      <c r="S122" s="143">
        <f t="shared" si="12"/>
        <v>100</v>
      </c>
      <c r="T122" s="143">
        <f>+T35/(T35+T78)*100</f>
        <v>97.826086956521735</v>
      </c>
      <c r="U122" s="170"/>
      <c r="V122" s="143">
        <f t="shared" si="13"/>
        <v>100</v>
      </c>
      <c r="W122" s="143">
        <f t="shared" si="13"/>
        <v>100</v>
      </c>
      <c r="X122" s="143">
        <f t="shared" si="13"/>
        <v>100</v>
      </c>
      <c r="Y122" s="169"/>
      <c r="Z122" s="143">
        <f t="shared" si="14"/>
        <v>100</v>
      </c>
      <c r="AA122" s="143">
        <f t="shared" si="14"/>
        <v>100</v>
      </c>
      <c r="AB122" s="143">
        <f t="shared" si="14"/>
        <v>100</v>
      </c>
    </row>
    <row r="123" spans="1:28" ht="13.5" thickBot="1" x14ac:dyDescent="0.3">
      <c r="A123" s="174" t="s">
        <v>123</v>
      </c>
      <c r="B123" s="149">
        <f t="shared" si="8"/>
        <v>88.111888111888121</v>
      </c>
      <c r="C123" s="149">
        <f t="shared" si="8"/>
        <v>86.524822695035468</v>
      </c>
      <c r="D123" s="149">
        <f t="shared" si="8"/>
        <v>89.65517241379311</v>
      </c>
      <c r="E123" s="172"/>
      <c r="F123" s="149">
        <f t="shared" si="9"/>
        <v>97.777777777777771</v>
      </c>
      <c r="G123" s="149">
        <f t="shared" si="9"/>
        <v>95.833333333333343</v>
      </c>
      <c r="H123" s="149">
        <f t="shared" si="9"/>
        <v>100</v>
      </c>
      <c r="I123" s="166"/>
      <c r="J123" s="149">
        <f t="shared" si="10"/>
        <v>86.79245283018868</v>
      </c>
      <c r="K123" s="149">
        <f t="shared" si="10"/>
        <v>82.608695652173907</v>
      </c>
      <c r="L123" s="149">
        <f t="shared" si="10"/>
        <v>90</v>
      </c>
      <c r="M123" s="166"/>
      <c r="N123" s="149">
        <f t="shared" si="11"/>
        <v>90.740740740740748</v>
      </c>
      <c r="O123" s="149">
        <f t="shared" si="11"/>
        <v>96.551724137931032</v>
      </c>
      <c r="P123" s="149">
        <f t="shared" si="11"/>
        <v>84</v>
      </c>
      <c r="Q123" s="166"/>
      <c r="R123" s="149">
        <f t="shared" si="12"/>
        <v>88.372093023255815</v>
      </c>
      <c r="S123" s="149">
        <f t="shared" si="12"/>
        <v>77.777777777777786</v>
      </c>
      <c r="T123" s="149">
        <f>+T36/(T36+T79)*100</f>
        <v>96</v>
      </c>
      <c r="U123" s="166"/>
      <c r="V123" s="149">
        <f t="shared" si="13"/>
        <v>88.63636363636364</v>
      </c>
      <c r="W123" s="149">
        <f t="shared" si="13"/>
        <v>82.608695652173907</v>
      </c>
      <c r="X123" s="149">
        <f t="shared" si="13"/>
        <v>95.238095238095227</v>
      </c>
      <c r="Y123" s="172"/>
      <c r="Z123" s="149">
        <f t="shared" si="14"/>
        <v>76.59574468085107</v>
      </c>
      <c r="AA123" s="149">
        <f t="shared" si="14"/>
        <v>79.166666666666657</v>
      </c>
      <c r="AB123" s="149">
        <f t="shared" si="14"/>
        <v>73.91304347826086</v>
      </c>
    </row>
    <row r="124" spans="1:28" x14ac:dyDescent="0.25">
      <c r="A124" s="292" t="s">
        <v>90</v>
      </c>
      <c r="B124" s="292"/>
      <c r="C124" s="292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2"/>
      <c r="X124" s="292"/>
      <c r="Y124" s="292"/>
      <c r="Z124" s="292"/>
      <c r="AA124" s="292"/>
      <c r="AB124" s="292"/>
    </row>
    <row r="125" spans="1:28" x14ac:dyDescent="0.25">
      <c r="A125" s="301" t="s">
        <v>14</v>
      </c>
      <c r="B125" s="301"/>
      <c r="C125" s="301"/>
      <c r="D125" s="301"/>
      <c r="E125" s="301"/>
      <c r="F125" s="301"/>
      <c r="G125" s="301"/>
      <c r="H125" s="301"/>
      <c r="I125" s="301"/>
      <c r="J125" s="301"/>
      <c r="K125" s="301"/>
      <c r="L125" s="301"/>
      <c r="M125" s="301"/>
      <c r="N125" s="301"/>
      <c r="O125" s="301"/>
      <c r="P125" s="301"/>
      <c r="Q125" s="301"/>
      <c r="R125" s="301"/>
      <c r="S125" s="301"/>
      <c r="T125" s="301"/>
      <c r="U125" s="301"/>
      <c r="V125" s="301"/>
      <c r="W125" s="301"/>
      <c r="X125" s="301"/>
      <c r="Y125" s="301"/>
      <c r="Z125" s="301"/>
      <c r="AA125" s="301"/>
      <c r="AB125" s="301"/>
    </row>
    <row r="126" spans="1:28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1:3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2" spans="1:32" s="115" customFormat="1" ht="15" x14ac:dyDescent="0.25">
      <c r="A132" s="294" t="s">
        <v>139</v>
      </c>
      <c r="B132" s="294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9"/>
      <c r="AD132" s="278" t="s">
        <v>249</v>
      </c>
      <c r="AE132" s="278"/>
      <c r="AF132" s="9"/>
    </row>
    <row r="133" spans="1:32" s="115" customFormat="1" ht="15" x14ac:dyDescent="0.25">
      <c r="A133" s="295" t="s">
        <v>129</v>
      </c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9"/>
      <c r="AD133" s="278"/>
      <c r="AE133" s="278"/>
      <c r="AF133"/>
    </row>
    <row r="134" spans="1:32" s="115" customFormat="1" ht="15" x14ac:dyDescent="0.25">
      <c r="A134" s="294" t="s">
        <v>78</v>
      </c>
      <c r="B134" s="294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</row>
    <row r="135" spans="1:32" s="115" customFormat="1" ht="15" x14ac:dyDescent="0.25">
      <c r="A135" s="302" t="s">
        <v>94</v>
      </c>
      <c r="B135" s="302"/>
      <c r="C135" s="302"/>
      <c r="D135" s="302"/>
      <c r="E135" s="302"/>
      <c r="F135" s="302"/>
      <c r="G135" s="302"/>
      <c r="H135" s="302"/>
      <c r="I135" s="302"/>
      <c r="J135" s="302"/>
      <c r="K135" s="302"/>
      <c r="L135" s="302"/>
      <c r="M135" s="302"/>
      <c r="N135" s="302"/>
      <c r="O135" s="302"/>
      <c r="P135" s="302"/>
      <c r="Q135" s="302"/>
      <c r="R135" s="302"/>
      <c r="S135" s="302"/>
      <c r="T135" s="302"/>
      <c r="U135" s="302"/>
      <c r="V135" s="302"/>
      <c r="W135" s="302"/>
      <c r="X135" s="302"/>
      <c r="Y135" s="302"/>
      <c r="Z135" s="302"/>
      <c r="AA135" s="302"/>
      <c r="AB135" s="302"/>
    </row>
    <row r="136" spans="1:32" s="115" customFormat="1" ht="15" x14ac:dyDescent="0.25">
      <c r="A136" s="303" t="s">
        <v>136</v>
      </c>
      <c r="B136" s="303"/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</row>
    <row r="137" spans="1:32" s="115" customFormat="1" ht="15" x14ac:dyDescent="0.25">
      <c r="A137" s="295" t="s">
        <v>80</v>
      </c>
      <c r="B137" s="295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</row>
    <row r="138" spans="1:32" s="115" customFormat="1" ht="15.75" thickBot="1" x14ac:dyDescent="0.3">
      <c r="A138" s="118"/>
      <c r="B138" s="117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</row>
    <row r="139" spans="1:32" s="115" customFormat="1" ht="15" x14ac:dyDescent="0.25">
      <c r="A139" s="299" t="s">
        <v>96</v>
      </c>
      <c r="B139" s="119" t="s">
        <v>22</v>
      </c>
      <c r="C139" s="119"/>
      <c r="D139" s="119"/>
      <c r="E139" s="120"/>
      <c r="F139" s="119" t="s">
        <v>24</v>
      </c>
      <c r="G139" s="119"/>
      <c r="H139" s="119"/>
      <c r="I139" s="120"/>
      <c r="J139" s="119" t="s">
        <v>25</v>
      </c>
      <c r="K139" s="119"/>
      <c r="L139" s="119"/>
      <c r="M139" s="120"/>
      <c r="N139" s="119" t="s">
        <v>26</v>
      </c>
      <c r="O139" s="119"/>
      <c r="P139" s="119"/>
      <c r="Q139" s="120"/>
      <c r="R139" s="119" t="s">
        <v>28</v>
      </c>
      <c r="S139" s="119"/>
      <c r="T139" s="119"/>
      <c r="U139" s="120"/>
      <c r="V139" s="119" t="s">
        <v>29</v>
      </c>
      <c r="W139" s="119"/>
      <c r="X139" s="119"/>
      <c r="Y139" s="120"/>
      <c r="Z139" s="119" t="s">
        <v>30</v>
      </c>
      <c r="AA139" s="119"/>
      <c r="AB139" s="119"/>
    </row>
    <row r="140" spans="1:32" s="115" customFormat="1" ht="15.75" thickBot="1" x14ac:dyDescent="0.3">
      <c r="A140" s="300"/>
      <c r="B140" s="121" t="s">
        <v>82</v>
      </c>
      <c r="C140" s="121" t="s">
        <v>83</v>
      </c>
      <c r="D140" s="121" t="s">
        <v>84</v>
      </c>
      <c r="E140" s="122"/>
      <c r="F140" s="121" t="s">
        <v>82</v>
      </c>
      <c r="G140" s="121" t="s">
        <v>83</v>
      </c>
      <c r="H140" s="121" t="s">
        <v>84</v>
      </c>
      <c r="I140" s="122"/>
      <c r="J140" s="121" t="s">
        <v>82</v>
      </c>
      <c r="K140" s="121" t="s">
        <v>83</v>
      </c>
      <c r="L140" s="121" t="s">
        <v>84</v>
      </c>
      <c r="M140" s="122"/>
      <c r="N140" s="121" t="s">
        <v>82</v>
      </c>
      <c r="O140" s="121" t="s">
        <v>83</v>
      </c>
      <c r="P140" s="121" t="s">
        <v>84</v>
      </c>
      <c r="Q140" s="122"/>
      <c r="R140" s="121" t="s">
        <v>82</v>
      </c>
      <c r="S140" s="121" t="s">
        <v>83</v>
      </c>
      <c r="T140" s="121" t="s">
        <v>84</v>
      </c>
      <c r="U140" s="122"/>
      <c r="V140" s="121" t="s">
        <v>82</v>
      </c>
      <c r="W140" s="121" t="s">
        <v>83</v>
      </c>
      <c r="X140" s="121" t="s">
        <v>84</v>
      </c>
      <c r="Y140" s="122"/>
      <c r="Z140" s="121" t="s">
        <v>82</v>
      </c>
      <c r="AA140" s="121" t="s">
        <v>83</v>
      </c>
      <c r="AB140" s="121" t="s">
        <v>84</v>
      </c>
    </row>
    <row r="141" spans="1:32" x14ac:dyDescent="0.25">
      <c r="A141" s="154"/>
      <c r="B141" s="155"/>
      <c r="C141" s="155"/>
      <c r="D141" s="155"/>
      <c r="E141" s="156"/>
      <c r="F141" s="155"/>
      <c r="G141" s="155"/>
      <c r="H141" s="155"/>
      <c r="I141" s="156"/>
      <c r="J141" s="155"/>
      <c r="K141" s="155"/>
      <c r="L141" s="155"/>
      <c r="M141" s="156"/>
      <c r="N141" s="155"/>
      <c r="O141" s="155"/>
      <c r="P141" s="155"/>
      <c r="Q141" s="156"/>
      <c r="R141" s="155"/>
      <c r="S141" s="155"/>
      <c r="T141" s="155"/>
      <c r="U141" s="156"/>
      <c r="V141" s="155"/>
      <c r="W141" s="155"/>
      <c r="X141" s="155"/>
      <c r="Y141" s="156"/>
      <c r="Z141" s="155"/>
      <c r="AA141" s="155"/>
      <c r="AB141" s="155"/>
    </row>
    <row r="142" spans="1:32" ht="13.5" x14ac:dyDescent="0.25">
      <c r="A142" s="158" t="s">
        <v>97</v>
      </c>
      <c r="B142" s="143">
        <f>+B54/(B54+B11)*100</f>
        <v>5.1278061791509222</v>
      </c>
      <c r="C142" s="143">
        <f>+C54/(C54+C11)*100</f>
        <v>6.0430967069250148</v>
      </c>
      <c r="D142" s="143">
        <f>+D54/(D54+D11)*100</f>
        <v>4.1689422901875117</v>
      </c>
      <c r="E142" s="169"/>
      <c r="F142" s="143">
        <f>+F54/(F54+F11)*100</f>
        <v>0.94654046127183056</v>
      </c>
      <c r="G142" s="143">
        <f>+G54/(G54+G11)*100</f>
        <v>1.2396694214876034</v>
      </c>
      <c r="H142" s="143">
        <f>+H54/(H54+H11)*100</f>
        <v>0.63378341140810146</v>
      </c>
      <c r="I142" s="169"/>
      <c r="J142" s="143">
        <f>+J54/(J54+J11)*100</f>
        <v>10.124420590387899</v>
      </c>
      <c r="K142" s="143">
        <f>+K54/(K54+K11)*100</f>
        <v>11.996251171508904</v>
      </c>
      <c r="L142" s="143">
        <f>+L54/(L54+L11)*100</f>
        <v>8.0916030534351151</v>
      </c>
      <c r="M142" s="169"/>
      <c r="N142" s="143">
        <f>+N54/(N54+N11)*100</f>
        <v>6.4322812624850183</v>
      </c>
      <c r="O142" s="143">
        <f>+O54/(O54+O11)*100</f>
        <v>7.2304881232054292</v>
      </c>
      <c r="P142" s="143">
        <f>+P54/(P54+P11)*100</f>
        <v>5.6008700380641656</v>
      </c>
      <c r="Q142" s="169"/>
      <c r="R142" s="143">
        <f>+R54/(R54+R11)*100</f>
        <v>6.7339185117254026</v>
      </c>
      <c r="S142" s="143">
        <f>+S54/(S54+S11)*100</f>
        <v>7.9618654985828385</v>
      </c>
      <c r="T142" s="143">
        <f>+T54/(T54+T11)*100</f>
        <v>5.4637526652452024</v>
      </c>
      <c r="U142" s="169"/>
      <c r="V142" s="143">
        <f>+V54/(V54+V11)*100</f>
        <v>4.6434494195688218</v>
      </c>
      <c r="W142" s="143">
        <f>+W54/(W54+W11)*100</f>
        <v>5.4957194145263744</v>
      </c>
      <c r="X142" s="143">
        <f>+X54/(X54+X11)*100</f>
        <v>3.7897648686030427</v>
      </c>
      <c r="Y142" s="169"/>
      <c r="Z142" s="143">
        <f>+Z54/(Z54+Z11)*100</f>
        <v>1.0559814841602777</v>
      </c>
      <c r="AA142" s="143">
        <f>+AA54/(AA54+AA11)*100</f>
        <v>1.2976022566995769</v>
      </c>
      <c r="AB142" s="143">
        <f>+AB54/(AB54+AB11)*100</f>
        <v>0.80166270783847993</v>
      </c>
    </row>
    <row r="143" spans="1:32" x14ac:dyDescent="0.25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</row>
    <row r="144" spans="1:32" x14ac:dyDescent="0.25">
      <c r="A144" s="128" t="s">
        <v>98</v>
      </c>
      <c r="B144" s="143">
        <f t="shared" ref="B144:D159" si="15">+B56/(B56+B13)*100</f>
        <v>7.5618374558303891</v>
      </c>
      <c r="C144" s="143">
        <f t="shared" si="15"/>
        <v>8.8013540544699183</v>
      </c>
      <c r="D144" s="143">
        <f t="shared" si="15"/>
        <v>6.2700449005772931</v>
      </c>
      <c r="E144" s="169"/>
      <c r="F144" s="143">
        <f t="shared" ref="F144:H159" si="16">+F56/(F56+F13)*100</f>
        <v>1.1701608971233546</v>
      </c>
      <c r="G144" s="143">
        <f t="shared" si="16"/>
        <v>1.3863216266173752</v>
      </c>
      <c r="H144" s="143">
        <f t="shared" si="16"/>
        <v>0.92879256965944268</v>
      </c>
      <c r="I144" s="170"/>
      <c r="J144" s="143">
        <f t="shared" ref="J144:L159" si="17">+J56/(J56+J13)*100</f>
        <v>14.658803706823925</v>
      </c>
      <c r="K144" s="143">
        <f t="shared" si="17"/>
        <v>17.797286512370309</v>
      </c>
      <c r="L144" s="143">
        <f t="shared" si="17"/>
        <v>11.150758251561106</v>
      </c>
      <c r="M144" s="170"/>
      <c r="N144" s="143">
        <f t="shared" ref="N144:P159" si="18">+N56/(N56+N13)*100</f>
        <v>9.9954149472718932</v>
      </c>
      <c r="O144" s="143">
        <f t="shared" si="18"/>
        <v>10.930442637759711</v>
      </c>
      <c r="P144" s="143">
        <f t="shared" si="18"/>
        <v>9.0316573556797017</v>
      </c>
      <c r="Q144" s="170"/>
      <c r="R144" s="143">
        <f t="shared" ref="R144:T159" si="19">+R56/(R56+R13)*100</f>
        <v>9.8250336473755038</v>
      </c>
      <c r="S144" s="143">
        <f t="shared" si="19"/>
        <v>11.061151079136691</v>
      </c>
      <c r="T144" s="143">
        <f t="shared" si="19"/>
        <v>8.5944494180841549</v>
      </c>
      <c r="U144" s="170"/>
      <c r="V144" s="143">
        <f t="shared" ref="V144:X159" si="20">+V56/(V56+V13)*100</f>
        <v>7.0385818561001043</v>
      </c>
      <c r="W144" s="143">
        <f t="shared" si="20"/>
        <v>8.559498956158663</v>
      </c>
      <c r="X144" s="143">
        <f t="shared" si="20"/>
        <v>5.520833333333333</v>
      </c>
      <c r="Y144" s="169"/>
      <c r="Z144" s="143">
        <f t="shared" ref="Z144:AB159" si="21">+Z56/(Z56+Z13)*100</f>
        <v>0.95862764883955598</v>
      </c>
      <c r="AA144" s="143">
        <f t="shared" si="21"/>
        <v>0.81053698074974678</v>
      </c>
      <c r="AB144" s="143">
        <f t="shared" si="21"/>
        <v>1.1055276381909549</v>
      </c>
    </row>
    <row r="145" spans="1:28" x14ac:dyDescent="0.25">
      <c r="A145" s="128" t="s">
        <v>99</v>
      </c>
      <c r="B145" s="143">
        <f t="shared" si="15"/>
        <v>4.2375995101041033</v>
      </c>
      <c r="C145" s="143">
        <f t="shared" si="15"/>
        <v>4.8218527315914486</v>
      </c>
      <c r="D145" s="143">
        <f t="shared" si="15"/>
        <v>3.6156763590391909</v>
      </c>
      <c r="E145" s="169"/>
      <c r="F145" s="143">
        <f t="shared" si="16"/>
        <v>0.65645514223194745</v>
      </c>
      <c r="G145" s="143">
        <f t="shared" si="16"/>
        <v>0.6983240223463687</v>
      </c>
      <c r="H145" s="143">
        <f t="shared" si="16"/>
        <v>0.61068702290076338</v>
      </c>
      <c r="I145" s="170"/>
      <c r="J145" s="143">
        <f t="shared" si="17"/>
        <v>7.6346284935241995</v>
      </c>
      <c r="K145" s="143">
        <f t="shared" si="17"/>
        <v>8.1471747700394204</v>
      </c>
      <c r="L145" s="143">
        <f t="shared" si="17"/>
        <v>7.0821529745042495</v>
      </c>
      <c r="M145" s="170"/>
      <c r="N145" s="143">
        <f t="shared" si="18"/>
        <v>4.647785039941903</v>
      </c>
      <c r="O145" s="143">
        <f t="shared" si="18"/>
        <v>5.6258790436005626</v>
      </c>
      <c r="P145" s="143">
        <f t="shared" si="18"/>
        <v>3.6036036036036037</v>
      </c>
      <c r="Q145" s="170"/>
      <c r="R145" s="143">
        <f t="shared" si="19"/>
        <v>6.8702290076335881</v>
      </c>
      <c r="S145" s="143">
        <f t="shared" si="19"/>
        <v>7.5555555555555554</v>
      </c>
      <c r="T145" s="143">
        <f t="shared" si="19"/>
        <v>6.1417322834645667</v>
      </c>
      <c r="U145" s="170"/>
      <c r="V145" s="143">
        <f t="shared" si="20"/>
        <v>4.5649072753209703</v>
      </c>
      <c r="W145" s="143">
        <f t="shared" si="20"/>
        <v>5.6497175141242941</v>
      </c>
      <c r="X145" s="143">
        <f t="shared" si="20"/>
        <v>3.4582132564841501</v>
      </c>
      <c r="Y145" s="169"/>
      <c r="Z145" s="143">
        <f t="shared" si="21"/>
        <v>0.56542810985460412</v>
      </c>
      <c r="AA145" s="143">
        <f t="shared" si="21"/>
        <v>0.78247261345852892</v>
      </c>
      <c r="AB145" s="143">
        <f t="shared" si="21"/>
        <v>0.333889816360601</v>
      </c>
    </row>
    <row r="146" spans="1:28" x14ac:dyDescent="0.25">
      <c r="A146" s="128" t="s">
        <v>100</v>
      </c>
      <c r="B146" s="143">
        <f t="shared" si="15"/>
        <v>3.1389393689079794</v>
      </c>
      <c r="C146" s="143">
        <f t="shared" si="15"/>
        <v>3.9700618288317604</v>
      </c>
      <c r="D146" s="143">
        <f t="shared" si="15"/>
        <v>2.2818791946308723</v>
      </c>
      <c r="E146" s="169"/>
      <c r="F146" s="143">
        <f t="shared" si="16"/>
        <v>1.2572533849129592</v>
      </c>
      <c r="G146" s="143">
        <f t="shared" si="16"/>
        <v>1.1385199240986716</v>
      </c>
      <c r="H146" s="143">
        <f t="shared" si="16"/>
        <v>1.3806706114398422</v>
      </c>
      <c r="I146" s="170"/>
      <c r="J146" s="143">
        <f t="shared" si="17"/>
        <v>4.788732394366197</v>
      </c>
      <c r="K146" s="143">
        <f t="shared" si="17"/>
        <v>5.3667262969588547</v>
      </c>
      <c r="L146" s="143">
        <f t="shared" si="17"/>
        <v>4.150197628458498</v>
      </c>
      <c r="M146" s="170"/>
      <c r="N146" s="143">
        <f t="shared" si="18"/>
        <v>3.248730964467005</v>
      </c>
      <c r="O146" s="143">
        <f t="shared" si="18"/>
        <v>5.1896207584830334</v>
      </c>
      <c r="P146" s="143">
        <f t="shared" si="18"/>
        <v>1.2396694214876034</v>
      </c>
      <c r="Q146" s="170"/>
      <c r="R146" s="143">
        <f t="shared" si="19"/>
        <v>3.8139534883720931</v>
      </c>
      <c r="S146" s="143">
        <f t="shared" si="19"/>
        <v>5.1094890510948909</v>
      </c>
      <c r="T146" s="143">
        <f t="shared" si="19"/>
        <v>2.4667931688804554</v>
      </c>
      <c r="U146" s="170"/>
      <c r="V146" s="143">
        <f t="shared" si="20"/>
        <v>4.2857142857142856</v>
      </c>
      <c r="W146" s="143">
        <f t="shared" si="20"/>
        <v>5.508474576271186</v>
      </c>
      <c r="X146" s="143">
        <f t="shared" si="20"/>
        <v>3.1496062992125982</v>
      </c>
      <c r="Y146" s="169"/>
      <c r="Z146" s="143">
        <f t="shared" si="21"/>
        <v>1.2035010940919038</v>
      </c>
      <c r="AA146" s="143">
        <f t="shared" si="21"/>
        <v>1.2875536480686696</v>
      </c>
      <c r="AB146" s="143">
        <f t="shared" si="21"/>
        <v>1.1160714285714286</v>
      </c>
    </row>
    <row r="147" spans="1:28" x14ac:dyDescent="0.25">
      <c r="A147" s="128" t="s">
        <v>101</v>
      </c>
      <c r="B147" s="143">
        <f t="shared" si="15"/>
        <v>3.9473684210526314</v>
      </c>
      <c r="C147" s="143">
        <f t="shared" si="15"/>
        <v>4.8997772828507795</v>
      </c>
      <c r="D147" s="143">
        <f t="shared" si="15"/>
        <v>2.842377260981912</v>
      </c>
      <c r="E147" s="169"/>
      <c r="F147" s="143">
        <f t="shared" si="16"/>
        <v>0.65359477124183007</v>
      </c>
      <c r="G147" s="143">
        <f t="shared" si="16"/>
        <v>1.2658227848101267</v>
      </c>
      <c r="H147" s="143">
        <f t="shared" si="16"/>
        <v>0</v>
      </c>
      <c r="I147" s="170"/>
      <c r="J147" s="143">
        <f t="shared" si="17"/>
        <v>3.2679738562091507</v>
      </c>
      <c r="K147" s="143">
        <f t="shared" si="17"/>
        <v>3.79746835443038</v>
      </c>
      <c r="L147" s="143">
        <f t="shared" si="17"/>
        <v>2.7027027027027026</v>
      </c>
      <c r="M147" s="170"/>
      <c r="N147" s="143">
        <f t="shared" si="18"/>
        <v>2.4390243902439024</v>
      </c>
      <c r="O147" s="143">
        <f t="shared" si="18"/>
        <v>4.3478260869565215</v>
      </c>
      <c r="P147" s="143">
        <f t="shared" si="18"/>
        <v>0</v>
      </c>
      <c r="Q147" s="170"/>
      <c r="R147" s="143">
        <f t="shared" si="19"/>
        <v>11.940298507462686</v>
      </c>
      <c r="S147" s="143">
        <f t="shared" si="19"/>
        <v>14.084507042253522</v>
      </c>
      <c r="T147" s="143">
        <f t="shared" si="19"/>
        <v>9.5238095238095237</v>
      </c>
      <c r="U147" s="170"/>
      <c r="V147" s="143">
        <f t="shared" si="20"/>
        <v>6.0150375939849621</v>
      </c>
      <c r="W147" s="143">
        <f t="shared" si="20"/>
        <v>6.666666666666667</v>
      </c>
      <c r="X147" s="143">
        <f t="shared" si="20"/>
        <v>5.1724137931034484</v>
      </c>
      <c r="Y147" s="169"/>
      <c r="Z147" s="143">
        <f t="shared" si="21"/>
        <v>0</v>
      </c>
      <c r="AA147" s="143">
        <f t="shared" si="21"/>
        <v>0</v>
      </c>
      <c r="AB147" s="143">
        <f t="shared" si="21"/>
        <v>0</v>
      </c>
    </row>
    <row r="148" spans="1:28" x14ac:dyDescent="0.25">
      <c r="A148" s="128" t="s">
        <v>102</v>
      </c>
      <c r="B148" s="143">
        <f t="shared" si="15"/>
        <v>7.6555023923444976</v>
      </c>
      <c r="C148" s="143">
        <f t="shared" si="15"/>
        <v>8.4112149532710276</v>
      </c>
      <c r="D148" s="143">
        <f t="shared" si="15"/>
        <v>6.8627450980392162</v>
      </c>
      <c r="E148" s="169"/>
      <c r="F148" s="143">
        <f t="shared" si="16"/>
        <v>0</v>
      </c>
      <c r="G148" s="143">
        <f t="shared" si="16"/>
        <v>0</v>
      </c>
      <c r="H148" s="143">
        <f t="shared" si="16"/>
        <v>0</v>
      </c>
      <c r="I148" s="170"/>
      <c r="J148" s="143">
        <f t="shared" si="17"/>
        <v>13.043478260869565</v>
      </c>
      <c r="K148" s="143">
        <f t="shared" si="17"/>
        <v>19.047619047619047</v>
      </c>
      <c r="L148" s="143">
        <f t="shared" si="17"/>
        <v>8</v>
      </c>
      <c r="M148" s="170"/>
      <c r="N148" s="143">
        <f t="shared" si="18"/>
        <v>10.714285714285714</v>
      </c>
      <c r="O148" s="143">
        <f t="shared" si="18"/>
        <v>13.333333333333334</v>
      </c>
      <c r="P148" s="143">
        <f t="shared" si="18"/>
        <v>7.6923076923076925</v>
      </c>
      <c r="Q148" s="170"/>
      <c r="R148" s="143">
        <f t="shared" si="19"/>
        <v>2.8571428571428572</v>
      </c>
      <c r="S148" s="143">
        <f t="shared" si="19"/>
        <v>0</v>
      </c>
      <c r="T148" s="143">
        <f t="shared" si="19"/>
        <v>5.8823529411764701</v>
      </c>
      <c r="U148" s="170"/>
      <c r="V148" s="143">
        <f t="shared" si="20"/>
        <v>14.705882352941178</v>
      </c>
      <c r="W148" s="143">
        <f t="shared" si="20"/>
        <v>11.76470588235294</v>
      </c>
      <c r="X148" s="143">
        <f t="shared" si="20"/>
        <v>17.647058823529413</v>
      </c>
      <c r="Y148" s="169"/>
      <c r="Z148" s="143">
        <f t="shared" si="21"/>
        <v>2.9411764705882351</v>
      </c>
      <c r="AA148" s="143">
        <f t="shared" si="21"/>
        <v>4.5454545454545459</v>
      </c>
      <c r="AB148" s="143">
        <f t="shared" si="21"/>
        <v>0</v>
      </c>
    </row>
    <row r="149" spans="1:28" x14ac:dyDescent="0.25">
      <c r="A149" s="128" t="s">
        <v>103</v>
      </c>
      <c r="B149" s="143">
        <f t="shared" si="15"/>
        <v>6.6768994627782048</v>
      </c>
      <c r="C149" s="143">
        <f t="shared" si="15"/>
        <v>8.3713850837138502</v>
      </c>
      <c r="D149" s="143">
        <f t="shared" si="15"/>
        <v>4.9535603715170282</v>
      </c>
      <c r="E149" s="169"/>
      <c r="F149" s="143">
        <f t="shared" si="16"/>
        <v>2.1739130434782608</v>
      </c>
      <c r="G149" s="143">
        <f t="shared" si="16"/>
        <v>4.3478260869565215</v>
      </c>
      <c r="H149" s="143">
        <f t="shared" si="16"/>
        <v>0</v>
      </c>
      <c r="I149" s="170"/>
      <c r="J149" s="143">
        <f t="shared" si="17"/>
        <v>15.693430656934307</v>
      </c>
      <c r="K149" s="143">
        <f t="shared" si="17"/>
        <v>21.138211382113823</v>
      </c>
      <c r="L149" s="143">
        <f t="shared" si="17"/>
        <v>11.258278145695364</v>
      </c>
      <c r="M149" s="170"/>
      <c r="N149" s="143">
        <f t="shared" si="18"/>
        <v>3.9024390243902438</v>
      </c>
      <c r="O149" s="143">
        <f t="shared" si="18"/>
        <v>2.8571428571428572</v>
      </c>
      <c r="P149" s="143">
        <f t="shared" si="18"/>
        <v>5</v>
      </c>
      <c r="Q149" s="170"/>
      <c r="R149" s="143">
        <f t="shared" si="19"/>
        <v>8.9795918367346932</v>
      </c>
      <c r="S149" s="143">
        <f t="shared" si="19"/>
        <v>12.096774193548388</v>
      </c>
      <c r="T149" s="143">
        <f t="shared" si="19"/>
        <v>5.785123966942149</v>
      </c>
      <c r="U149" s="170"/>
      <c r="V149" s="143">
        <f t="shared" si="20"/>
        <v>2.9556650246305418</v>
      </c>
      <c r="W149" s="143">
        <f t="shared" si="20"/>
        <v>3.3613445378151261</v>
      </c>
      <c r="X149" s="143">
        <f t="shared" si="20"/>
        <v>2.3809523809523809</v>
      </c>
      <c r="Y149" s="169"/>
      <c r="Z149" s="143">
        <f t="shared" si="21"/>
        <v>2.083333333333333</v>
      </c>
      <c r="AA149" s="143">
        <f t="shared" si="21"/>
        <v>3.1914893617021276</v>
      </c>
      <c r="AB149" s="143">
        <f t="shared" si="21"/>
        <v>1.0204081632653061</v>
      </c>
    </row>
    <row r="150" spans="1:28" x14ac:dyDescent="0.25">
      <c r="A150" s="128" t="s">
        <v>105</v>
      </c>
      <c r="B150" s="143">
        <f t="shared" si="15"/>
        <v>5.3118574366004108</v>
      </c>
      <c r="C150" s="143">
        <f t="shared" si="15"/>
        <v>6.2128222075346988</v>
      </c>
      <c r="D150" s="143">
        <f t="shared" si="15"/>
        <v>4.3416370106761564</v>
      </c>
      <c r="E150" s="169"/>
      <c r="F150" s="143">
        <f t="shared" si="16"/>
        <v>0.78740157480314954</v>
      </c>
      <c r="G150" s="143">
        <f t="shared" si="16"/>
        <v>1.4598540145985401</v>
      </c>
      <c r="H150" s="143">
        <f t="shared" si="16"/>
        <v>0</v>
      </c>
      <c r="I150" s="170"/>
      <c r="J150" s="143">
        <f t="shared" si="17"/>
        <v>11.873840445269018</v>
      </c>
      <c r="K150" s="143">
        <f t="shared" si="17"/>
        <v>14.539007092198581</v>
      </c>
      <c r="L150" s="143">
        <f t="shared" si="17"/>
        <v>8.9494163424124515</v>
      </c>
      <c r="M150" s="170"/>
      <c r="N150" s="143">
        <f t="shared" si="18"/>
        <v>6.1983471074380168</v>
      </c>
      <c r="O150" s="143">
        <f t="shared" si="18"/>
        <v>5.1792828685258963</v>
      </c>
      <c r="P150" s="143">
        <f t="shared" si="18"/>
        <v>7.296137339055794</v>
      </c>
      <c r="Q150" s="170"/>
      <c r="R150" s="143">
        <f t="shared" si="19"/>
        <v>5.2525252525252526</v>
      </c>
      <c r="S150" s="143">
        <f t="shared" si="19"/>
        <v>6.3492063492063489</v>
      </c>
      <c r="T150" s="143">
        <f t="shared" si="19"/>
        <v>4.1152263374485596</v>
      </c>
      <c r="U150" s="170"/>
      <c r="V150" s="143">
        <f t="shared" si="20"/>
        <v>5.6277056277056277</v>
      </c>
      <c r="W150" s="143">
        <f t="shared" si="20"/>
        <v>7.2727272727272725</v>
      </c>
      <c r="X150" s="143">
        <f t="shared" si="20"/>
        <v>4.1322314049586781</v>
      </c>
      <c r="Y150" s="169"/>
      <c r="Z150" s="143">
        <f t="shared" si="21"/>
        <v>1.1627906976744187</v>
      </c>
      <c r="AA150" s="143">
        <f t="shared" si="21"/>
        <v>1.7094017094017095</v>
      </c>
      <c r="AB150" s="143">
        <f t="shared" si="21"/>
        <v>0.51020408163265307</v>
      </c>
    </row>
    <row r="151" spans="1:28" x14ac:dyDescent="0.25">
      <c r="A151" s="128" t="s">
        <v>106</v>
      </c>
      <c r="B151" s="143">
        <f t="shared" si="15"/>
        <v>5.485232067510549</v>
      </c>
      <c r="C151" s="143">
        <f t="shared" si="15"/>
        <v>6.9252077562326875</v>
      </c>
      <c r="D151" s="143">
        <f t="shared" si="15"/>
        <v>4</v>
      </c>
      <c r="E151" s="169"/>
      <c r="F151" s="143">
        <f t="shared" si="16"/>
        <v>0</v>
      </c>
      <c r="G151" s="143">
        <f t="shared" si="16"/>
        <v>0</v>
      </c>
      <c r="H151" s="143">
        <f t="shared" si="16"/>
        <v>0</v>
      </c>
      <c r="I151" s="170"/>
      <c r="J151" s="143">
        <f t="shared" si="17"/>
        <v>12.977099236641221</v>
      </c>
      <c r="K151" s="143">
        <f t="shared" si="17"/>
        <v>16.901408450704224</v>
      </c>
      <c r="L151" s="143">
        <f t="shared" si="17"/>
        <v>8.3333333333333321</v>
      </c>
      <c r="M151" s="170"/>
      <c r="N151" s="143">
        <f t="shared" si="18"/>
        <v>5.6000000000000005</v>
      </c>
      <c r="O151" s="143">
        <f t="shared" si="18"/>
        <v>10.16949152542373</v>
      </c>
      <c r="P151" s="143">
        <f t="shared" si="18"/>
        <v>1.5151515151515151</v>
      </c>
      <c r="Q151" s="170"/>
      <c r="R151" s="143">
        <f t="shared" si="19"/>
        <v>3.6036036036036037</v>
      </c>
      <c r="S151" s="143">
        <f t="shared" si="19"/>
        <v>5.3571428571428568</v>
      </c>
      <c r="T151" s="143">
        <f t="shared" si="19"/>
        <v>1.8181818181818181</v>
      </c>
      <c r="U151" s="170"/>
      <c r="V151" s="143">
        <f t="shared" si="20"/>
        <v>6.0150375939849621</v>
      </c>
      <c r="W151" s="143">
        <f t="shared" si="20"/>
        <v>3.1746031746031744</v>
      </c>
      <c r="X151" s="143">
        <f t="shared" si="20"/>
        <v>8.5714285714285712</v>
      </c>
      <c r="Y151" s="169"/>
      <c r="Z151" s="143">
        <f t="shared" si="21"/>
        <v>2.8571428571428572</v>
      </c>
      <c r="AA151" s="143">
        <f t="shared" si="21"/>
        <v>3.5714285714285712</v>
      </c>
      <c r="AB151" s="143">
        <f t="shared" si="21"/>
        <v>2.0408163265306123</v>
      </c>
    </row>
    <row r="152" spans="1:28" x14ac:dyDescent="0.25">
      <c r="A152" s="128" t="s">
        <v>107</v>
      </c>
      <c r="B152" s="143">
        <f t="shared" si="15"/>
        <v>4.3843843843843846</v>
      </c>
      <c r="C152" s="143">
        <f t="shared" si="15"/>
        <v>5.08274231678487</v>
      </c>
      <c r="D152" s="143">
        <f t="shared" si="15"/>
        <v>3.6630036630036633</v>
      </c>
      <c r="E152" s="169"/>
      <c r="F152" s="143">
        <f t="shared" si="16"/>
        <v>0.74349442379182151</v>
      </c>
      <c r="G152" s="143">
        <f t="shared" si="16"/>
        <v>0.76335877862595414</v>
      </c>
      <c r="H152" s="143">
        <f t="shared" si="16"/>
        <v>0.72463768115942029</v>
      </c>
      <c r="I152" s="170"/>
      <c r="J152" s="143">
        <f t="shared" si="17"/>
        <v>9.1575091575091569</v>
      </c>
      <c r="K152" s="143">
        <f t="shared" si="17"/>
        <v>10.48951048951049</v>
      </c>
      <c r="L152" s="143">
        <f t="shared" si="17"/>
        <v>7.6923076923076925</v>
      </c>
      <c r="M152" s="170"/>
      <c r="N152" s="143">
        <f t="shared" si="18"/>
        <v>7.9422382671480145</v>
      </c>
      <c r="O152" s="143">
        <f t="shared" si="18"/>
        <v>8.5714285714285712</v>
      </c>
      <c r="P152" s="143">
        <f t="shared" si="18"/>
        <v>7.2992700729926998</v>
      </c>
      <c r="Q152" s="170"/>
      <c r="R152" s="143">
        <f t="shared" si="19"/>
        <v>4.895104895104895</v>
      </c>
      <c r="S152" s="143">
        <f t="shared" si="19"/>
        <v>6.25</v>
      </c>
      <c r="T152" s="143">
        <f t="shared" si="19"/>
        <v>3.5211267605633805</v>
      </c>
      <c r="U152" s="170"/>
      <c r="V152" s="143">
        <f t="shared" si="20"/>
        <v>2.3890784982935154</v>
      </c>
      <c r="W152" s="143">
        <f t="shared" si="20"/>
        <v>2.0134228187919461</v>
      </c>
      <c r="X152" s="143">
        <f t="shared" si="20"/>
        <v>2.7777777777777777</v>
      </c>
      <c r="Y152" s="169"/>
      <c r="Z152" s="143">
        <f t="shared" si="21"/>
        <v>1.1235955056179776</v>
      </c>
      <c r="AA152" s="143">
        <f t="shared" si="21"/>
        <v>2.1582733812949639</v>
      </c>
      <c r="AB152" s="143">
        <f t="shared" si="21"/>
        <v>0</v>
      </c>
    </row>
    <row r="153" spans="1:28" x14ac:dyDescent="0.25">
      <c r="A153" s="165" t="s">
        <v>109</v>
      </c>
      <c r="B153" s="143">
        <f t="shared" si="15"/>
        <v>2.6286560533135876</v>
      </c>
      <c r="C153" s="143">
        <f t="shared" si="15"/>
        <v>3.2281731474688184</v>
      </c>
      <c r="D153" s="143">
        <f t="shared" si="15"/>
        <v>2.0179372197309418</v>
      </c>
      <c r="E153" s="169"/>
      <c r="F153" s="143">
        <f t="shared" si="16"/>
        <v>0</v>
      </c>
      <c r="G153" s="143">
        <f t="shared" si="16"/>
        <v>0</v>
      </c>
      <c r="H153" s="143">
        <f t="shared" si="16"/>
        <v>0</v>
      </c>
      <c r="I153" s="170"/>
      <c r="J153" s="143">
        <f t="shared" si="17"/>
        <v>6.557377049180328</v>
      </c>
      <c r="K153" s="143">
        <f t="shared" si="17"/>
        <v>8.5603112840466924</v>
      </c>
      <c r="L153" s="143">
        <f t="shared" si="17"/>
        <v>4.329004329004329</v>
      </c>
      <c r="M153" s="170"/>
      <c r="N153" s="143">
        <f t="shared" si="18"/>
        <v>5.6399132321041208</v>
      </c>
      <c r="O153" s="143">
        <f t="shared" si="18"/>
        <v>6.6964285714285712</v>
      </c>
      <c r="P153" s="143">
        <f t="shared" si="18"/>
        <v>4.6413502109704643</v>
      </c>
      <c r="Q153" s="170"/>
      <c r="R153" s="143">
        <f t="shared" si="19"/>
        <v>1.9002375296912115</v>
      </c>
      <c r="S153" s="143">
        <f t="shared" si="19"/>
        <v>2.7522935779816518</v>
      </c>
      <c r="T153" s="143">
        <f t="shared" si="19"/>
        <v>0.98522167487684731</v>
      </c>
      <c r="U153" s="170"/>
      <c r="V153" s="143">
        <f t="shared" si="20"/>
        <v>1.1337868480725624</v>
      </c>
      <c r="W153" s="143">
        <f t="shared" si="20"/>
        <v>0.47393364928909953</v>
      </c>
      <c r="X153" s="143">
        <f t="shared" si="20"/>
        <v>1.7391304347826086</v>
      </c>
      <c r="Y153" s="169"/>
      <c r="Z153" s="143">
        <f t="shared" si="21"/>
        <v>0</v>
      </c>
      <c r="AA153" s="143">
        <f t="shared" si="21"/>
        <v>0</v>
      </c>
      <c r="AB153" s="143">
        <f t="shared" si="21"/>
        <v>0</v>
      </c>
    </row>
    <row r="154" spans="1:28" x14ac:dyDescent="0.25">
      <c r="A154" s="128" t="s">
        <v>110</v>
      </c>
      <c r="B154" s="143">
        <f t="shared" si="15"/>
        <v>2.0689655172413794</v>
      </c>
      <c r="C154" s="143">
        <f t="shared" si="15"/>
        <v>1.2658227848101267</v>
      </c>
      <c r="D154" s="143">
        <f t="shared" si="15"/>
        <v>3.0303030303030303</v>
      </c>
      <c r="E154" s="169"/>
      <c r="F154" s="143">
        <f t="shared" si="16"/>
        <v>0</v>
      </c>
      <c r="G154" s="143">
        <f t="shared" si="16"/>
        <v>0</v>
      </c>
      <c r="H154" s="143">
        <f t="shared" si="16"/>
        <v>0</v>
      </c>
      <c r="I154" s="170"/>
      <c r="J154" s="143">
        <f t="shared" si="17"/>
        <v>15</v>
      </c>
      <c r="K154" s="143">
        <f t="shared" si="17"/>
        <v>8.3333333333333321</v>
      </c>
      <c r="L154" s="143">
        <f t="shared" si="17"/>
        <v>25</v>
      </c>
      <c r="M154" s="170"/>
      <c r="N154" s="143">
        <f t="shared" si="18"/>
        <v>0</v>
      </c>
      <c r="O154" s="143">
        <f t="shared" si="18"/>
        <v>0</v>
      </c>
      <c r="P154" s="143">
        <f t="shared" si="18"/>
        <v>0</v>
      </c>
      <c r="Q154" s="170"/>
      <c r="R154" s="143">
        <f t="shared" si="19"/>
        <v>0</v>
      </c>
      <c r="S154" s="143">
        <f t="shared" si="19"/>
        <v>0</v>
      </c>
      <c r="T154" s="143">
        <f t="shared" si="19"/>
        <v>0</v>
      </c>
      <c r="U154" s="170"/>
      <c r="V154" s="143">
        <f t="shared" si="20"/>
        <v>0</v>
      </c>
      <c r="W154" s="143">
        <f t="shared" si="20"/>
        <v>0</v>
      </c>
      <c r="X154" s="143">
        <f t="shared" si="20"/>
        <v>0</v>
      </c>
      <c r="Y154" s="169"/>
      <c r="Z154" s="143">
        <f t="shared" si="21"/>
        <v>0</v>
      </c>
      <c r="AA154" s="143">
        <f t="shared" si="21"/>
        <v>0</v>
      </c>
      <c r="AB154" s="143">
        <f t="shared" si="21"/>
        <v>0</v>
      </c>
    </row>
    <row r="155" spans="1:28" x14ac:dyDescent="0.25">
      <c r="A155" s="128" t="s">
        <v>111</v>
      </c>
      <c r="B155" s="143">
        <f t="shared" si="15"/>
        <v>3.8446135362434921</v>
      </c>
      <c r="C155" s="143">
        <f t="shared" si="15"/>
        <v>4.5274027005559967</v>
      </c>
      <c r="D155" s="143">
        <f t="shared" si="15"/>
        <v>3.150242326332795</v>
      </c>
      <c r="E155" s="169"/>
      <c r="F155" s="143">
        <f t="shared" si="16"/>
        <v>0.68181818181818177</v>
      </c>
      <c r="G155" s="143">
        <f t="shared" si="16"/>
        <v>1.4563106796116505</v>
      </c>
      <c r="H155" s="143">
        <f t="shared" si="16"/>
        <v>0</v>
      </c>
      <c r="I155" s="170"/>
      <c r="J155" s="143">
        <f t="shared" si="17"/>
        <v>8.1081081081081088</v>
      </c>
      <c r="K155" s="143">
        <f t="shared" si="17"/>
        <v>11.057692307692307</v>
      </c>
      <c r="L155" s="143">
        <f t="shared" si="17"/>
        <v>5.508474576271186</v>
      </c>
      <c r="M155" s="170"/>
      <c r="N155" s="143">
        <f t="shared" si="18"/>
        <v>4.5673076923076916</v>
      </c>
      <c r="O155" s="143">
        <f t="shared" si="18"/>
        <v>4.0358744394618835</v>
      </c>
      <c r="P155" s="143">
        <f t="shared" si="18"/>
        <v>5.1813471502590671</v>
      </c>
      <c r="Q155" s="170"/>
      <c r="R155" s="143">
        <f t="shared" si="19"/>
        <v>7.2115384615384608</v>
      </c>
      <c r="S155" s="143">
        <f t="shared" si="19"/>
        <v>7.7272727272727266</v>
      </c>
      <c r="T155" s="143">
        <f t="shared" si="19"/>
        <v>6.6326530612244898</v>
      </c>
      <c r="U155" s="170"/>
      <c r="V155" s="143">
        <f t="shared" si="20"/>
        <v>1.3054830287206265</v>
      </c>
      <c r="W155" s="143">
        <f t="shared" si="20"/>
        <v>0.99502487562189057</v>
      </c>
      <c r="X155" s="143">
        <f t="shared" si="20"/>
        <v>1.6483516483516485</v>
      </c>
      <c r="Y155" s="169"/>
      <c r="Z155" s="143">
        <f t="shared" si="21"/>
        <v>0.75376884422110546</v>
      </c>
      <c r="AA155" s="143">
        <f t="shared" si="21"/>
        <v>1.4925373134328357</v>
      </c>
      <c r="AB155" s="143">
        <f t="shared" si="21"/>
        <v>0</v>
      </c>
    </row>
    <row r="156" spans="1:28" x14ac:dyDescent="0.25">
      <c r="A156" s="128" t="s">
        <v>112</v>
      </c>
      <c r="B156" s="143">
        <f t="shared" si="15"/>
        <v>0</v>
      </c>
      <c r="C156" s="143">
        <f t="shared" si="15"/>
        <v>0</v>
      </c>
      <c r="D156" s="143">
        <f t="shared" si="15"/>
        <v>0</v>
      </c>
      <c r="E156" s="169"/>
      <c r="F156" s="143" t="s">
        <v>56</v>
      </c>
      <c r="G156" s="143" t="s">
        <v>56</v>
      </c>
      <c r="H156" s="143" t="s">
        <v>56</v>
      </c>
      <c r="I156" s="170"/>
      <c r="J156" s="143">
        <f t="shared" si="17"/>
        <v>0</v>
      </c>
      <c r="K156" s="143">
        <f t="shared" si="17"/>
        <v>0</v>
      </c>
      <c r="L156" s="143">
        <f t="shared" si="17"/>
        <v>0</v>
      </c>
      <c r="M156" s="170"/>
      <c r="N156" s="143">
        <f t="shared" si="18"/>
        <v>0</v>
      </c>
      <c r="O156" s="143" t="s">
        <v>56</v>
      </c>
      <c r="P156" s="143">
        <f t="shared" si="18"/>
        <v>0</v>
      </c>
      <c r="Q156" s="170"/>
      <c r="R156" s="143">
        <f t="shared" si="19"/>
        <v>0</v>
      </c>
      <c r="S156" s="143">
        <f t="shared" si="19"/>
        <v>0</v>
      </c>
      <c r="T156" s="143" t="s">
        <v>56</v>
      </c>
      <c r="U156" s="170"/>
      <c r="V156" s="143">
        <f t="shared" si="20"/>
        <v>0</v>
      </c>
      <c r="W156" s="143" t="s">
        <v>56</v>
      </c>
      <c r="X156" s="143">
        <f t="shared" si="20"/>
        <v>0</v>
      </c>
      <c r="Y156" s="169"/>
      <c r="Z156" s="143">
        <f t="shared" si="21"/>
        <v>0</v>
      </c>
      <c r="AA156" s="143">
        <f t="shared" si="21"/>
        <v>0</v>
      </c>
      <c r="AB156" s="143">
        <f t="shared" si="21"/>
        <v>0</v>
      </c>
    </row>
    <row r="157" spans="1:28" x14ac:dyDescent="0.25">
      <c r="A157" s="128" t="s">
        <v>113</v>
      </c>
      <c r="B157" s="143">
        <f t="shared" si="15"/>
        <v>6.0931899641577063</v>
      </c>
      <c r="C157" s="143">
        <f t="shared" si="15"/>
        <v>7.741935483870968</v>
      </c>
      <c r="D157" s="143">
        <f t="shared" si="15"/>
        <v>4.032258064516129</v>
      </c>
      <c r="E157" s="169"/>
      <c r="F157" s="143">
        <f t="shared" si="16"/>
        <v>0</v>
      </c>
      <c r="G157" s="143">
        <f t="shared" si="16"/>
        <v>0</v>
      </c>
      <c r="H157" s="143">
        <f t="shared" si="16"/>
        <v>0</v>
      </c>
      <c r="I157" s="170"/>
      <c r="J157" s="143">
        <f t="shared" si="17"/>
        <v>13.043478260869565</v>
      </c>
      <c r="K157" s="143">
        <f t="shared" si="17"/>
        <v>13.793103448275861</v>
      </c>
      <c r="L157" s="143">
        <f t="shared" si="17"/>
        <v>11.76470588235294</v>
      </c>
      <c r="M157" s="170"/>
      <c r="N157" s="143">
        <f t="shared" si="18"/>
        <v>14.285714285714285</v>
      </c>
      <c r="O157" s="143">
        <f t="shared" si="18"/>
        <v>13.793103448275861</v>
      </c>
      <c r="P157" s="143">
        <f t="shared" si="18"/>
        <v>15</v>
      </c>
      <c r="Q157" s="170"/>
      <c r="R157" s="143">
        <f t="shared" si="19"/>
        <v>2.2222222222222223</v>
      </c>
      <c r="S157" s="143">
        <f t="shared" si="19"/>
        <v>4.1666666666666661</v>
      </c>
      <c r="T157" s="143">
        <f t="shared" si="19"/>
        <v>0</v>
      </c>
      <c r="U157" s="170"/>
      <c r="V157" s="143">
        <f t="shared" si="20"/>
        <v>3.5714285714285712</v>
      </c>
      <c r="W157" s="143">
        <f t="shared" si="20"/>
        <v>6.8965517241379306</v>
      </c>
      <c r="X157" s="143">
        <f t="shared" si="20"/>
        <v>0</v>
      </c>
      <c r="Y157" s="169"/>
      <c r="Z157" s="143">
        <f t="shared" si="21"/>
        <v>2.7777777777777777</v>
      </c>
      <c r="AA157" s="143">
        <f t="shared" si="21"/>
        <v>4.7619047619047619</v>
      </c>
      <c r="AB157" s="143">
        <f t="shared" si="21"/>
        <v>0</v>
      </c>
    </row>
    <row r="158" spans="1:28" x14ac:dyDescent="0.25">
      <c r="A158" s="128" t="s">
        <v>114</v>
      </c>
      <c r="B158" s="143">
        <f t="shared" si="15"/>
        <v>3.8897893030794171</v>
      </c>
      <c r="C158" s="143">
        <f t="shared" si="15"/>
        <v>5.1987767584097861</v>
      </c>
      <c r="D158" s="143">
        <f t="shared" si="15"/>
        <v>2.4137931034482758</v>
      </c>
      <c r="E158" s="169"/>
      <c r="F158" s="143">
        <f t="shared" si="16"/>
        <v>0</v>
      </c>
      <c r="G158" s="143">
        <f t="shared" si="16"/>
        <v>0</v>
      </c>
      <c r="H158" s="143">
        <f t="shared" si="16"/>
        <v>0</v>
      </c>
      <c r="I158" s="170"/>
      <c r="J158" s="143">
        <f t="shared" si="17"/>
        <v>6.7415730337078648</v>
      </c>
      <c r="K158" s="143">
        <f t="shared" si="17"/>
        <v>9.8039215686274517</v>
      </c>
      <c r="L158" s="143">
        <f t="shared" si="17"/>
        <v>2.6315789473684208</v>
      </c>
      <c r="M158" s="170"/>
      <c r="N158" s="143">
        <f t="shared" si="18"/>
        <v>3.7037037037037033</v>
      </c>
      <c r="O158" s="143">
        <f t="shared" si="18"/>
        <v>2.083333333333333</v>
      </c>
      <c r="P158" s="143">
        <f t="shared" si="18"/>
        <v>5</v>
      </c>
      <c r="Q158" s="170"/>
      <c r="R158" s="143">
        <f t="shared" si="19"/>
        <v>4.5871559633027523</v>
      </c>
      <c r="S158" s="143">
        <f t="shared" si="19"/>
        <v>6.3492063492063489</v>
      </c>
      <c r="T158" s="143">
        <f t="shared" si="19"/>
        <v>2.1739130434782608</v>
      </c>
      <c r="U158" s="170"/>
      <c r="V158" s="143">
        <f t="shared" si="20"/>
        <v>5.7142857142857144</v>
      </c>
      <c r="W158" s="143">
        <f t="shared" si="20"/>
        <v>6.8965517241379306</v>
      </c>
      <c r="X158" s="143">
        <f t="shared" si="20"/>
        <v>4.2553191489361701</v>
      </c>
      <c r="Y158" s="169"/>
      <c r="Z158" s="143">
        <f t="shared" si="21"/>
        <v>3.0612244897959182</v>
      </c>
      <c r="AA158" s="143">
        <f t="shared" si="21"/>
        <v>5.5555555555555554</v>
      </c>
      <c r="AB158" s="143">
        <f t="shared" si="21"/>
        <v>0</v>
      </c>
    </row>
    <row r="159" spans="1:28" x14ac:dyDescent="0.25">
      <c r="A159" s="128" t="s">
        <v>115</v>
      </c>
      <c r="B159" s="143">
        <f t="shared" si="15"/>
        <v>9.5854922279792731</v>
      </c>
      <c r="C159" s="143">
        <f t="shared" si="15"/>
        <v>11.111111111111111</v>
      </c>
      <c r="D159" s="143">
        <f t="shared" si="15"/>
        <v>7.9787234042553195</v>
      </c>
      <c r="E159" s="169"/>
      <c r="F159" s="143">
        <f t="shared" si="16"/>
        <v>1.5873015873015872</v>
      </c>
      <c r="G159" s="143">
        <f t="shared" si="16"/>
        <v>3.0303030303030303</v>
      </c>
      <c r="H159" s="143">
        <f t="shared" si="16"/>
        <v>0</v>
      </c>
      <c r="I159" s="170"/>
      <c r="J159" s="143">
        <f t="shared" si="17"/>
        <v>27.848101265822784</v>
      </c>
      <c r="K159" s="143">
        <f t="shared" si="17"/>
        <v>22.5</v>
      </c>
      <c r="L159" s="143">
        <f t="shared" si="17"/>
        <v>33.333333333333329</v>
      </c>
      <c r="M159" s="170"/>
      <c r="N159" s="143">
        <f t="shared" si="18"/>
        <v>8.3333333333333321</v>
      </c>
      <c r="O159" s="143">
        <f t="shared" si="18"/>
        <v>12.76595744680851</v>
      </c>
      <c r="P159" s="143">
        <f t="shared" si="18"/>
        <v>0</v>
      </c>
      <c r="Q159" s="170"/>
      <c r="R159" s="143">
        <f t="shared" si="19"/>
        <v>6.0606060606060606</v>
      </c>
      <c r="S159" s="143">
        <f t="shared" si="19"/>
        <v>6.8965517241379306</v>
      </c>
      <c r="T159" s="143">
        <f t="shared" si="19"/>
        <v>5.4054054054054053</v>
      </c>
      <c r="U159" s="170"/>
      <c r="V159" s="143">
        <f t="shared" si="20"/>
        <v>3.7037037037037033</v>
      </c>
      <c r="W159" s="143">
        <f t="shared" si="20"/>
        <v>7.4074074074074066</v>
      </c>
      <c r="X159" s="143">
        <f t="shared" si="20"/>
        <v>0</v>
      </c>
      <c r="Y159" s="169"/>
      <c r="Z159" s="143">
        <f t="shared" si="21"/>
        <v>3.8461538461538463</v>
      </c>
      <c r="AA159" s="143">
        <f t="shared" si="21"/>
        <v>9.0909090909090917</v>
      </c>
      <c r="AB159" s="143">
        <f t="shared" si="21"/>
        <v>0</v>
      </c>
    </row>
    <row r="160" spans="1:28" x14ac:dyDescent="0.25">
      <c r="A160" s="128" t="s">
        <v>116</v>
      </c>
      <c r="B160" s="143">
        <f t="shared" ref="B160:D167" si="22">+B72/(B72+B29)*100</f>
        <v>4.5009784735812133</v>
      </c>
      <c r="C160" s="143">
        <f t="shared" si="22"/>
        <v>5.7377049180327866</v>
      </c>
      <c r="D160" s="143">
        <f t="shared" si="22"/>
        <v>3.3707865168539324</v>
      </c>
      <c r="E160" s="169"/>
      <c r="F160" s="143">
        <f t="shared" ref="F160:H167" si="23">+F72/(F72+F29)*100</f>
        <v>0</v>
      </c>
      <c r="G160" s="143">
        <f t="shared" si="23"/>
        <v>0</v>
      </c>
      <c r="H160" s="143">
        <f t="shared" si="23"/>
        <v>0</v>
      </c>
      <c r="I160" s="170"/>
      <c r="J160" s="143">
        <f t="shared" ref="J160:L167" si="24">+J72/(J72+J29)*100</f>
        <v>7.1428571428571423</v>
      </c>
      <c r="K160" s="143">
        <f t="shared" si="24"/>
        <v>12.244897959183673</v>
      </c>
      <c r="L160" s="143">
        <f t="shared" si="24"/>
        <v>2.0408163265306123</v>
      </c>
      <c r="M160" s="170"/>
      <c r="N160" s="143">
        <f t="shared" ref="N160:P167" si="25">+N72/(N72+N29)*100</f>
        <v>5.3333333333333339</v>
      </c>
      <c r="O160" s="143">
        <f t="shared" si="25"/>
        <v>5.7142857142857144</v>
      </c>
      <c r="P160" s="143">
        <f t="shared" si="25"/>
        <v>5</v>
      </c>
      <c r="Q160" s="170"/>
      <c r="R160" s="143">
        <f t="shared" ref="R160:T167" si="26">+R72/(R72+R29)*100</f>
        <v>10</v>
      </c>
      <c r="S160" s="143">
        <f t="shared" si="26"/>
        <v>9.0909090909090917</v>
      </c>
      <c r="T160" s="143">
        <f t="shared" si="26"/>
        <v>10.869565217391305</v>
      </c>
      <c r="U160" s="170"/>
      <c r="V160" s="143">
        <f t="shared" ref="V160:X167" si="27">+V72/(V72+V29)*100</f>
        <v>4</v>
      </c>
      <c r="W160" s="143">
        <f t="shared" si="27"/>
        <v>6.0606060606060606</v>
      </c>
      <c r="X160" s="143">
        <f t="shared" si="27"/>
        <v>2.3809523809523809</v>
      </c>
      <c r="Y160" s="169"/>
      <c r="Z160" s="143">
        <f t="shared" ref="Z160:AB167" si="28">+Z72/(Z72+Z29)*100</f>
        <v>0</v>
      </c>
      <c r="AA160" s="143">
        <f t="shared" si="28"/>
        <v>0</v>
      </c>
      <c r="AB160" s="143">
        <f t="shared" si="28"/>
        <v>0</v>
      </c>
    </row>
    <row r="161" spans="1:28" x14ac:dyDescent="0.25">
      <c r="A161" s="128" t="s">
        <v>117</v>
      </c>
      <c r="B161" s="143">
        <f t="shared" si="22"/>
        <v>3.6144578313253009</v>
      </c>
      <c r="C161" s="143">
        <f t="shared" si="22"/>
        <v>3.90625</v>
      </c>
      <c r="D161" s="143">
        <f t="shared" si="22"/>
        <v>3.3057851239669422</v>
      </c>
      <c r="E161" s="169"/>
      <c r="F161" s="143">
        <f t="shared" si="23"/>
        <v>0.88495575221238942</v>
      </c>
      <c r="G161" s="143">
        <f t="shared" si="23"/>
        <v>1.7241379310344827</v>
      </c>
      <c r="H161" s="143">
        <f t="shared" si="23"/>
        <v>0</v>
      </c>
      <c r="I161" s="170"/>
      <c r="J161" s="143">
        <f t="shared" si="24"/>
        <v>6.3380281690140841</v>
      </c>
      <c r="K161" s="143">
        <f t="shared" si="24"/>
        <v>7.6923076923076925</v>
      </c>
      <c r="L161" s="143">
        <f t="shared" si="24"/>
        <v>4.6875</v>
      </c>
      <c r="M161" s="170"/>
      <c r="N161" s="143">
        <f t="shared" si="25"/>
        <v>6.9767441860465116</v>
      </c>
      <c r="O161" s="143">
        <f t="shared" si="25"/>
        <v>4.4117647058823533</v>
      </c>
      <c r="P161" s="143">
        <f t="shared" si="25"/>
        <v>9.8360655737704921</v>
      </c>
      <c r="Q161" s="170"/>
      <c r="R161" s="143">
        <f t="shared" si="26"/>
        <v>3.278688524590164</v>
      </c>
      <c r="S161" s="143">
        <f t="shared" si="26"/>
        <v>7.0175438596491224</v>
      </c>
      <c r="T161" s="143">
        <f t="shared" si="26"/>
        <v>0</v>
      </c>
      <c r="U161" s="170"/>
      <c r="V161" s="143">
        <f t="shared" si="27"/>
        <v>3.278688524590164</v>
      </c>
      <c r="W161" s="143">
        <f t="shared" si="27"/>
        <v>1.5873015873015872</v>
      </c>
      <c r="X161" s="143">
        <f t="shared" si="27"/>
        <v>5.0847457627118651</v>
      </c>
      <c r="Y161" s="169"/>
      <c r="Z161" s="143">
        <f t="shared" si="28"/>
        <v>0</v>
      </c>
      <c r="AA161" s="143">
        <f t="shared" si="28"/>
        <v>0</v>
      </c>
      <c r="AB161" s="143">
        <f t="shared" si="28"/>
        <v>0</v>
      </c>
    </row>
    <row r="162" spans="1:28" x14ac:dyDescent="0.25">
      <c r="A162" s="128" t="s">
        <v>118</v>
      </c>
      <c r="B162" s="143">
        <f t="shared" si="22"/>
        <v>2.912621359223301</v>
      </c>
      <c r="C162" s="143">
        <f t="shared" si="22"/>
        <v>6</v>
      </c>
      <c r="D162" s="143">
        <f t="shared" si="22"/>
        <v>0</v>
      </c>
      <c r="E162" s="169"/>
      <c r="F162" s="143">
        <f t="shared" si="23"/>
        <v>5.5555555555555554</v>
      </c>
      <c r="G162" s="143">
        <f t="shared" si="23"/>
        <v>14.285714285714285</v>
      </c>
      <c r="H162" s="143">
        <f t="shared" si="23"/>
        <v>0</v>
      </c>
      <c r="I162" s="170"/>
      <c r="J162" s="143">
        <f t="shared" si="24"/>
        <v>0</v>
      </c>
      <c r="K162" s="143">
        <f t="shared" si="24"/>
        <v>0</v>
      </c>
      <c r="L162" s="143">
        <f t="shared" si="24"/>
        <v>0</v>
      </c>
      <c r="M162" s="170"/>
      <c r="N162" s="143">
        <f t="shared" si="25"/>
        <v>0</v>
      </c>
      <c r="O162" s="143">
        <f t="shared" si="25"/>
        <v>0</v>
      </c>
      <c r="P162" s="143">
        <f t="shared" si="25"/>
        <v>0</v>
      </c>
      <c r="Q162" s="170"/>
      <c r="R162" s="143">
        <f t="shared" si="26"/>
        <v>8.695652173913043</v>
      </c>
      <c r="S162" s="143">
        <f t="shared" si="26"/>
        <v>18.181818181818183</v>
      </c>
      <c r="T162" s="143">
        <f t="shared" si="26"/>
        <v>0</v>
      </c>
      <c r="U162" s="170"/>
      <c r="V162" s="143">
        <f t="shared" si="27"/>
        <v>0</v>
      </c>
      <c r="W162" s="143">
        <f t="shared" si="27"/>
        <v>0</v>
      </c>
      <c r="X162" s="143">
        <f t="shared" si="27"/>
        <v>0</v>
      </c>
      <c r="Y162" s="169"/>
      <c r="Z162" s="143">
        <f t="shared" si="28"/>
        <v>0</v>
      </c>
      <c r="AA162" s="143">
        <f t="shared" si="28"/>
        <v>0</v>
      </c>
      <c r="AB162" s="143">
        <f t="shared" si="28"/>
        <v>0</v>
      </c>
    </row>
    <row r="163" spans="1:28" x14ac:dyDescent="0.25">
      <c r="A163" s="128" t="s">
        <v>119</v>
      </c>
      <c r="B163" s="143">
        <f t="shared" si="22"/>
        <v>3.6222509702457955</v>
      </c>
      <c r="C163" s="143">
        <f t="shared" si="22"/>
        <v>4.176904176904177</v>
      </c>
      <c r="D163" s="143">
        <f t="shared" si="22"/>
        <v>3.0054644808743167</v>
      </c>
      <c r="E163" s="169"/>
      <c r="F163" s="143">
        <f t="shared" si="23"/>
        <v>0</v>
      </c>
      <c r="G163" s="143">
        <f t="shared" si="23"/>
        <v>0</v>
      </c>
      <c r="H163" s="143">
        <f t="shared" si="23"/>
        <v>0</v>
      </c>
      <c r="I163" s="170"/>
      <c r="J163" s="143">
        <f t="shared" si="24"/>
        <v>6.4705882352941186</v>
      </c>
      <c r="K163" s="143">
        <f t="shared" si="24"/>
        <v>5.5555555555555554</v>
      </c>
      <c r="L163" s="143">
        <f t="shared" si="24"/>
        <v>7.5</v>
      </c>
      <c r="M163" s="170"/>
      <c r="N163" s="143">
        <f t="shared" si="25"/>
        <v>6.7961165048543686</v>
      </c>
      <c r="O163" s="143">
        <f t="shared" si="25"/>
        <v>10.416666666666668</v>
      </c>
      <c r="P163" s="143">
        <f t="shared" si="25"/>
        <v>3.6363636363636362</v>
      </c>
      <c r="Q163" s="170"/>
      <c r="R163" s="143">
        <f t="shared" si="26"/>
        <v>6.2015503875968996</v>
      </c>
      <c r="S163" s="143">
        <f t="shared" si="26"/>
        <v>10.294117647058822</v>
      </c>
      <c r="T163" s="143">
        <f t="shared" si="26"/>
        <v>1.639344262295082</v>
      </c>
      <c r="U163" s="170"/>
      <c r="V163" s="143">
        <f t="shared" si="27"/>
        <v>1.5503875968992249</v>
      </c>
      <c r="W163" s="143">
        <f t="shared" si="27"/>
        <v>0</v>
      </c>
      <c r="X163" s="143">
        <f t="shared" si="27"/>
        <v>3.3333333333333335</v>
      </c>
      <c r="Y163" s="169"/>
      <c r="Z163" s="143">
        <f t="shared" si="28"/>
        <v>0</v>
      </c>
      <c r="AA163" s="143">
        <f t="shared" si="28"/>
        <v>0</v>
      </c>
      <c r="AB163" s="143">
        <f t="shared" si="28"/>
        <v>0</v>
      </c>
    </row>
    <row r="164" spans="1:28" x14ac:dyDescent="0.25">
      <c r="A164" s="128" t="s">
        <v>120</v>
      </c>
      <c r="B164" s="143">
        <f t="shared" si="22"/>
        <v>2.2821576763485476</v>
      </c>
      <c r="C164" s="143">
        <f t="shared" si="22"/>
        <v>3.2128514056224895</v>
      </c>
      <c r="D164" s="143">
        <f t="shared" si="22"/>
        <v>1.2875536480686696</v>
      </c>
      <c r="E164" s="169"/>
      <c r="F164" s="143">
        <f t="shared" si="23"/>
        <v>0</v>
      </c>
      <c r="G164" s="143">
        <f t="shared" si="23"/>
        <v>0</v>
      </c>
      <c r="H164" s="143">
        <f t="shared" si="23"/>
        <v>0</v>
      </c>
      <c r="I164" s="170"/>
      <c r="J164" s="143">
        <f t="shared" si="24"/>
        <v>9.4594594594594597</v>
      </c>
      <c r="K164" s="143">
        <f t="shared" si="24"/>
        <v>15</v>
      </c>
      <c r="L164" s="143">
        <f t="shared" si="24"/>
        <v>2.9411764705882351</v>
      </c>
      <c r="M164" s="170"/>
      <c r="N164" s="143">
        <f t="shared" si="25"/>
        <v>3.2608695652173911</v>
      </c>
      <c r="O164" s="143">
        <f t="shared" si="25"/>
        <v>4.3478260869565215</v>
      </c>
      <c r="P164" s="143">
        <f t="shared" si="25"/>
        <v>2.1739130434782608</v>
      </c>
      <c r="Q164" s="170"/>
      <c r="R164" s="143">
        <f t="shared" si="26"/>
        <v>1.3157894736842104</v>
      </c>
      <c r="S164" s="143">
        <f t="shared" si="26"/>
        <v>0</v>
      </c>
      <c r="T164" s="143">
        <f t="shared" si="26"/>
        <v>2.8571428571428572</v>
      </c>
      <c r="U164" s="170"/>
      <c r="V164" s="143">
        <f t="shared" si="27"/>
        <v>0</v>
      </c>
      <c r="W164" s="143">
        <f t="shared" si="27"/>
        <v>0</v>
      </c>
      <c r="X164" s="143">
        <f t="shared" si="27"/>
        <v>0</v>
      </c>
      <c r="Y164" s="169"/>
      <c r="Z164" s="143">
        <f t="shared" si="28"/>
        <v>0</v>
      </c>
      <c r="AA164" s="143">
        <f t="shared" si="28"/>
        <v>0</v>
      </c>
      <c r="AB164" s="143">
        <f t="shared" si="28"/>
        <v>0</v>
      </c>
    </row>
    <row r="165" spans="1:28" x14ac:dyDescent="0.25">
      <c r="A165" s="128" t="s">
        <v>121</v>
      </c>
      <c r="B165" s="143">
        <f t="shared" si="22"/>
        <v>7.6923076923076925</v>
      </c>
      <c r="C165" s="143">
        <f t="shared" si="22"/>
        <v>6.666666666666667</v>
      </c>
      <c r="D165" s="143">
        <f t="shared" si="22"/>
        <v>8.7999999999999989</v>
      </c>
      <c r="E165" s="169"/>
      <c r="F165" s="143">
        <f t="shared" si="23"/>
        <v>9.0909090909090917</v>
      </c>
      <c r="G165" s="143">
        <f t="shared" si="23"/>
        <v>7.4074074074074066</v>
      </c>
      <c r="H165" s="143">
        <f t="shared" si="23"/>
        <v>11.76470588235294</v>
      </c>
      <c r="I165" s="170"/>
      <c r="J165" s="143">
        <f t="shared" si="24"/>
        <v>14.285714285714285</v>
      </c>
      <c r="K165" s="143">
        <f t="shared" si="24"/>
        <v>6.25</v>
      </c>
      <c r="L165" s="143">
        <f t="shared" si="24"/>
        <v>22.58064516129032</v>
      </c>
      <c r="M165" s="170"/>
      <c r="N165" s="143">
        <f t="shared" si="25"/>
        <v>10</v>
      </c>
      <c r="O165" s="143">
        <f t="shared" si="25"/>
        <v>7.6923076923076925</v>
      </c>
      <c r="P165" s="143">
        <f t="shared" si="25"/>
        <v>11.76470588235294</v>
      </c>
      <c r="Q165" s="170"/>
      <c r="R165" s="143">
        <f t="shared" si="26"/>
        <v>6.8181818181818175</v>
      </c>
      <c r="S165" s="143">
        <f t="shared" si="26"/>
        <v>14.285714285714285</v>
      </c>
      <c r="T165" s="143">
        <f t="shared" si="26"/>
        <v>0</v>
      </c>
      <c r="U165" s="170"/>
      <c r="V165" s="143">
        <f t="shared" si="27"/>
        <v>2.1739130434782608</v>
      </c>
      <c r="W165" s="143">
        <f t="shared" si="27"/>
        <v>5</v>
      </c>
      <c r="X165" s="143">
        <f t="shared" si="27"/>
        <v>0</v>
      </c>
      <c r="Y165" s="169"/>
      <c r="Z165" s="143">
        <f t="shared" si="28"/>
        <v>0</v>
      </c>
      <c r="AA165" s="143">
        <f t="shared" si="28"/>
        <v>0</v>
      </c>
      <c r="AB165" s="143">
        <f t="shared" si="28"/>
        <v>0</v>
      </c>
    </row>
    <row r="166" spans="1:28" x14ac:dyDescent="0.25">
      <c r="A166" s="128" t="s">
        <v>122</v>
      </c>
      <c r="B166" s="143">
        <f t="shared" si="22"/>
        <v>1.8333333333333333</v>
      </c>
      <c r="C166" s="143">
        <f t="shared" si="22"/>
        <v>2.5974025974025974</v>
      </c>
      <c r="D166" s="143">
        <f t="shared" si="22"/>
        <v>1.0273972602739725</v>
      </c>
      <c r="E166" s="169"/>
      <c r="F166" s="143">
        <f t="shared" si="23"/>
        <v>2.2058823529411766</v>
      </c>
      <c r="G166" s="143">
        <f t="shared" si="23"/>
        <v>4.3478260869565215</v>
      </c>
      <c r="H166" s="143">
        <f t="shared" si="23"/>
        <v>0</v>
      </c>
      <c r="I166" s="170"/>
      <c r="J166" s="143">
        <f t="shared" si="24"/>
        <v>4.3010752688172049</v>
      </c>
      <c r="K166" s="143">
        <f t="shared" si="24"/>
        <v>5.4545454545454541</v>
      </c>
      <c r="L166" s="143">
        <f t="shared" si="24"/>
        <v>2.6315789473684208</v>
      </c>
      <c r="M166" s="170"/>
      <c r="N166" s="143">
        <f t="shared" si="25"/>
        <v>2.8301886792452833</v>
      </c>
      <c r="O166" s="143">
        <f t="shared" si="25"/>
        <v>3.8461538461538463</v>
      </c>
      <c r="P166" s="143">
        <f t="shared" si="25"/>
        <v>1.8518518518518516</v>
      </c>
      <c r="Q166" s="170"/>
      <c r="R166" s="143">
        <f t="shared" si="26"/>
        <v>1.0638297872340425</v>
      </c>
      <c r="S166" s="143">
        <f t="shared" si="26"/>
        <v>0</v>
      </c>
      <c r="T166" s="143">
        <f>+T78/(T78+T35)*100</f>
        <v>2.1739130434782608</v>
      </c>
      <c r="U166" s="170"/>
      <c r="V166" s="143">
        <f t="shared" si="27"/>
        <v>0</v>
      </c>
      <c r="W166" s="143">
        <f t="shared" si="27"/>
        <v>0</v>
      </c>
      <c r="X166" s="143">
        <f t="shared" si="27"/>
        <v>0</v>
      </c>
      <c r="Y166" s="169"/>
      <c r="Z166" s="143">
        <f t="shared" si="28"/>
        <v>0</v>
      </c>
      <c r="AA166" s="143">
        <f t="shared" si="28"/>
        <v>0</v>
      </c>
      <c r="AB166" s="143">
        <f t="shared" si="28"/>
        <v>0</v>
      </c>
    </row>
    <row r="167" spans="1:28" ht="13.5" thickBot="1" x14ac:dyDescent="0.3">
      <c r="A167" s="174" t="s">
        <v>123</v>
      </c>
      <c r="B167" s="149">
        <f t="shared" si="22"/>
        <v>11.888111888111888</v>
      </c>
      <c r="C167" s="149">
        <f t="shared" si="22"/>
        <v>13.475177304964539</v>
      </c>
      <c r="D167" s="149">
        <f t="shared" si="22"/>
        <v>10.344827586206897</v>
      </c>
      <c r="E167" s="172"/>
      <c r="F167" s="149">
        <f t="shared" si="23"/>
        <v>2.2222222222222223</v>
      </c>
      <c r="G167" s="149">
        <f t="shared" si="23"/>
        <v>4.1666666666666661</v>
      </c>
      <c r="H167" s="149">
        <f t="shared" si="23"/>
        <v>0</v>
      </c>
      <c r="I167" s="166"/>
      <c r="J167" s="149">
        <f t="shared" si="24"/>
        <v>13.20754716981132</v>
      </c>
      <c r="K167" s="149">
        <f t="shared" si="24"/>
        <v>17.391304347826086</v>
      </c>
      <c r="L167" s="149">
        <f t="shared" si="24"/>
        <v>10</v>
      </c>
      <c r="M167" s="166"/>
      <c r="N167" s="149">
        <f t="shared" si="25"/>
        <v>9.2592592592592595</v>
      </c>
      <c r="O167" s="149">
        <f t="shared" si="25"/>
        <v>3.4482758620689653</v>
      </c>
      <c r="P167" s="149">
        <f t="shared" si="25"/>
        <v>16</v>
      </c>
      <c r="Q167" s="166"/>
      <c r="R167" s="149">
        <f t="shared" si="26"/>
        <v>11.627906976744185</v>
      </c>
      <c r="S167" s="149">
        <f t="shared" si="26"/>
        <v>22.222222222222221</v>
      </c>
      <c r="T167" s="149">
        <f>+T79/(T79+T36)*100</f>
        <v>4</v>
      </c>
      <c r="U167" s="166"/>
      <c r="V167" s="149">
        <f t="shared" si="27"/>
        <v>11.363636363636363</v>
      </c>
      <c r="W167" s="149">
        <f t="shared" si="27"/>
        <v>17.391304347826086</v>
      </c>
      <c r="X167" s="149">
        <f t="shared" si="27"/>
        <v>4.7619047619047619</v>
      </c>
      <c r="Y167" s="172"/>
      <c r="Z167" s="149">
        <f t="shared" si="28"/>
        <v>23.404255319148938</v>
      </c>
      <c r="AA167" s="149">
        <f t="shared" si="28"/>
        <v>20.833333333333336</v>
      </c>
      <c r="AB167" s="149">
        <f t="shared" si="28"/>
        <v>26.086956521739129</v>
      </c>
    </row>
    <row r="168" spans="1:28" x14ac:dyDescent="0.25">
      <c r="A168" s="292" t="s">
        <v>90</v>
      </c>
      <c r="B168" s="292"/>
      <c r="C168" s="292"/>
      <c r="D168" s="292"/>
      <c r="E168" s="292"/>
      <c r="F168" s="292"/>
      <c r="G168" s="292"/>
      <c r="H168" s="292"/>
      <c r="I168" s="292"/>
      <c r="J168" s="292"/>
      <c r="K168" s="292"/>
      <c r="L168" s="292"/>
      <c r="M168" s="292"/>
      <c r="N168" s="292"/>
      <c r="O168" s="292"/>
      <c r="P168" s="292"/>
      <c r="Q168" s="292"/>
      <c r="R168" s="292"/>
      <c r="S168" s="292"/>
      <c r="T168" s="292"/>
      <c r="U168" s="292"/>
      <c r="V168" s="292"/>
      <c r="W168" s="292"/>
      <c r="X168" s="292"/>
      <c r="Y168" s="292"/>
      <c r="Z168" s="292"/>
      <c r="AA168" s="292"/>
      <c r="AB168" s="292"/>
    </row>
    <row r="169" spans="1:28" x14ac:dyDescent="0.25">
      <c r="A169" s="293" t="s">
        <v>14</v>
      </c>
      <c r="B169" s="293"/>
      <c r="C169" s="293"/>
      <c r="D169" s="293"/>
      <c r="E169" s="293"/>
      <c r="F169" s="293"/>
      <c r="G169" s="293"/>
      <c r="H169" s="293"/>
      <c r="I169" s="293"/>
      <c r="J169" s="293"/>
      <c r="K169" s="293"/>
      <c r="L169" s="293"/>
      <c r="M169" s="293"/>
      <c r="N169" s="293"/>
      <c r="O169" s="293"/>
      <c r="P169" s="293"/>
      <c r="Q169" s="293"/>
      <c r="R169" s="293"/>
      <c r="S169" s="293"/>
      <c r="T169" s="293"/>
      <c r="U169" s="293"/>
      <c r="V169" s="293"/>
      <c r="W169" s="293"/>
      <c r="X169" s="293"/>
      <c r="Y169" s="293"/>
      <c r="Z169" s="293"/>
      <c r="AA169" s="293"/>
      <c r="AB169" s="293"/>
    </row>
    <row r="178" spans="2:28" x14ac:dyDescent="0.25"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</row>
    <row r="179" spans="2:28" x14ac:dyDescent="0.25"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  <c r="AA179" s="128"/>
      <c r="AB179" s="128"/>
    </row>
    <row r="180" spans="2:28" x14ac:dyDescent="0.25"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  <c r="AA180" s="128"/>
      <c r="AB180" s="128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37:AB37"/>
    <mergeCell ref="A38:AB38"/>
    <mergeCell ref="A44:AB44"/>
    <mergeCell ref="A45:AB45"/>
    <mergeCell ref="A93:AB93"/>
    <mergeCell ref="A47:AB47"/>
    <mergeCell ref="A48:AB48"/>
    <mergeCell ref="A49:AB49"/>
    <mergeCell ref="A51:A52"/>
    <mergeCell ref="A80:AB80"/>
    <mergeCell ref="A81:AB81"/>
    <mergeCell ref="A88:AB88"/>
    <mergeCell ref="A89:AB89"/>
    <mergeCell ref="A90:AB90"/>
    <mergeCell ref="A91:AB91"/>
    <mergeCell ref="A92:AB92"/>
    <mergeCell ref="A169:AB169"/>
    <mergeCell ref="A95:A96"/>
    <mergeCell ref="A124:AB124"/>
    <mergeCell ref="A125:AB125"/>
    <mergeCell ref="A132:AB132"/>
    <mergeCell ref="A133:AB133"/>
    <mergeCell ref="A134:AB134"/>
    <mergeCell ref="A135:AB135"/>
    <mergeCell ref="A136:AB136"/>
    <mergeCell ref="A137:AB137"/>
    <mergeCell ref="A139:A140"/>
    <mergeCell ref="A168:AB168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43" max="16383" man="1"/>
    <brk id="87" max="16383" man="1"/>
    <brk id="13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6"/>
  <sheetViews>
    <sheetView topLeftCell="A28" zoomScaleNormal="100" zoomScaleSheetLayoutView="100" workbookViewId="0">
      <selection activeCell="AD45" sqref="AD45:AE46"/>
    </sheetView>
  </sheetViews>
  <sheetFormatPr baseColWidth="10" defaultRowHeight="12.75" x14ac:dyDescent="0.25"/>
  <cols>
    <col min="1" max="1" width="15.42578125" style="128" customWidth="1"/>
    <col min="2" max="2" width="7.28515625" style="129" bestFit="1" customWidth="1"/>
    <col min="3" max="4" width="6.140625" style="129" customWidth="1"/>
    <col min="5" max="5" width="1.42578125" style="129" customWidth="1"/>
    <col min="6" max="8" width="5.140625" style="129" customWidth="1"/>
    <col min="9" max="9" width="1.42578125" style="129" customWidth="1"/>
    <col min="10" max="12" width="5.140625" style="129" customWidth="1"/>
    <col min="13" max="13" width="1.42578125" style="129" customWidth="1"/>
    <col min="14" max="16" width="5.140625" style="129" customWidth="1"/>
    <col min="17" max="17" width="1.42578125" style="129" customWidth="1"/>
    <col min="18" max="20" width="5.140625" style="129" customWidth="1"/>
    <col min="21" max="21" width="1.42578125" style="129" customWidth="1"/>
    <col min="22" max="24" width="5.140625" style="129" customWidth="1"/>
    <col min="25" max="25" width="1.42578125" style="129" customWidth="1"/>
    <col min="26" max="28" width="5.140625" style="129" customWidth="1"/>
    <col min="29" max="29" width="11.42578125" style="129"/>
    <col min="30" max="30" width="13.28515625" style="129" customWidth="1"/>
    <col min="31" max="33" width="6.140625" style="129" customWidth="1"/>
    <col min="34" max="34" width="1.42578125" style="129" customWidth="1"/>
    <col min="35" max="37" width="5.140625" style="129" customWidth="1"/>
    <col min="38" max="38" width="1.42578125" style="129" customWidth="1"/>
    <col min="39" max="41" width="5.140625" style="129" customWidth="1"/>
    <col min="42" max="42" width="1.42578125" style="129" customWidth="1"/>
    <col min="43" max="45" width="5.140625" style="129" customWidth="1"/>
    <col min="46" max="46" width="1.42578125" style="129" customWidth="1"/>
    <col min="47" max="49" width="5.140625" style="129" customWidth="1"/>
    <col min="50" max="50" width="1.42578125" style="129" customWidth="1"/>
    <col min="51" max="53" width="5.140625" style="129" customWidth="1"/>
    <col min="54" max="54" width="1.42578125" style="129" customWidth="1"/>
    <col min="55" max="57" width="5.140625" style="129" customWidth="1"/>
    <col min="58" max="62" width="11.42578125" style="128"/>
    <col min="63" max="256" width="11.42578125" style="129"/>
    <col min="257" max="257" width="15.42578125" style="129" customWidth="1"/>
    <col min="258" max="258" width="7.28515625" style="129" bestFit="1" customWidth="1"/>
    <col min="259" max="260" width="6.140625" style="129" customWidth="1"/>
    <col min="261" max="261" width="1.42578125" style="129" customWidth="1"/>
    <col min="262" max="264" width="5.140625" style="129" customWidth="1"/>
    <col min="265" max="265" width="1.42578125" style="129" customWidth="1"/>
    <col min="266" max="268" width="5.140625" style="129" customWidth="1"/>
    <col min="269" max="269" width="1.42578125" style="129" customWidth="1"/>
    <col min="270" max="272" width="5.140625" style="129" customWidth="1"/>
    <col min="273" max="273" width="1.42578125" style="129" customWidth="1"/>
    <col min="274" max="276" width="5.140625" style="129" customWidth="1"/>
    <col min="277" max="277" width="1.42578125" style="129" customWidth="1"/>
    <col min="278" max="280" width="5.140625" style="129" customWidth="1"/>
    <col min="281" max="281" width="1.42578125" style="129" customWidth="1"/>
    <col min="282" max="284" width="5.140625" style="129" customWidth="1"/>
    <col min="285" max="285" width="11.42578125" style="129"/>
    <col min="286" max="286" width="13.28515625" style="129" customWidth="1"/>
    <col min="287" max="289" width="6.140625" style="129" customWidth="1"/>
    <col min="290" max="290" width="1.42578125" style="129" customWidth="1"/>
    <col min="291" max="293" width="5.140625" style="129" customWidth="1"/>
    <col min="294" max="294" width="1.42578125" style="129" customWidth="1"/>
    <col min="295" max="297" width="5.140625" style="129" customWidth="1"/>
    <col min="298" max="298" width="1.42578125" style="129" customWidth="1"/>
    <col min="299" max="301" width="5.140625" style="129" customWidth="1"/>
    <col min="302" max="302" width="1.42578125" style="129" customWidth="1"/>
    <col min="303" max="305" width="5.140625" style="129" customWidth="1"/>
    <col min="306" max="306" width="1.42578125" style="129" customWidth="1"/>
    <col min="307" max="309" width="5.140625" style="129" customWidth="1"/>
    <col min="310" max="310" width="1.42578125" style="129" customWidth="1"/>
    <col min="311" max="313" width="5.140625" style="129" customWidth="1"/>
    <col min="314" max="512" width="11.42578125" style="129"/>
    <col min="513" max="513" width="15.42578125" style="129" customWidth="1"/>
    <col min="514" max="514" width="7.28515625" style="129" bestFit="1" customWidth="1"/>
    <col min="515" max="516" width="6.140625" style="129" customWidth="1"/>
    <col min="517" max="517" width="1.42578125" style="129" customWidth="1"/>
    <col min="518" max="520" width="5.140625" style="129" customWidth="1"/>
    <col min="521" max="521" width="1.42578125" style="129" customWidth="1"/>
    <col min="522" max="524" width="5.140625" style="129" customWidth="1"/>
    <col min="525" max="525" width="1.42578125" style="129" customWidth="1"/>
    <col min="526" max="528" width="5.140625" style="129" customWidth="1"/>
    <col min="529" max="529" width="1.42578125" style="129" customWidth="1"/>
    <col min="530" max="532" width="5.140625" style="129" customWidth="1"/>
    <col min="533" max="533" width="1.42578125" style="129" customWidth="1"/>
    <col min="534" max="536" width="5.140625" style="129" customWidth="1"/>
    <col min="537" max="537" width="1.42578125" style="129" customWidth="1"/>
    <col min="538" max="540" width="5.140625" style="129" customWidth="1"/>
    <col min="541" max="541" width="11.42578125" style="129"/>
    <col min="542" max="542" width="13.28515625" style="129" customWidth="1"/>
    <col min="543" max="545" width="6.140625" style="129" customWidth="1"/>
    <col min="546" max="546" width="1.42578125" style="129" customWidth="1"/>
    <col min="547" max="549" width="5.140625" style="129" customWidth="1"/>
    <col min="550" max="550" width="1.42578125" style="129" customWidth="1"/>
    <col min="551" max="553" width="5.140625" style="129" customWidth="1"/>
    <col min="554" max="554" width="1.42578125" style="129" customWidth="1"/>
    <col min="555" max="557" width="5.140625" style="129" customWidth="1"/>
    <col min="558" max="558" width="1.42578125" style="129" customWidth="1"/>
    <col min="559" max="561" width="5.140625" style="129" customWidth="1"/>
    <col min="562" max="562" width="1.42578125" style="129" customWidth="1"/>
    <col min="563" max="565" width="5.140625" style="129" customWidth="1"/>
    <col min="566" max="566" width="1.42578125" style="129" customWidth="1"/>
    <col min="567" max="569" width="5.140625" style="129" customWidth="1"/>
    <col min="570" max="768" width="11.42578125" style="129"/>
    <col min="769" max="769" width="15.42578125" style="129" customWidth="1"/>
    <col min="770" max="770" width="7.28515625" style="129" bestFit="1" customWidth="1"/>
    <col min="771" max="772" width="6.140625" style="129" customWidth="1"/>
    <col min="773" max="773" width="1.42578125" style="129" customWidth="1"/>
    <col min="774" max="776" width="5.140625" style="129" customWidth="1"/>
    <col min="777" max="777" width="1.42578125" style="129" customWidth="1"/>
    <col min="778" max="780" width="5.140625" style="129" customWidth="1"/>
    <col min="781" max="781" width="1.42578125" style="129" customWidth="1"/>
    <col min="782" max="784" width="5.140625" style="129" customWidth="1"/>
    <col min="785" max="785" width="1.42578125" style="129" customWidth="1"/>
    <col min="786" max="788" width="5.140625" style="129" customWidth="1"/>
    <col min="789" max="789" width="1.42578125" style="129" customWidth="1"/>
    <col min="790" max="792" width="5.140625" style="129" customWidth="1"/>
    <col min="793" max="793" width="1.42578125" style="129" customWidth="1"/>
    <col min="794" max="796" width="5.140625" style="129" customWidth="1"/>
    <col min="797" max="797" width="11.42578125" style="129"/>
    <col min="798" max="798" width="13.28515625" style="129" customWidth="1"/>
    <col min="799" max="801" width="6.140625" style="129" customWidth="1"/>
    <col min="802" max="802" width="1.42578125" style="129" customWidth="1"/>
    <col min="803" max="805" width="5.140625" style="129" customWidth="1"/>
    <col min="806" max="806" width="1.42578125" style="129" customWidth="1"/>
    <col min="807" max="809" width="5.140625" style="129" customWidth="1"/>
    <col min="810" max="810" width="1.42578125" style="129" customWidth="1"/>
    <col min="811" max="813" width="5.140625" style="129" customWidth="1"/>
    <col min="814" max="814" width="1.42578125" style="129" customWidth="1"/>
    <col min="815" max="817" width="5.140625" style="129" customWidth="1"/>
    <col min="818" max="818" width="1.42578125" style="129" customWidth="1"/>
    <col min="819" max="821" width="5.140625" style="129" customWidth="1"/>
    <col min="822" max="822" width="1.42578125" style="129" customWidth="1"/>
    <col min="823" max="825" width="5.140625" style="129" customWidth="1"/>
    <col min="826" max="1024" width="11.42578125" style="129"/>
    <col min="1025" max="1025" width="15.42578125" style="129" customWidth="1"/>
    <col min="1026" max="1026" width="7.28515625" style="129" bestFit="1" customWidth="1"/>
    <col min="1027" max="1028" width="6.140625" style="129" customWidth="1"/>
    <col min="1029" max="1029" width="1.42578125" style="129" customWidth="1"/>
    <col min="1030" max="1032" width="5.140625" style="129" customWidth="1"/>
    <col min="1033" max="1033" width="1.42578125" style="129" customWidth="1"/>
    <col min="1034" max="1036" width="5.140625" style="129" customWidth="1"/>
    <col min="1037" max="1037" width="1.42578125" style="129" customWidth="1"/>
    <col min="1038" max="1040" width="5.140625" style="129" customWidth="1"/>
    <col min="1041" max="1041" width="1.42578125" style="129" customWidth="1"/>
    <col min="1042" max="1044" width="5.140625" style="129" customWidth="1"/>
    <col min="1045" max="1045" width="1.42578125" style="129" customWidth="1"/>
    <col min="1046" max="1048" width="5.140625" style="129" customWidth="1"/>
    <col min="1049" max="1049" width="1.42578125" style="129" customWidth="1"/>
    <col min="1050" max="1052" width="5.140625" style="129" customWidth="1"/>
    <col min="1053" max="1053" width="11.42578125" style="129"/>
    <col min="1054" max="1054" width="13.28515625" style="129" customWidth="1"/>
    <col min="1055" max="1057" width="6.140625" style="129" customWidth="1"/>
    <col min="1058" max="1058" width="1.42578125" style="129" customWidth="1"/>
    <col min="1059" max="1061" width="5.140625" style="129" customWidth="1"/>
    <col min="1062" max="1062" width="1.42578125" style="129" customWidth="1"/>
    <col min="1063" max="1065" width="5.140625" style="129" customWidth="1"/>
    <col min="1066" max="1066" width="1.42578125" style="129" customWidth="1"/>
    <col min="1067" max="1069" width="5.140625" style="129" customWidth="1"/>
    <col min="1070" max="1070" width="1.42578125" style="129" customWidth="1"/>
    <col min="1071" max="1073" width="5.140625" style="129" customWidth="1"/>
    <col min="1074" max="1074" width="1.42578125" style="129" customWidth="1"/>
    <col min="1075" max="1077" width="5.140625" style="129" customWidth="1"/>
    <col min="1078" max="1078" width="1.42578125" style="129" customWidth="1"/>
    <col min="1079" max="1081" width="5.140625" style="129" customWidth="1"/>
    <col min="1082" max="1280" width="11.42578125" style="129"/>
    <col min="1281" max="1281" width="15.42578125" style="129" customWidth="1"/>
    <col min="1282" max="1282" width="7.28515625" style="129" bestFit="1" customWidth="1"/>
    <col min="1283" max="1284" width="6.140625" style="129" customWidth="1"/>
    <col min="1285" max="1285" width="1.42578125" style="129" customWidth="1"/>
    <col min="1286" max="1288" width="5.140625" style="129" customWidth="1"/>
    <col min="1289" max="1289" width="1.42578125" style="129" customWidth="1"/>
    <col min="1290" max="1292" width="5.140625" style="129" customWidth="1"/>
    <col min="1293" max="1293" width="1.42578125" style="129" customWidth="1"/>
    <col min="1294" max="1296" width="5.140625" style="129" customWidth="1"/>
    <col min="1297" max="1297" width="1.42578125" style="129" customWidth="1"/>
    <col min="1298" max="1300" width="5.140625" style="129" customWidth="1"/>
    <col min="1301" max="1301" width="1.42578125" style="129" customWidth="1"/>
    <col min="1302" max="1304" width="5.140625" style="129" customWidth="1"/>
    <col min="1305" max="1305" width="1.42578125" style="129" customWidth="1"/>
    <col min="1306" max="1308" width="5.140625" style="129" customWidth="1"/>
    <col min="1309" max="1309" width="11.42578125" style="129"/>
    <col min="1310" max="1310" width="13.28515625" style="129" customWidth="1"/>
    <col min="1311" max="1313" width="6.140625" style="129" customWidth="1"/>
    <col min="1314" max="1314" width="1.42578125" style="129" customWidth="1"/>
    <col min="1315" max="1317" width="5.140625" style="129" customWidth="1"/>
    <col min="1318" max="1318" width="1.42578125" style="129" customWidth="1"/>
    <col min="1319" max="1321" width="5.140625" style="129" customWidth="1"/>
    <col min="1322" max="1322" width="1.42578125" style="129" customWidth="1"/>
    <col min="1323" max="1325" width="5.140625" style="129" customWidth="1"/>
    <col min="1326" max="1326" width="1.42578125" style="129" customWidth="1"/>
    <col min="1327" max="1329" width="5.140625" style="129" customWidth="1"/>
    <col min="1330" max="1330" width="1.42578125" style="129" customWidth="1"/>
    <col min="1331" max="1333" width="5.140625" style="129" customWidth="1"/>
    <col min="1334" max="1334" width="1.42578125" style="129" customWidth="1"/>
    <col min="1335" max="1337" width="5.140625" style="129" customWidth="1"/>
    <col min="1338" max="1536" width="11.42578125" style="129"/>
    <col min="1537" max="1537" width="15.42578125" style="129" customWidth="1"/>
    <col min="1538" max="1538" width="7.28515625" style="129" bestFit="1" customWidth="1"/>
    <col min="1539" max="1540" width="6.140625" style="129" customWidth="1"/>
    <col min="1541" max="1541" width="1.42578125" style="129" customWidth="1"/>
    <col min="1542" max="1544" width="5.140625" style="129" customWidth="1"/>
    <col min="1545" max="1545" width="1.42578125" style="129" customWidth="1"/>
    <col min="1546" max="1548" width="5.140625" style="129" customWidth="1"/>
    <col min="1549" max="1549" width="1.42578125" style="129" customWidth="1"/>
    <col min="1550" max="1552" width="5.140625" style="129" customWidth="1"/>
    <col min="1553" max="1553" width="1.42578125" style="129" customWidth="1"/>
    <col min="1554" max="1556" width="5.140625" style="129" customWidth="1"/>
    <col min="1557" max="1557" width="1.42578125" style="129" customWidth="1"/>
    <col min="1558" max="1560" width="5.140625" style="129" customWidth="1"/>
    <col min="1561" max="1561" width="1.42578125" style="129" customWidth="1"/>
    <col min="1562" max="1564" width="5.140625" style="129" customWidth="1"/>
    <col min="1565" max="1565" width="11.42578125" style="129"/>
    <col min="1566" max="1566" width="13.28515625" style="129" customWidth="1"/>
    <col min="1567" max="1569" width="6.140625" style="129" customWidth="1"/>
    <col min="1570" max="1570" width="1.42578125" style="129" customWidth="1"/>
    <col min="1571" max="1573" width="5.140625" style="129" customWidth="1"/>
    <col min="1574" max="1574" width="1.42578125" style="129" customWidth="1"/>
    <col min="1575" max="1577" width="5.140625" style="129" customWidth="1"/>
    <col min="1578" max="1578" width="1.42578125" style="129" customWidth="1"/>
    <col min="1579" max="1581" width="5.140625" style="129" customWidth="1"/>
    <col min="1582" max="1582" width="1.42578125" style="129" customWidth="1"/>
    <col min="1583" max="1585" width="5.140625" style="129" customWidth="1"/>
    <col min="1586" max="1586" width="1.42578125" style="129" customWidth="1"/>
    <col min="1587" max="1589" width="5.140625" style="129" customWidth="1"/>
    <col min="1590" max="1590" width="1.42578125" style="129" customWidth="1"/>
    <col min="1591" max="1593" width="5.140625" style="129" customWidth="1"/>
    <col min="1594" max="1792" width="11.42578125" style="129"/>
    <col min="1793" max="1793" width="15.42578125" style="129" customWidth="1"/>
    <col min="1794" max="1794" width="7.28515625" style="129" bestFit="1" customWidth="1"/>
    <col min="1795" max="1796" width="6.140625" style="129" customWidth="1"/>
    <col min="1797" max="1797" width="1.42578125" style="129" customWidth="1"/>
    <col min="1798" max="1800" width="5.140625" style="129" customWidth="1"/>
    <col min="1801" max="1801" width="1.42578125" style="129" customWidth="1"/>
    <col min="1802" max="1804" width="5.140625" style="129" customWidth="1"/>
    <col min="1805" max="1805" width="1.42578125" style="129" customWidth="1"/>
    <col min="1806" max="1808" width="5.140625" style="129" customWidth="1"/>
    <col min="1809" max="1809" width="1.42578125" style="129" customWidth="1"/>
    <col min="1810" max="1812" width="5.140625" style="129" customWidth="1"/>
    <col min="1813" max="1813" width="1.42578125" style="129" customWidth="1"/>
    <col min="1814" max="1816" width="5.140625" style="129" customWidth="1"/>
    <col min="1817" max="1817" width="1.42578125" style="129" customWidth="1"/>
    <col min="1818" max="1820" width="5.140625" style="129" customWidth="1"/>
    <col min="1821" max="1821" width="11.42578125" style="129"/>
    <col min="1822" max="1822" width="13.28515625" style="129" customWidth="1"/>
    <col min="1823" max="1825" width="6.140625" style="129" customWidth="1"/>
    <col min="1826" max="1826" width="1.42578125" style="129" customWidth="1"/>
    <col min="1827" max="1829" width="5.140625" style="129" customWidth="1"/>
    <col min="1830" max="1830" width="1.42578125" style="129" customWidth="1"/>
    <col min="1831" max="1833" width="5.140625" style="129" customWidth="1"/>
    <col min="1834" max="1834" width="1.42578125" style="129" customWidth="1"/>
    <col min="1835" max="1837" width="5.140625" style="129" customWidth="1"/>
    <col min="1838" max="1838" width="1.42578125" style="129" customWidth="1"/>
    <col min="1839" max="1841" width="5.140625" style="129" customWidth="1"/>
    <col min="1842" max="1842" width="1.42578125" style="129" customWidth="1"/>
    <col min="1843" max="1845" width="5.140625" style="129" customWidth="1"/>
    <col min="1846" max="1846" width="1.42578125" style="129" customWidth="1"/>
    <col min="1847" max="1849" width="5.140625" style="129" customWidth="1"/>
    <col min="1850" max="2048" width="11.42578125" style="129"/>
    <col min="2049" max="2049" width="15.42578125" style="129" customWidth="1"/>
    <col min="2050" max="2050" width="7.28515625" style="129" bestFit="1" customWidth="1"/>
    <col min="2051" max="2052" width="6.140625" style="129" customWidth="1"/>
    <col min="2053" max="2053" width="1.42578125" style="129" customWidth="1"/>
    <col min="2054" max="2056" width="5.140625" style="129" customWidth="1"/>
    <col min="2057" max="2057" width="1.42578125" style="129" customWidth="1"/>
    <col min="2058" max="2060" width="5.140625" style="129" customWidth="1"/>
    <col min="2061" max="2061" width="1.42578125" style="129" customWidth="1"/>
    <col min="2062" max="2064" width="5.140625" style="129" customWidth="1"/>
    <col min="2065" max="2065" width="1.42578125" style="129" customWidth="1"/>
    <col min="2066" max="2068" width="5.140625" style="129" customWidth="1"/>
    <col min="2069" max="2069" width="1.42578125" style="129" customWidth="1"/>
    <col min="2070" max="2072" width="5.140625" style="129" customWidth="1"/>
    <col min="2073" max="2073" width="1.42578125" style="129" customWidth="1"/>
    <col min="2074" max="2076" width="5.140625" style="129" customWidth="1"/>
    <col min="2077" max="2077" width="11.42578125" style="129"/>
    <col min="2078" max="2078" width="13.28515625" style="129" customWidth="1"/>
    <col min="2079" max="2081" width="6.140625" style="129" customWidth="1"/>
    <col min="2082" max="2082" width="1.42578125" style="129" customWidth="1"/>
    <col min="2083" max="2085" width="5.140625" style="129" customWidth="1"/>
    <col min="2086" max="2086" width="1.42578125" style="129" customWidth="1"/>
    <col min="2087" max="2089" width="5.140625" style="129" customWidth="1"/>
    <col min="2090" max="2090" width="1.42578125" style="129" customWidth="1"/>
    <col min="2091" max="2093" width="5.140625" style="129" customWidth="1"/>
    <col min="2094" max="2094" width="1.42578125" style="129" customWidth="1"/>
    <col min="2095" max="2097" width="5.140625" style="129" customWidth="1"/>
    <col min="2098" max="2098" width="1.42578125" style="129" customWidth="1"/>
    <col min="2099" max="2101" width="5.140625" style="129" customWidth="1"/>
    <col min="2102" max="2102" width="1.42578125" style="129" customWidth="1"/>
    <col min="2103" max="2105" width="5.140625" style="129" customWidth="1"/>
    <col min="2106" max="2304" width="11.42578125" style="129"/>
    <col min="2305" max="2305" width="15.42578125" style="129" customWidth="1"/>
    <col min="2306" max="2306" width="7.28515625" style="129" bestFit="1" customWidth="1"/>
    <col min="2307" max="2308" width="6.140625" style="129" customWidth="1"/>
    <col min="2309" max="2309" width="1.42578125" style="129" customWidth="1"/>
    <col min="2310" max="2312" width="5.140625" style="129" customWidth="1"/>
    <col min="2313" max="2313" width="1.42578125" style="129" customWidth="1"/>
    <col min="2314" max="2316" width="5.140625" style="129" customWidth="1"/>
    <col min="2317" max="2317" width="1.42578125" style="129" customWidth="1"/>
    <col min="2318" max="2320" width="5.140625" style="129" customWidth="1"/>
    <col min="2321" max="2321" width="1.42578125" style="129" customWidth="1"/>
    <col min="2322" max="2324" width="5.140625" style="129" customWidth="1"/>
    <col min="2325" max="2325" width="1.42578125" style="129" customWidth="1"/>
    <col min="2326" max="2328" width="5.140625" style="129" customWidth="1"/>
    <col min="2329" max="2329" width="1.42578125" style="129" customWidth="1"/>
    <col min="2330" max="2332" width="5.140625" style="129" customWidth="1"/>
    <col min="2333" max="2333" width="11.42578125" style="129"/>
    <col min="2334" max="2334" width="13.28515625" style="129" customWidth="1"/>
    <col min="2335" max="2337" width="6.140625" style="129" customWidth="1"/>
    <col min="2338" max="2338" width="1.42578125" style="129" customWidth="1"/>
    <col min="2339" max="2341" width="5.140625" style="129" customWidth="1"/>
    <col min="2342" max="2342" width="1.42578125" style="129" customWidth="1"/>
    <col min="2343" max="2345" width="5.140625" style="129" customWidth="1"/>
    <col min="2346" max="2346" width="1.42578125" style="129" customWidth="1"/>
    <col min="2347" max="2349" width="5.140625" style="129" customWidth="1"/>
    <col min="2350" max="2350" width="1.42578125" style="129" customWidth="1"/>
    <col min="2351" max="2353" width="5.140625" style="129" customWidth="1"/>
    <col min="2354" max="2354" width="1.42578125" style="129" customWidth="1"/>
    <col min="2355" max="2357" width="5.140625" style="129" customWidth="1"/>
    <col min="2358" max="2358" width="1.42578125" style="129" customWidth="1"/>
    <col min="2359" max="2361" width="5.140625" style="129" customWidth="1"/>
    <col min="2362" max="2560" width="11.42578125" style="129"/>
    <col min="2561" max="2561" width="15.42578125" style="129" customWidth="1"/>
    <col min="2562" max="2562" width="7.28515625" style="129" bestFit="1" customWidth="1"/>
    <col min="2563" max="2564" width="6.140625" style="129" customWidth="1"/>
    <col min="2565" max="2565" width="1.42578125" style="129" customWidth="1"/>
    <col min="2566" max="2568" width="5.140625" style="129" customWidth="1"/>
    <col min="2569" max="2569" width="1.42578125" style="129" customWidth="1"/>
    <col min="2570" max="2572" width="5.140625" style="129" customWidth="1"/>
    <col min="2573" max="2573" width="1.42578125" style="129" customWidth="1"/>
    <col min="2574" max="2576" width="5.140625" style="129" customWidth="1"/>
    <col min="2577" max="2577" width="1.42578125" style="129" customWidth="1"/>
    <col min="2578" max="2580" width="5.140625" style="129" customWidth="1"/>
    <col min="2581" max="2581" width="1.42578125" style="129" customWidth="1"/>
    <col min="2582" max="2584" width="5.140625" style="129" customWidth="1"/>
    <col min="2585" max="2585" width="1.42578125" style="129" customWidth="1"/>
    <col min="2586" max="2588" width="5.140625" style="129" customWidth="1"/>
    <col min="2589" max="2589" width="11.42578125" style="129"/>
    <col min="2590" max="2590" width="13.28515625" style="129" customWidth="1"/>
    <col min="2591" max="2593" width="6.140625" style="129" customWidth="1"/>
    <col min="2594" max="2594" width="1.42578125" style="129" customWidth="1"/>
    <col min="2595" max="2597" width="5.140625" style="129" customWidth="1"/>
    <col min="2598" max="2598" width="1.42578125" style="129" customWidth="1"/>
    <col min="2599" max="2601" width="5.140625" style="129" customWidth="1"/>
    <col min="2602" max="2602" width="1.42578125" style="129" customWidth="1"/>
    <col min="2603" max="2605" width="5.140625" style="129" customWidth="1"/>
    <col min="2606" max="2606" width="1.42578125" style="129" customWidth="1"/>
    <col min="2607" max="2609" width="5.140625" style="129" customWidth="1"/>
    <col min="2610" max="2610" width="1.42578125" style="129" customWidth="1"/>
    <col min="2611" max="2613" width="5.140625" style="129" customWidth="1"/>
    <col min="2614" max="2614" width="1.42578125" style="129" customWidth="1"/>
    <col min="2615" max="2617" width="5.140625" style="129" customWidth="1"/>
    <col min="2618" max="2816" width="11.42578125" style="129"/>
    <col min="2817" max="2817" width="15.42578125" style="129" customWidth="1"/>
    <col min="2818" max="2818" width="7.28515625" style="129" bestFit="1" customWidth="1"/>
    <col min="2819" max="2820" width="6.140625" style="129" customWidth="1"/>
    <col min="2821" max="2821" width="1.42578125" style="129" customWidth="1"/>
    <col min="2822" max="2824" width="5.140625" style="129" customWidth="1"/>
    <col min="2825" max="2825" width="1.42578125" style="129" customWidth="1"/>
    <col min="2826" max="2828" width="5.140625" style="129" customWidth="1"/>
    <col min="2829" max="2829" width="1.42578125" style="129" customWidth="1"/>
    <col min="2830" max="2832" width="5.140625" style="129" customWidth="1"/>
    <col min="2833" max="2833" width="1.42578125" style="129" customWidth="1"/>
    <col min="2834" max="2836" width="5.140625" style="129" customWidth="1"/>
    <col min="2837" max="2837" width="1.42578125" style="129" customWidth="1"/>
    <col min="2838" max="2840" width="5.140625" style="129" customWidth="1"/>
    <col min="2841" max="2841" width="1.42578125" style="129" customWidth="1"/>
    <col min="2842" max="2844" width="5.140625" style="129" customWidth="1"/>
    <col min="2845" max="2845" width="11.42578125" style="129"/>
    <col min="2846" max="2846" width="13.28515625" style="129" customWidth="1"/>
    <col min="2847" max="2849" width="6.140625" style="129" customWidth="1"/>
    <col min="2850" max="2850" width="1.42578125" style="129" customWidth="1"/>
    <col min="2851" max="2853" width="5.140625" style="129" customWidth="1"/>
    <col min="2854" max="2854" width="1.42578125" style="129" customWidth="1"/>
    <col min="2855" max="2857" width="5.140625" style="129" customWidth="1"/>
    <col min="2858" max="2858" width="1.42578125" style="129" customWidth="1"/>
    <col min="2859" max="2861" width="5.140625" style="129" customWidth="1"/>
    <col min="2862" max="2862" width="1.42578125" style="129" customWidth="1"/>
    <col min="2863" max="2865" width="5.140625" style="129" customWidth="1"/>
    <col min="2866" max="2866" width="1.42578125" style="129" customWidth="1"/>
    <col min="2867" max="2869" width="5.140625" style="129" customWidth="1"/>
    <col min="2870" max="2870" width="1.42578125" style="129" customWidth="1"/>
    <col min="2871" max="2873" width="5.140625" style="129" customWidth="1"/>
    <col min="2874" max="3072" width="11.42578125" style="129"/>
    <col min="3073" max="3073" width="15.42578125" style="129" customWidth="1"/>
    <col min="3074" max="3074" width="7.28515625" style="129" bestFit="1" customWidth="1"/>
    <col min="3075" max="3076" width="6.140625" style="129" customWidth="1"/>
    <col min="3077" max="3077" width="1.42578125" style="129" customWidth="1"/>
    <col min="3078" max="3080" width="5.140625" style="129" customWidth="1"/>
    <col min="3081" max="3081" width="1.42578125" style="129" customWidth="1"/>
    <col min="3082" max="3084" width="5.140625" style="129" customWidth="1"/>
    <col min="3085" max="3085" width="1.42578125" style="129" customWidth="1"/>
    <col min="3086" max="3088" width="5.140625" style="129" customWidth="1"/>
    <col min="3089" max="3089" width="1.42578125" style="129" customWidth="1"/>
    <col min="3090" max="3092" width="5.140625" style="129" customWidth="1"/>
    <col min="3093" max="3093" width="1.42578125" style="129" customWidth="1"/>
    <col min="3094" max="3096" width="5.140625" style="129" customWidth="1"/>
    <col min="3097" max="3097" width="1.42578125" style="129" customWidth="1"/>
    <col min="3098" max="3100" width="5.140625" style="129" customWidth="1"/>
    <col min="3101" max="3101" width="11.42578125" style="129"/>
    <col min="3102" max="3102" width="13.28515625" style="129" customWidth="1"/>
    <col min="3103" max="3105" width="6.140625" style="129" customWidth="1"/>
    <col min="3106" max="3106" width="1.42578125" style="129" customWidth="1"/>
    <col min="3107" max="3109" width="5.140625" style="129" customWidth="1"/>
    <col min="3110" max="3110" width="1.42578125" style="129" customWidth="1"/>
    <col min="3111" max="3113" width="5.140625" style="129" customWidth="1"/>
    <col min="3114" max="3114" width="1.42578125" style="129" customWidth="1"/>
    <col min="3115" max="3117" width="5.140625" style="129" customWidth="1"/>
    <col min="3118" max="3118" width="1.42578125" style="129" customWidth="1"/>
    <col min="3119" max="3121" width="5.140625" style="129" customWidth="1"/>
    <col min="3122" max="3122" width="1.42578125" style="129" customWidth="1"/>
    <col min="3123" max="3125" width="5.140625" style="129" customWidth="1"/>
    <col min="3126" max="3126" width="1.42578125" style="129" customWidth="1"/>
    <col min="3127" max="3129" width="5.140625" style="129" customWidth="1"/>
    <col min="3130" max="3328" width="11.42578125" style="129"/>
    <col min="3329" max="3329" width="15.42578125" style="129" customWidth="1"/>
    <col min="3330" max="3330" width="7.28515625" style="129" bestFit="1" customWidth="1"/>
    <col min="3331" max="3332" width="6.140625" style="129" customWidth="1"/>
    <col min="3333" max="3333" width="1.42578125" style="129" customWidth="1"/>
    <col min="3334" max="3336" width="5.140625" style="129" customWidth="1"/>
    <col min="3337" max="3337" width="1.42578125" style="129" customWidth="1"/>
    <col min="3338" max="3340" width="5.140625" style="129" customWidth="1"/>
    <col min="3341" max="3341" width="1.42578125" style="129" customWidth="1"/>
    <col min="3342" max="3344" width="5.140625" style="129" customWidth="1"/>
    <col min="3345" max="3345" width="1.42578125" style="129" customWidth="1"/>
    <col min="3346" max="3348" width="5.140625" style="129" customWidth="1"/>
    <col min="3349" max="3349" width="1.42578125" style="129" customWidth="1"/>
    <col min="3350" max="3352" width="5.140625" style="129" customWidth="1"/>
    <col min="3353" max="3353" width="1.42578125" style="129" customWidth="1"/>
    <col min="3354" max="3356" width="5.140625" style="129" customWidth="1"/>
    <col min="3357" max="3357" width="11.42578125" style="129"/>
    <col min="3358" max="3358" width="13.28515625" style="129" customWidth="1"/>
    <col min="3359" max="3361" width="6.140625" style="129" customWidth="1"/>
    <col min="3362" max="3362" width="1.42578125" style="129" customWidth="1"/>
    <col min="3363" max="3365" width="5.140625" style="129" customWidth="1"/>
    <col min="3366" max="3366" width="1.42578125" style="129" customWidth="1"/>
    <col min="3367" max="3369" width="5.140625" style="129" customWidth="1"/>
    <col min="3370" max="3370" width="1.42578125" style="129" customWidth="1"/>
    <col min="3371" max="3373" width="5.140625" style="129" customWidth="1"/>
    <col min="3374" max="3374" width="1.42578125" style="129" customWidth="1"/>
    <col min="3375" max="3377" width="5.140625" style="129" customWidth="1"/>
    <col min="3378" max="3378" width="1.42578125" style="129" customWidth="1"/>
    <col min="3379" max="3381" width="5.140625" style="129" customWidth="1"/>
    <col min="3382" max="3382" width="1.42578125" style="129" customWidth="1"/>
    <col min="3383" max="3385" width="5.140625" style="129" customWidth="1"/>
    <col min="3386" max="3584" width="11.42578125" style="129"/>
    <col min="3585" max="3585" width="15.42578125" style="129" customWidth="1"/>
    <col min="3586" max="3586" width="7.28515625" style="129" bestFit="1" customWidth="1"/>
    <col min="3587" max="3588" width="6.140625" style="129" customWidth="1"/>
    <col min="3589" max="3589" width="1.42578125" style="129" customWidth="1"/>
    <col min="3590" max="3592" width="5.140625" style="129" customWidth="1"/>
    <col min="3593" max="3593" width="1.42578125" style="129" customWidth="1"/>
    <col min="3594" max="3596" width="5.140625" style="129" customWidth="1"/>
    <col min="3597" max="3597" width="1.42578125" style="129" customWidth="1"/>
    <col min="3598" max="3600" width="5.140625" style="129" customWidth="1"/>
    <col min="3601" max="3601" width="1.42578125" style="129" customWidth="1"/>
    <col min="3602" max="3604" width="5.140625" style="129" customWidth="1"/>
    <col min="3605" max="3605" width="1.42578125" style="129" customWidth="1"/>
    <col min="3606" max="3608" width="5.140625" style="129" customWidth="1"/>
    <col min="3609" max="3609" width="1.42578125" style="129" customWidth="1"/>
    <col min="3610" max="3612" width="5.140625" style="129" customWidth="1"/>
    <col min="3613" max="3613" width="11.42578125" style="129"/>
    <col min="3614" max="3614" width="13.28515625" style="129" customWidth="1"/>
    <col min="3615" max="3617" width="6.140625" style="129" customWidth="1"/>
    <col min="3618" max="3618" width="1.42578125" style="129" customWidth="1"/>
    <col min="3619" max="3621" width="5.140625" style="129" customWidth="1"/>
    <col min="3622" max="3622" width="1.42578125" style="129" customWidth="1"/>
    <col min="3623" max="3625" width="5.140625" style="129" customWidth="1"/>
    <col min="3626" max="3626" width="1.42578125" style="129" customWidth="1"/>
    <col min="3627" max="3629" width="5.140625" style="129" customWidth="1"/>
    <col min="3630" max="3630" width="1.42578125" style="129" customWidth="1"/>
    <col min="3631" max="3633" width="5.140625" style="129" customWidth="1"/>
    <col min="3634" max="3634" width="1.42578125" style="129" customWidth="1"/>
    <col min="3635" max="3637" width="5.140625" style="129" customWidth="1"/>
    <col min="3638" max="3638" width="1.42578125" style="129" customWidth="1"/>
    <col min="3639" max="3641" width="5.140625" style="129" customWidth="1"/>
    <col min="3642" max="3840" width="11.42578125" style="129"/>
    <col min="3841" max="3841" width="15.42578125" style="129" customWidth="1"/>
    <col min="3842" max="3842" width="7.28515625" style="129" bestFit="1" customWidth="1"/>
    <col min="3843" max="3844" width="6.140625" style="129" customWidth="1"/>
    <col min="3845" max="3845" width="1.42578125" style="129" customWidth="1"/>
    <col min="3846" max="3848" width="5.140625" style="129" customWidth="1"/>
    <col min="3849" max="3849" width="1.42578125" style="129" customWidth="1"/>
    <col min="3850" max="3852" width="5.140625" style="129" customWidth="1"/>
    <col min="3853" max="3853" width="1.42578125" style="129" customWidth="1"/>
    <col min="3854" max="3856" width="5.140625" style="129" customWidth="1"/>
    <col min="3857" max="3857" width="1.42578125" style="129" customWidth="1"/>
    <col min="3858" max="3860" width="5.140625" style="129" customWidth="1"/>
    <col min="3861" max="3861" width="1.42578125" style="129" customWidth="1"/>
    <col min="3862" max="3864" width="5.140625" style="129" customWidth="1"/>
    <col min="3865" max="3865" width="1.42578125" style="129" customWidth="1"/>
    <col min="3866" max="3868" width="5.140625" style="129" customWidth="1"/>
    <col min="3869" max="3869" width="11.42578125" style="129"/>
    <col min="3870" max="3870" width="13.28515625" style="129" customWidth="1"/>
    <col min="3871" max="3873" width="6.140625" style="129" customWidth="1"/>
    <col min="3874" max="3874" width="1.42578125" style="129" customWidth="1"/>
    <col min="3875" max="3877" width="5.140625" style="129" customWidth="1"/>
    <col min="3878" max="3878" width="1.42578125" style="129" customWidth="1"/>
    <col min="3879" max="3881" width="5.140625" style="129" customWidth="1"/>
    <col min="3882" max="3882" width="1.42578125" style="129" customWidth="1"/>
    <col min="3883" max="3885" width="5.140625" style="129" customWidth="1"/>
    <col min="3886" max="3886" width="1.42578125" style="129" customWidth="1"/>
    <col min="3887" max="3889" width="5.140625" style="129" customWidth="1"/>
    <col min="3890" max="3890" width="1.42578125" style="129" customWidth="1"/>
    <col min="3891" max="3893" width="5.140625" style="129" customWidth="1"/>
    <col min="3894" max="3894" width="1.42578125" style="129" customWidth="1"/>
    <col min="3895" max="3897" width="5.140625" style="129" customWidth="1"/>
    <col min="3898" max="4096" width="11.42578125" style="129"/>
    <col min="4097" max="4097" width="15.42578125" style="129" customWidth="1"/>
    <col min="4098" max="4098" width="7.28515625" style="129" bestFit="1" customWidth="1"/>
    <col min="4099" max="4100" width="6.140625" style="129" customWidth="1"/>
    <col min="4101" max="4101" width="1.42578125" style="129" customWidth="1"/>
    <col min="4102" max="4104" width="5.140625" style="129" customWidth="1"/>
    <col min="4105" max="4105" width="1.42578125" style="129" customWidth="1"/>
    <col min="4106" max="4108" width="5.140625" style="129" customWidth="1"/>
    <col min="4109" max="4109" width="1.42578125" style="129" customWidth="1"/>
    <col min="4110" max="4112" width="5.140625" style="129" customWidth="1"/>
    <col min="4113" max="4113" width="1.42578125" style="129" customWidth="1"/>
    <col min="4114" max="4116" width="5.140625" style="129" customWidth="1"/>
    <col min="4117" max="4117" width="1.42578125" style="129" customWidth="1"/>
    <col min="4118" max="4120" width="5.140625" style="129" customWidth="1"/>
    <col min="4121" max="4121" width="1.42578125" style="129" customWidth="1"/>
    <col min="4122" max="4124" width="5.140625" style="129" customWidth="1"/>
    <col min="4125" max="4125" width="11.42578125" style="129"/>
    <col min="4126" max="4126" width="13.28515625" style="129" customWidth="1"/>
    <col min="4127" max="4129" width="6.140625" style="129" customWidth="1"/>
    <col min="4130" max="4130" width="1.42578125" style="129" customWidth="1"/>
    <col min="4131" max="4133" width="5.140625" style="129" customWidth="1"/>
    <col min="4134" max="4134" width="1.42578125" style="129" customWidth="1"/>
    <col min="4135" max="4137" width="5.140625" style="129" customWidth="1"/>
    <col min="4138" max="4138" width="1.42578125" style="129" customWidth="1"/>
    <col min="4139" max="4141" width="5.140625" style="129" customWidth="1"/>
    <col min="4142" max="4142" width="1.42578125" style="129" customWidth="1"/>
    <col min="4143" max="4145" width="5.140625" style="129" customWidth="1"/>
    <col min="4146" max="4146" width="1.42578125" style="129" customWidth="1"/>
    <col min="4147" max="4149" width="5.140625" style="129" customWidth="1"/>
    <col min="4150" max="4150" width="1.42578125" style="129" customWidth="1"/>
    <col min="4151" max="4153" width="5.140625" style="129" customWidth="1"/>
    <col min="4154" max="4352" width="11.42578125" style="129"/>
    <col min="4353" max="4353" width="15.42578125" style="129" customWidth="1"/>
    <col min="4354" max="4354" width="7.28515625" style="129" bestFit="1" customWidth="1"/>
    <col min="4355" max="4356" width="6.140625" style="129" customWidth="1"/>
    <col min="4357" max="4357" width="1.42578125" style="129" customWidth="1"/>
    <col min="4358" max="4360" width="5.140625" style="129" customWidth="1"/>
    <col min="4361" max="4361" width="1.42578125" style="129" customWidth="1"/>
    <col min="4362" max="4364" width="5.140625" style="129" customWidth="1"/>
    <col min="4365" max="4365" width="1.42578125" style="129" customWidth="1"/>
    <col min="4366" max="4368" width="5.140625" style="129" customWidth="1"/>
    <col min="4369" max="4369" width="1.42578125" style="129" customWidth="1"/>
    <col min="4370" max="4372" width="5.140625" style="129" customWidth="1"/>
    <col min="4373" max="4373" width="1.42578125" style="129" customWidth="1"/>
    <col min="4374" max="4376" width="5.140625" style="129" customWidth="1"/>
    <col min="4377" max="4377" width="1.42578125" style="129" customWidth="1"/>
    <col min="4378" max="4380" width="5.140625" style="129" customWidth="1"/>
    <col min="4381" max="4381" width="11.42578125" style="129"/>
    <col min="4382" max="4382" width="13.28515625" style="129" customWidth="1"/>
    <col min="4383" max="4385" width="6.140625" style="129" customWidth="1"/>
    <col min="4386" max="4386" width="1.42578125" style="129" customWidth="1"/>
    <col min="4387" max="4389" width="5.140625" style="129" customWidth="1"/>
    <col min="4390" max="4390" width="1.42578125" style="129" customWidth="1"/>
    <col min="4391" max="4393" width="5.140625" style="129" customWidth="1"/>
    <col min="4394" max="4394" width="1.42578125" style="129" customWidth="1"/>
    <col min="4395" max="4397" width="5.140625" style="129" customWidth="1"/>
    <col min="4398" max="4398" width="1.42578125" style="129" customWidth="1"/>
    <col min="4399" max="4401" width="5.140625" style="129" customWidth="1"/>
    <col min="4402" max="4402" width="1.42578125" style="129" customWidth="1"/>
    <col min="4403" max="4405" width="5.140625" style="129" customWidth="1"/>
    <col min="4406" max="4406" width="1.42578125" style="129" customWidth="1"/>
    <col min="4407" max="4409" width="5.140625" style="129" customWidth="1"/>
    <col min="4410" max="4608" width="11.42578125" style="129"/>
    <col min="4609" max="4609" width="15.42578125" style="129" customWidth="1"/>
    <col min="4610" max="4610" width="7.28515625" style="129" bestFit="1" customWidth="1"/>
    <col min="4611" max="4612" width="6.140625" style="129" customWidth="1"/>
    <col min="4613" max="4613" width="1.42578125" style="129" customWidth="1"/>
    <col min="4614" max="4616" width="5.140625" style="129" customWidth="1"/>
    <col min="4617" max="4617" width="1.42578125" style="129" customWidth="1"/>
    <col min="4618" max="4620" width="5.140625" style="129" customWidth="1"/>
    <col min="4621" max="4621" width="1.42578125" style="129" customWidth="1"/>
    <col min="4622" max="4624" width="5.140625" style="129" customWidth="1"/>
    <col min="4625" max="4625" width="1.42578125" style="129" customWidth="1"/>
    <col min="4626" max="4628" width="5.140625" style="129" customWidth="1"/>
    <col min="4629" max="4629" width="1.42578125" style="129" customWidth="1"/>
    <col min="4630" max="4632" width="5.140625" style="129" customWidth="1"/>
    <col min="4633" max="4633" width="1.42578125" style="129" customWidth="1"/>
    <col min="4634" max="4636" width="5.140625" style="129" customWidth="1"/>
    <col min="4637" max="4637" width="11.42578125" style="129"/>
    <col min="4638" max="4638" width="13.28515625" style="129" customWidth="1"/>
    <col min="4639" max="4641" width="6.140625" style="129" customWidth="1"/>
    <col min="4642" max="4642" width="1.42578125" style="129" customWidth="1"/>
    <col min="4643" max="4645" width="5.140625" style="129" customWidth="1"/>
    <col min="4646" max="4646" width="1.42578125" style="129" customWidth="1"/>
    <col min="4647" max="4649" width="5.140625" style="129" customWidth="1"/>
    <col min="4650" max="4650" width="1.42578125" style="129" customWidth="1"/>
    <col min="4651" max="4653" width="5.140625" style="129" customWidth="1"/>
    <col min="4654" max="4654" width="1.42578125" style="129" customWidth="1"/>
    <col min="4655" max="4657" width="5.140625" style="129" customWidth="1"/>
    <col min="4658" max="4658" width="1.42578125" style="129" customWidth="1"/>
    <col min="4659" max="4661" width="5.140625" style="129" customWidth="1"/>
    <col min="4662" max="4662" width="1.42578125" style="129" customWidth="1"/>
    <col min="4663" max="4665" width="5.140625" style="129" customWidth="1"/>
    <col min="4666" max="4864" width="11.42578125" style="129"/>
    <col min="4865" max="4865" width="15.42578125" style="129" customWidth="1"/>
    <col min="4866" max="4866" width="7.28515625" style="129" bestFit="1" customWidth="1"/>
    <col min="4867" max="4868" width="6.140625" style="129" customWidth="1"/>
    <col min="4869" max="4869" width="1.42578125" style="129" customWidth="1"/>
    <col min="4870" max="4872" width="5.140625" style="129" customWidth="1"/>
    <col min="4873" max="4873" width="1.42578125" style="129" customWidth="1"/>
    <col min="4874" max="4876" width="5.140625" style="129" customWidth="1"/>
    <col min="4877" max="4877" width="1.42578125" style="129" customWidth="1"/>
    <col min="4878" max="4880" width="5.140625" style="129" customWidth="1"/>
    <col min="4881" max="4881" width="1.42578125" style="129" customWidth="1"/>
    <col min="4882" max="4884" width="5.140625" style="129" customWidth="1"/>
    <col min="4885" max="4885" width="1.42578125" style="129" customWidth="1"/>
    <col min="4886" max="4888" width="5.140625" style="129" customWidth="1"/>
    <col min="4889" max="4889" width="1.42578125" style="129" customWidth="1"/>
    <col min="4890" max="4892" width="5.140625" style="129" customWidth="1"/>
    <col min="4893" max="4893" width="11.42578125" style="129"/>
    <col min="4894" max="4894" width="13.28515625" style="129" customWidth="1"/>
    <col min="4895" max="4897" width="6.140625" style="129" customWidth="1"/>
    <col min="4898" max="4898" width="1.42578125" style="129" customWidth="1"/>
    <col min="4899" max="4901" width="5.140625" style="129" customWidth="1"/>
    <col min="4902" max="4902" width="1.42578125" style="129" customWidth="1"/>
    <col min="4903" max="4905" width="5.140625" style="129" customWidth="1"/>
    <col min="4906" max="4906" width="1.42578125" style="129" customWidth="1"/>
    <col min="4907" max="4909" width="5.140625" style="129" customWidth="1"/>
    <col min="4910" max="4910" width="1.42578125" style="129" customWidth="1"/>
    <col min="4911" max="4913" width="5.140625" style="129" customWidth="1"/>
    <col min="4914" max="4914" width="1.42578125" style="129" customWidth="1"/>
    <col min="4915" max="4917" width="5.140625" style="129" customWidth="1"/>
    <col min="4918" max="4918" width="1.42578125" style="129" customWidth="1"/>
    <col min="4919" max="4921" width="5.140625" style="129" customWidth="1"/>
    <col min="4922" max="5120" width="11.42578125" style="129"/>
    <col min="5121" max="5121" width="15.42578125" style="129" customWidth="1"/>
    <col min="5122" max="5122" width="7.28515625" style="129" bestFit="1" customWidth="1"/>
    <col min="5123" max="5124" width="6.140625" style="129" customWidth="1"/>
    <col min="5125" max="5125" width="1.42578125" style="129" customWidth="1"/>
    <col min="5126" max="5128" width="5.140625" style="129" customWidth="1"/>
    <col min="5129" max="5129" width="1.42578125" style="129" customWidth="1"/>
    <col min="5130" max="5132" width="5.140625" style="129" customWidth="1"/>
    <col min="5133" max="5133" width="1.42578125" style="129" customWidth="1"/>
    <col min="5134" max="5136" width="5.140625" style="129" customWidth="1"/>
    <col min="5137" max="5137" width="1.42578125" style="129" customWidth="1"/>
    <col min="5138" max="5140" width="5.140625" style="129" customWidth="1"/>
    <col min="5141" max="5141" width="1.42578125" style="129" customWidth="1"/>
    <col min="5142" max="5144" width="5.140625" style="129" customWidth="1"/>
    <col min="5145" max="5145" width="1.42578125" style="129" customWidth="1"/>
    <col min="5146" max="5148" width="5.140625" style="129" customWidth="1"/>
    <col min="5149" max="5149" width="11.42578125" style="129"/>
    <col min="5150" max="5150" width="13.28515625" style="129" customWidth="1"/>
    <col min="5151" max="5153" width="6.140625" style="129" customWidth="1"/>
    <col min="5154" max="5154" width="1.42578125" style="129" customWidth="1"/>
    <col min="5155" max="5157" width="5.140625" style="129" customWidth="1"/>
    <col min="5158" max="5158" width="1.42578125" style="129" customWidth="1"/>
    <col min="5159" max="5161" width="5.140625" style="129" customWidth="1"/>
    <col min="5162" max="5162" width="1.42578125" style="129" customWidth="1"/>
    <col min="5163" max="5165" width="5.140625" style="129" customWidth="1"/>
    <col min="5166" max="5166" width="1.42578125" style="129" customWidth="1"/>
    <col min="5167" max="5169" width="5.140625" style="129" customWidth="1"/>
    <col min="5170" max="5170" width="1.42578125" style="129" customWidth="1"/>
    <col min="5171" max="5173" width="5.140625" style="129" customWidth="1"/>
    <col min="5174" max="5174" width="1.42578125" style="129" customWidth="1"/>
    <col min="5175" max="5177" width="5.140625" style="129" customWidth="1"/>
    <col min="5178" max="5376" width="11.42578125" style="129"/>
    <col min="5377" max="5377" width="15.42578125" style="129" customWidth="1"/>
    <col min="5378" max="5378" width="7.28515625" style="129" bestFit="1" customWidth="1"/>
    <col min="5379" max="5380" width="6.140625" style="129" customWidth="1"/>
    <col min="5381" max="5381" width="1.42578125" style="129" customWidth="1"/>
    <col min="5382" max="5384" width="5.140625" style="129" customWidth="1"/>
    <col min="5385" max="5385" width="1.42578125" style="129" customWidth="1"/>
    <col min="5386" max="5388" width="5.140625" style="129" customWidth="1"/>
    <col min="5389" max="5389" width="1.42578125" style="129" customWidth="1"/>
    <col min="5390" max="5392" width="5.140625" style="129" customWidth="1"/>
    <col min="5393" max="5393" width="1.42578125" style="129" customWidth="1"/>
    <col min="5394" max="5396" width="5.140625" style="129" customWidth="1"/>
    <col min="5397" max="5397" width="1.42578125" style="129" customWidth="1"/>
    <col min="5398" max="5400" width="5.140625" style="129" customWidth="1"/>
    <col min="5401" max="5401" width="1.42578125" style="129" customWidth="1"/>
    <col min="5402" max="5404" width="5.140625" style="129" customWidth="1"/>
    <col min="5405" max="5405" width="11.42578125" style="129"/>
    <col min="5406" max="5406" width="13.28515625" style="129" customWidth="1"/>
    <col min="5407" max="5409" width="6.140625" style="129" customWidth="1"/>
    <col min="5410" max="5410" width="1.42578125" style="129" customWidth="1"/>
    <col min="5411" max="5413" width="5.140625" style="129" customWidth="1"/>
    <col min="5414" max="5414" width="1.42578125" style="129" customWidth="1"/>
    <col min="5415" max="5417" width="5.140625" style="129" customWidth="1"/>
    <col min="5418" max="5418" width="1.42578125" style="129" customWidth="1"/>
    <col min="5419" max="5421" width="5.140625" style="129" customWidth="1"/>
    <col min="5422" max="5422" width="1.42578125" style="129" customWidth="1"/>
    <col min="5423" max="5425" width="5.140625" style="129" customWidth="1"/>
    <col min="5426" max="5426" width="1.42578125" style="129" customWidth="1"/>
    <col min="5427" max="5429" width="5.140625" style="129" customWidth="1"/>
    <col min="5430" max="5430" width="1.42578125" style="129" customWidth="1"/>
    <col min="5431" max="5433" width="5.140625" style="129" customWidth="1"/>
    <col min="5434" max="5632" width="11.42578125" style="129"/>
    <col min="5633" max="5633" width="15.42578125" style="129" customWidth="1"/>
    <col min="5634" max="5634" width="7.28515625" style="129" bestFit="1" customWidth="1"/>
    <col min="5635" max="5636" width="6.140625" style="129" customWidth="1"/>
    <col min="5637" max="5637" width="1.42578125" style="129" customWidth="1"/>
    <col min="5638" max="5640" width="5.140625" style="129" customWidth="1"/>
    <col min="5641" max="5641" width="1.42578125" style="129" customWidth="1"/>
    <col min="5642" max="5644" width="5.140625" style="129" customWidth="1"/>
    <col min="5645" max="5645" width="1.42578125" style="129" customWidth="1"/>
    <col min="5646" max="5648" width="5.140625" style="129" customWidth="1"/>
    <col min="5649" max="5649" width="1.42578125" style="129" customWidth="1"/>
    <col min="5650" max="5652" width="5.140625" style="129" customWidth="1"/>
    <col min="5653" max="5653" width="1.42578125" style="129" customWidth="1"/>
    <col min="5654" max="5656" width="5.140625" style="129" customWidth="1"/>
    <col min="5657" max="5657" width="1.42578125" style="129" customWidth="1"/>
    <col min="5658" max="5660" width="5.140625" style="129" customWidth="1"/>
    <col min="5661" max="5661" width="11.42578125" style="129"/>
    <col min="5662" max="5662" width="13.28515625" style="129" customWidth="1"/>
    <col min="5663" max="5665" width="6.140625" style="129" customWidth="1"/>
    <col min="5666" max="5666" width="1.42578125" style="129" customWidth="1"/>
    <col min="5667" max="5669" width="5.140625" style="129" customWidth="1"/>
    <col min="5670" max="5670" width="1.42578125" style="129" customWidth="1"/>
    <col min="5671" max="5673" width="5.140625" style="129" customWidth="1"/>
    <col min="5674" max="5674" width="1.42578125" style="129" customWidth="1"/>
    <col min="5675" max="5677" width="5.140625" style="129" customWidth="1"/>
    <col min="5678" max="5678" width="1.42578125" style="129" customWidth="1"/>
    <col min="5679" max="5681" width="5.140625" style="129" customWidth="1"/>
    <col min="5682" max="5682" width="1.42578125" style="129" customWidth="1"/>
    <col min="5683" max="5685" width="5.140625" style="129" customWidth="1"/>
    <col min="5686" max="5686" width="1.42578125" style="129" customWidth="1"/>
    <col min="5687" max="5689" width="5.140625" style="129" customWidth="1"/>
    <col min="5690" max="5888" width="11.42578125" style="129"/>
    <col min="5889" max="5889" width="15.42578125" style="129" customWidth="1"/>
    <col min="5890" max="5890" width="7.28515625" style="129" bestFit="1" customWidth="1"/>
    <col min="5891" max="5892" width="6.140625" style="129" customWidth="1"/>
    <col min="5893" max="5893" width="1.42578125" style="129" customWidth="1"/>
    <col min="5894" max="5896" width="5.140625" style="129" customWidth="1"/>
    <col min="5897" max="5897" width="1.42578125" style="129" customWidth="1"/>
    <col min="5898" max="5900" width="5.140625" style="129" customWidth="1"/>
    <col min="5901" max="5901" width="1.42578125" style="129" customWidth="1"/>
    <col min="5902" max="5904" width="5.140625" style="129" customWidth="1"/>
    <col min="5905" max="5905" width="1.42578125" style="129" customWidth="1"/>
    <col min="5906" max="5908" width="5.140625" style="129" customWidth="1"/>
    <col min="5909" max="5909" width="1.42578125" style="129" customWidth="1"/>
    <col min="5910" max="5912" width="5.140625" style="129" customWidth="1"/>
    <col min="5913" max="5913" width="1.42578125" style="129" customWidth="1"/>
    <col min="5914" max="5916" width="5.140625" style="129" customWidth="1"/>
    <col min="5917" max="5917" width="11.42578125" style="129"/>
    <col min="5918" max="5918" width="13.28515625" style="129" customWidth="1"/>
    <col min="5919" max="5921" width="6.140625" style="129" customWidth="1"/>
    <col min="5922" max="5922" width="1.42578125" style="129" customWidth="1"/>
    <col min="5923" max="5925" width="5.140625" style="129" customWidth="1"/>
    <col min="5926" max="5926" width="1.42578125" style="129" customWidth="1"/>
    <col min="5927" max="5929" width="5.140625" style="129" customWidth="1"/>
    <col min="5930" max="5930" width="1.42578125" style="129" customWidth="1"/>
    <col min="5931" max="5933" width="5.140625" style="129" customWidth="1"/>
    <col min="5934" max="5934" width="1.42578125" style="129" customWidth="1"/>
    <col min="5935" max="5937" width="5.140625" style="129" customWidth="1"/>
    <col min="5938" max="5938" width="1.42578125" style="129" customWidth="1"/>
    <col min="5939" max="5941" width="5.140625" style="129" customWidth="1"/>
    <col min="5942" max="5942" width="1.42578125" style="129" customWidth="1"/>
    <col min="5943" max="5945" width="5.140625" style="129" customWidth="1"/>
    <col min="5946" max="6144" width="11.42578125" style="129"/>
    <col min="6145" max="6145" width="15.42578125" style="129" customWidth="1"/>
    <col min="6146" max="6146" width="7.28515625" style="129" bestFit="1" customWidth="1"/>
    <col min="6147" max="6148" width="6.140625" style="129" customWidth="1"/>
    <col min="6149" max="6149" width="1.42578125" style="129" customWidth="1"/>
    <col min="6150" max="6152" width="5.140625" style="129" customWidth="1"/>
    <col min="6153" max="6153" width="1.42578125" style="129" customWidth="1"/>
    <col min="6154" max="6156" width="5.140625" style="129" customWidth="1"/>
    <col min="6157" max="6157" width="1.42578125" style="129" customWidth="1"/>
    <col min="6158" max="6160" width="5.140625" style="129" customWidth="1"/>
    <col min="6161" max="6161" width="1.42578125" style="129" customWidth="1"/>
    <col min="6162" max="6164" width="5.140625" style="129" customWidth="1"/>
    <col min="6165" max="6165" width="1.42578125" style="129" customWidth="1"/>
    <col min="6166" max="6168" width="5.140625" style="129" customWidth="1"/>
    <col min="6169" max="6169" width="1.42578125" style="129" customWidth="1"/>
    <col min="6170" max="6172" width="5.140625" style="129" customWidth="1"/>
    <col min="6173" max="6173" width="11.42578125" style="129"/>
    <col min="6174" max="6174" width="13.28515625" style="129" customWidth="1"/>
    <col min="6175" max="6177" width="6.140625" style="129" customWidth="1"/>
    <col min="6178" max="6178" width="1.42578125" style="129" customWidth="1"/>
    <col min="6179" max="6181" width="5.140625" style="129" customWidth="1"/>
    <col min="6182" max="6182" width="1.42578125" style="129" customWidth="1"/>
    <col min="6183" max="6185" width="5.140625" style="129" customWidth="1"/>
    <col min="6186" max="6186" width="1.42578125" style="129" customWidth="1"/>
    <col min="6187" max="6189" width="5.140625" style="129" customWidth="1"/>
    <col min="6190" max="6190" width="1.42578125" style="129" customWidth="1"/>
    <col min="6191" max="6193" width="5.140625" style="129" customWidth="1"/>
    <col min="6194" max="6194" width="1.42578125" style="129" customWidth="1"/>
    <col min="6195" max="6197" width="5.140625" style="129" customWidth="1"/>
    <col min="6198" max="6198" width="1.42578125" style="129" customWidth="1"/>
    <col min="6199" max="6201" width="5.140625" style="129" customWidth="1"/>
    <col min="6202" max="6400" width="11.42578125" style="129"/>
    <col min="6401" max="6401" width="15.42578125" style="129" customWidth="1"/>
    <col min="6402" max="6402" width="7.28515625" style="129" bestFit="1" customWidth="1"/>
    <col min="6403" max="6404" width="6.140625" style="129" customWidth="1"/>
    <col min="6405" max="6405" width="1.42578125" style="129" customWidth="1"/>
    <col min="6406" max="6408" width="5.140625" style="129" customWidth="1"/>
    <col min="6409" max="6409" width="1.42578125" style="129" customWidth="1"/>
    <col min="6410" max="6412" width="5.140625" style="129" customWidth="1"/>
    <col min="6413" max="6413" width="1.42578125" style="129" customWidth="1"/>
    <col min="6414" max="6416" width="5.140625" style="129" customWidth="1"/>
    <col min="6417" max="6417" width="1.42578125" style="129" customWidth="1"/>
    <col min="6418" max="6420" width="5.140625" style="129" customWidth="1"/>
    <col min="6421" max="6421" width="1.42578125" style="129" customWidth="1"/>
    <col min="6422" max="6424" width="5.140625" style="129" customWidth="1"/>
    <col min="6425" max="6425" width="1.42578125" style="129" customWidth="1"/>
    <col min="6426" max="6428" width="5.140625" style="129" customWidth="1"/>
    <col min="6429" max="6429" width="11.42578125" style="129"/>
    <col min="6430" max="6430" width="13.28515625" style="129" customWidth="1"/>
    <col min="6431" max="6433" width="6.140625" style="129" customWidth="1"/>
    <col min="6434" max="6434" width="1.42578125" style="129" customWidth="1"/>
    <col min="6435" max="6437" width="5.140625" style="129" customWidth="1"/>
    <col min="6438" max="6438" width="1.42578125" style="129" customWidth="1"/>
    <col min="6439" max="6441" width="5.140625" style="129" customWidth="1"/>
    <col min="6442" max="6442" width="1.42578125" style="129" customWidth="1"/>
    <col min="6443" max="6445" width="5.140625" style="129" customWidth="1"/>
    <col min="6446" max="6446" width="1.42578125" style="129" customWidth="1"/>
    <col min="6447" max="6449" width="5.140625" style="129" customWidth="1"/>
    <col min="6450" max="6450" width="1.42578125" style="129" customWidth="1"/>
    <col min="6451" max="6453" width="5.140625" style="129" customWidth="1"/>
    <col min="6454" max="6454" width="1.42578125" style="129" customWidth="1"/>
    <col min="6455" max="6457" width="5.140625" style="129" customWidth="1"/>
    <col min="6458" max="6656" width="11.42578125" style="129"/>
    <col min="6657" max="6657" width="15.42578125" style="129" customWidth="1"/>
    <col min="6658" max="6658" width="7.28515625" style="129" bestFit="1" customWidth="1"/>
    <col min="6659" max="6660" width="6.140625" style="129" customWidth="1"/>
    <col min="6661" max="6661" width="1.42578125" style="129" customWidth="1"/>
    <col min="6662" max="6664" width="5.140625" style="129" customWidth="1"/>
    <col min="6665" max="6665" width="1.42578125" style="129" customWidth="1"/>
    <col min="6666" max="6668" width="5.140625" style="129" customWidth="1"/>
    <col min="6669" max="6669" width="1.42578125" style="129" customWidth="1"/>
    <col min="6670" max="6672" width="5.140625" style="129" customWidth="1"/>
    <col min="6673" max="6673" width="1.42578125" style="129" customWidth="1"/>
    <col min="6674" max="6676" width="5.140625" style="129" customWidth="1"/>
    <col min="6677" max="6677" width="1.42578125" style="129" customWidth="1"/>
    <col min="6678" max="6680" width="5.140625" style="129" customWidth="1"/>
    <col min="6681" max="6681" width="1.42578125" style="129" customWidth="1"/>
    <col min="6682" max="6684" width="5.140625" style="129" customWidth="1"/>
    <col min="6685" max="6685" width="11.42578125" style="129"/>
    <col min="6686" max="6686" width="13.28515625" style="129" customWidth="1"/>
    <col min="6687" max="6689" width="6.140625" style="129" customWidth="1"/>
    <col min="6690" max="6690" width="1.42578125" style="129" customWidth="1"/>
    <col min="6691" max="6693" width="5.140625" style="129" customWidth="1"/>
    <col min="6694" max="6694" width="1.42578125" style="129" customWidth="1"/>
    <col min="6695" max="6697" width="5.140625" style="129" customWidth="1"/>
    <col min="6698" max="6698" width="1.42578125" style="129" customWidth="1"/>
    <col min="6699" max="6701" width="5.140625" style="129" customWidth="1"/>
    <col min="6702" max="6702" width="1.42578125" style="129" customWidth="1"/>
    <col min="6703" max="6705" width="5.140625" style="129" customWidth="1"/>
    <col min="6706" max="6706" width="1.42578125" style="129" customWidth="1"/>
    <col min="6707" max="6709" width="5.140625" style="129" customWidth="1"/>
    <col min="6710" max="6710" width="1.42578125" style="129" customWidth="1"/>
    <col min="6711" max="6713" width="5.140625" style="129" customWidth="1"/>
    <col min="6714" max="6912" width="11.42578125" style="129"/>
    <col min="6913" max="6913" width="15.42578125" style="129" customWidth="1"/>
    <col min="6914" max="6914" width="7.28515625" style="129" bestFit="1" customWidth="1"/>
    <col min="6915" max="6916" width="6.140625" style="129" customWidth="1"/>
    <col min="6917" max="6917" width="1.42578125" style="129" customWidth="1"/>
    <col min="6918" max="6920" width="5.140625" style="129" customWidth="1"/>
    <col min="6921" max="6921" width="1.42578125" style="129" customWidth="1"/>
    <col min="6922" max="6924" width="5.140625" style="129" customWidth="1"/>
    <col min="6925" max="6925" width="1.42578125" style="129" customWidth="1"/>
    <col min="6926" max="6928" width="5.140625" style="129" customWidth="1"/>
    <col min="6929" max="6929" width="1.42578125" style="129" customWidth="1"/>
    <col min="6930" max="6932" width="5.140625" style="129" customWidth="1"/>
    <col min="6933" max="6933" width="1.42578125" style="129" customWidth="1"/>
    <col min="6934" max="6936" width="5.140625" style="129" customWidth="1"/>
    <col min="6937" max="6937" width="1.42578125" style="129" customWidth="1"/>
    <col min="6938" max="6940" width="5.140625" style="129" customWidth="1"/>
    <col min="6941" max="6941" width="11.42578125" style="129"/>
    <col min="6942" max="6942" width="13.28515625" style="129" customWidth="1"/>
    <col min="6943" max="6945" width="6.140625" style="129" customWidth="1"/>
    <col min="6946" max="6946" width="1.42578125" style="129" customWidth="1"/>
    <col min="6947" max="6949" width="5.140625" style="129" customWidth="1"/>
    <col min="6950" max="6950" width="1.42578125" style="129" customWidth="1"/>
    <col min="6951" max="6953" width="5.140625" style="129" customWidth="1"/>
    <col min="6954" max="6954" width="1.42578125" style="129" customWidth="1"/>
    <col min="6955" max="6957" width="5.140625" style="129" customWidth="1"/>
    <col min="6958" max="6958" width="1.42578125" style="129" customWidth="1"/>
    <col min="6959" max="6961" width="5.140625" style="129" customWidth="1"/>
    <col min="6962" max="6962" width="1.42578125" style="129" customWidth="1"/>
    <col min="6963" max="6965" width="5.140625" style="129" customWidth="1"/>
    <col min="6966" max="6966" width="1.42578125" style="129" customWidth="1"/>
    <col min="6967" max="6969" width="5.140625" style="129" customWidth="1"/>
    <col min="6970" max="7168" width="11.42578125" style="129"/>
    <col min="7169" max="7169" width="15.42578125" style="129" customWidth="1"/>
    <col min="7170" max="7170" width="7.28515625" style="129" bestFit="1" customWidth="1"/>
    <col min="7171" max="7172" width="6.140625" style="129" customWidth="1"/>
    <col min="7173" max="7173" width="1.42578125" style="129" customWidth="1"/>
    <col min="7174" max="7176" width="5.140625" style="129" customWidth="1"/>
    <col min="7177" max="7177" width="1.42578125" style="129" customWidth="1"/>
    <col min="7178" max="7180" width="5.140625" style="129" customWidth="1"/>
    <col min="7181" max="7181" width="1.42578125" style="129" customWidth="1"/>
    <col min="7182" max="7184" width="5.140625" style="129" customWidth="1"/>
    <col min="7185" max="7185" width="1.42578125" style="129" customWidth="1"/>
    <col min="7186" max="7188" width="5.140625" style="129" customWidth="1"/>
    <col min="7189" max="7189" width="1.42578125" style="129" customWidth="1"/>
    <col min="7190" max="7192" width="5.140625" style="129" customWidth="1"/>
    <col min="7193" max="7193" width="1.42578125" style="129" customWidth="1"/>
    <col min="7194" max="7196" width="5.140625" style="129" customWidth="1"/>
    <col min="7197" max="7197" width="11.42578125" style="129"/>
    <col min="7198" max="7198" width="13.28515625" style="129" customWidth="1"/>
    <col min="7199" max="7201" width="6.140625" style="129" customWidth="1"/>
    <col min="7202" max="7202" width="1.42578125" style="129" customWidth="1"/>
    <col min="7203" max="7205" width="5.140625" style="129" customWidth="1"/>
    <col min="7206" max="7206" width="1.42578125" style="129" customWidth="1"/>
    <col min="7207" max="7209" width="5.140625" style="129" customWidth="1"/>
    <col min="7210" max="7210" width="1.42578125" style="129" customWidth="1"/>
    <col min="7211" max="7213" width="5.140625" style="129" customWidth="1"/>
    <col min="7214" max="7214" width="1.42578125" style="129" customWidth="1"/>
    <col min="7215" max="7217" width="5.140625" style="129" customWidth="1"/>
    <col min="7218" max="7218" width="1.42578125" style="129" customWidth="1"/>
    <col min="7219" max="7221" width="5.140625" style="129" customWidth="1"/>
    <col min="7222" max="7222" width="1.42578125" style="129" customWidth="1"/>
    <col min="7223" max="7225" width="5.140625" style="129" customWidth="1"/>
    <col min="7226" max="7424" width="11.42578125" style="129"/>
    <col min="7425" max="7425" width="15.42578125" style="129" customWidth="1"/>
    <col min="7426" max="7426" width="7.28515625" style="129" bestFit="1" customWidth="1"/>
    <col min="7427" max="7428" width="6.140625" style="129" customWidth="1"/>
    <col min="7429" max="7429" width="1.42578125" style="129" customWidth="1"/>
    <col min="7430" max="7432" width="5.140625" style="129" customWidth="1"/>
    <col min="7433" max="7433" width="1.42578125" style="129" customWidth="1"/>
    <col min="7434" max="7436" width="5.140625" style="129" customWidth="1"/>
    <col min="7437" max="7437" width="1.42578125" style="129" customWidth="1"/>
    <col min="7438" max="7440" width="5.140625" style="129" customWidth="1"/>
    <col min="7441" max="7441" width="1.42578125" style="129" customWidth="1"/>
    <col min="7442" max="7444" width="5.140625" style="129" customWidth="1"/>
    <col min="7445" max="7445" width="1.42578125" style="129" customWidth="1"/>
    <col min="7446" max="7448" width="5.140625" style="129" customWidth="1"/>
    <col min="7449" max="7449" width="1.42578125" style="129" customWidth="1"/>
    <col min="7450" max="7452" width="5.140625" style="129" customWidth="1"/>
    <col min="7453" max="7453" width="11.42578125" style="129"/>
    <col min="7454" max="7454" width="13.28515625" style="129" customWidth="1"/>
    <col min="7455" max="7457" width="6.140625" style="129" customWidth="1"/>
    <col min="7458" max="7458" width="1.42578125" style="129" customWidth="1"/>
    <col min="7459" max="7461" width="5.140625" style="129" customWidth="1"/>
    <col min="7462" max="7462" width="1.42578125" style="129" customWidth="1"/>
    <col min="7463" max="7465" width="5.140625" style="129" customWidth="1"/>
    <col min="7466" max="7466" width="1.42578125" style="129" customWidth="1"/>
    <col min="7467" max="7469" width="5.140625" style="129" customWidth="1"/>
    <col min="7470" max="7470" width="1.42578125" style="129" customWidth="1"/>
    <col min="7471" max="7473" width="5.140625" style="129" customWidth="1"/>
    <col min="7474" max="7474" width="1.42578125" style="129" customWidth="1"/>
    <col min="7475" max="7477" width="5.140625" style="129" customWidth="1"/>
    <col min="7478" max="7478" width="1.42578125" style="129" customWidth="1"/>
    <col min="7479" max="7481" width="5.140625" style="129" customWidth="1"/>
    <col min="7482" max="7680" width="11.42578125" style="129"/>
    <col min="7681" max="7681" width="15.42578125" style="129" customWidth="1"/>
    <col min="7682" max="7682" width="7.28515625" style="129" bestFit="1" customWidth="1"/>
    <col min="7683" max="7684" width="6.140625" style="129" customWidth="1"/>
    <col min="7685" max="7685" width="1.42578125" style="129" customWidth="1"/>
    <col min="7686" max="7688" width="5.140625" style="129" customWidth="1"/>
    <col min="7689" max="7689" width="1.42578125" style="129" customWidth="1"/>
    <col min="7690" max="7692" width="5.140625" style="129" customWidth="1"/>
    <col min="7693" max="7693" width="1.42578125" style="129" customWidth="1"/>
    <col min="7694" max="7696" width="5.140625" style="129" customWidth="1"/>
    <col min="7697" max="7697" width="1.42578125" style="129" customWidth="1"/>
    <col min="7698" max="7700" width="5.140625" style="129" customWidth="1"/>
    <col min="7701" max="7701" width="1.42578125" style="129" customWidth="1"/>
    <col min="7702" max="7704" width="5.140625" style="129" customWidth="1"/>
    <col min="7705" max="7705" width="1.42578125" style="129" customWidth="1"/>
    <col min="7706" max="7708" width="5.140625" style="129" customWidth="1"/>
    <col min="7709" max="7709" width="11.42578125" style="129"/>
    <col min="7710" max="7710" width="13.28515625" style="129" customWidth="1"/>
    <col min="7711" max="7713" width="6.140625" style="129" customWidth="1"/>
    <col min="7714" max="7714" width="1.42578125" style="129" customWidth="1"/>
    <col min="7715" max="7717" width="5.140625" style="129" customWidth="1"/>
    <col min="7718" max="7718" width="1.42578125" style="129" customWidth="1"/>
    <col min="7719" max="7721" width="5.140625" style="129" customWidth="1"/>
    <col min="7722" max="7722" width="1.42578125" style="129" customWidth="1"/>
    <col min="7723" max="7725" width="5.140625" style="129" customWidth="1"/>
    <col min="7726" max="7726" width="1.42578125" style="129" customWidth="1"/>
    <col min="7727" max="7729" width="5.140625" style="129" customWidth="1"/>
    <col min="7730" max="7730" width="1.42578125" style="129" customWidth="1"/>
    <col min="7731" max="7733" width="5.140625" style="129" customWidth="1"/>
    <col min="7734" max="7734" width="1.42578125" style="129" customWidth="1"/>
    <col min="7735" max="7737" width="5.140625" style="129" customWidth="1"/>
    <col min="7738" max="7936" width="11.42578125" style="129"/>
    <col min="7937" max="7937" width="15.42578125" style="129" customWidth="1"/>
    <col min="7938" max="7938" width="7.28515625" style="129" bestFit="1" customWidth="1"/>
    <col min="7939" max="7940" width="6.140625" style="129" customWidth="1"/>
    <col min="7941" max="7941" width="1.42578125" style="129" customWidth="1"/>
    <col min="7942" max="7944" width="5.140625" style="129" customWidth="1"/>
    <col min="7945" max="7945" width="1.42578125" style="129" customWidth="1"/>
    <col min="7946" max="7948" width="5.140625" style="129" customWidth="1"/>
    <col min="7949" max="7949" width="1.42578125" style="129" customWidth="1"/>
    <col min="7950" max="7952" width="5.140625" style="129" customWidth="1"/>
    <col min="7953" max="7953" width="1.42578125" style="129" customWidth="1"/>
    <col min="7954" max="7956" width="5.140625" style="129" customWidth="1"/>
    <col min="7957" max="7957" width="1.42578125" style="129" customWidth="1"/>
    <col min="7958" max="7960" width="5.140625" style="129" customWidth="1"/>
    <col min="7961" max="7961" width="1.42578125" style="129" customWidth="1"/>
    <col min="7962" max="7964" width="5.140625" style="129" customWidth="1"/>
    <col min="7965" max="7965" width="11.42578125" style="129"/>
    <col min="7966" max="7966" width="13.28515625" style="129" customWidth="1"/>
    <col min="7967" max="7969" width="6.140625" style="129" customWidth="1"/>
    <col min="7970" max="7970" width="1.42578125" style="129" customWidth="1"/>
    <col min="7971" max="7973" width="5.140625" style="129" customWidth="1"/>
    <col min="7974" max="7974" width="1.42578125" style="129" customWidth="1"/>
    <col min="7975" max="7977" width="5.140625" style="129" customWidth="1"/>
    <col min="7978" max="7978" width="1.42578125" style="129" customWidth="1"/>
    <col min="7979" max="7981" width="5.140625" style="129" customWidth="1"/>
    <col min="7982" max="7982" width="1.42578125" style="129" customWidth="1"/>
    <col min="7983" max="7985" width="5.140625" style="129" customWidth="1"/>
    <col min="7986" max="7986" width="1.42578125" style="129" customWidth="1"/>
    <col min="7987" max="7989" width="5.140625" style="129" customWidth="1"/>
    <col min="7990" max="7990" width="1.42578125" style="129" customWidth="1"/>
    <col min="7991" max="7993" width="5.140625" style="129" customWidth="1"/>
    <col min="7994" max="8192" width="11.42578125" style="129"/>
    <col min="8193" max="8193" width="15.42578125" style="129" customWidth="1"/>
    <col min="8194" max="8194" width="7.28515625" style="129" bestFit="1" customWidth="1"/>
    <col min="8195" max="8196" width="6.140625" style="129" customWidth="1"/>
    <col min="8197" max="8197" width="1.42578125" style="129" customWidth="1"/>
    <col min="8198" max="8200" width="5.140625" style="129" customWidth="1"/>
    <col min="8201" max="8201" width="1.42578125" style="129" customWidth="1"/>
    <col min="8202" max="8204" width="5.140625" style="129" customWidth="1"/>
    <col min="8205" max="8205" width="1.42578125" style="129" customWidth="1"/>
    <col min="8206" max="8208" width="5.140625" style="129" customWidth="1"/>
    <col min="8209" max="8209" width="1.42578125" style="129" customWidth="1"/>
    <col min="8210" max="8212" width="5.140625" style="129" customWidth="1"/>
    <col min="8213" max="8213" width="1.42578125" style="129" customWidth="1"/>
    <col min="8214" max="8216" width="5.140625" style="129" customWidth="1"/>
    <col min="8217" max="8217" width="1.42578125" style="129" customWidth="1"/>
    <col min="8218" max="8220" width="5.140625" style="129" customWidth="1"/>
    <col min="8221" max="8221" width="11.42578125" style="129"/>
    <col min="8222" max="8222" width="13.28515625" style="129" customWidth="1"/>
    <col min="8223" max="8225" width="6.140625" style="129" customWidth="1"/>
    <col min="8226" max="8226" width="1.42578125" style="129" customWidth="1"/>
    <col min="8227" max="8229" width="5.140625" style="129" customWidth="1"/>
    <col min="8230" max="8230" width="1.42578125" style="129" customWidth="1"/>
    <col min="8231" max="8233" width="5.140625" style="129" customWidth="1"/>
    <col min="8234" max="8234" width="1.42578125" style="129" customWidth="1"/>
    <col min="8235" max="8237" width="5.140625" style="129" customWidth="1"/>
    <col min="8238" max="8238" width="1.42578125" style="129" customWidth="1"/>
    <col min="8239" max="8241" width="5.140625" style="129" customWidth="1"/>
    <col min="8242" max="8242" width="1.42578125" style="129" customWidth="1"/>
    <col min="8243" max="8245" width="5.140625" style="129" customWidth="1"/>
    <col min="8246" max="8246" width="1.42578125" style="129" customWidth="1"/>
    <col min="8247" max="8249" width="5.140625" style="129" customWidth="1"/>
    <col min="8250" max="8448" width="11.42578125" style="129"/>
    <col min="8449" max="8449" width="15.42578125" style="129" customWidth="1"/>
    <col min="8450" max="8450" width="7.28515625" style="129" bestFit="1" customWidth="1"/>
    <col min="8451" max="8452" width="6.140625" style="129" customWidth="1"/>
    <col min="8453" max="8453" width="1.42578125" style="129" customWidth="1"/>
    <col min="8454" max="8456" width="5.140625" style="129" customWidth="1"/>
    <col min="8457" max="8457" width="1.42578125" style="129" customWidth="1"/>
    <col min="8458" max="8460" width="5.140625" style="129" customWidth="1"/>
    <col min="8461" max="8461" width="1.42578125" style="129" customWidth="1"/>
    <col min="8462" max="8464" width="5.140625" style="129" customWidth="1"/>
    <col min="8465" max="8465" width="1.42578125" style="129" customWidth="1"/>
    <col min="8466" max="8468" width="5.140625" style="129" customWidth="1"/>
    <col min="8469" max="8469" width="1.42578125" style="129" customWidth="1"/>
    <col min="8470" max="8472" width="5.140625" style="129" customWidth="1"/>
    <col min="8473" max="8473" width="1.42578125" style="129" customWidth="1"/>
    <col min="8474" max="8476" width="5.140625" style="129" customWidth="1"/>
    <col min="8477" max="8477" width="11.42578125" style="129"/>
    <col min="8478" max="8478" width="13.28515625" style="129" customWidth="1"/>
    <col min="8479" max="8481" width="6.140625" style="129" customWidth="1"/>
    <col min="8482" max="8482" width="1.42578125" style="129" customWidth="1"/>
    <col min="8483" max="8485" width="5.140625" style="129" customWidth="1"/>
    <col min="8486" max="8486" width="1.42578125" style="129" customWidth="1"/>
    <col min="8487" max="8489" width="5.140625" style="129" customWidth="1"/>
    <col min="8490" max="8490" width="1.42578125" style="129" customWidth="1"/>
    <col min="8491" max="8493" width="5.140625" style="129" customWidth="1"/>
    <col min="8494" max="8494" width="1.42578125" style="129" customWidth="1"/>
    <col min="8495" max="8497" width="5.140625" style="129" customWidth="1"/>
    <col min="8498" max="8498" width="1.42578125" style="129" customWidth="1"/>
    <col min="8499" max="8501" width="5.140625" style="129" customWidth="1"/>
    <col min="8502" max="8502" width="1.42578125" style="129" customWidth="1"/>
    <col min="8503" max="8505" width="5.140625" style="129" customWidth="1"/>
    <col min="8506" max="8704" width="11.42578125" style="129"/>
    <col min="8705" max="8705" width="15.42578125" style="129" customWidth="1"/>
    <col min="8706" max="8706" width="7.28515625" style="129" bestFit="1" customWidth="1"/>
    <col min="8707" max="8708" width="6.140625" style="129" customWidth="1"/>
    <col min="8709" max="8709" width="1.42578125" style="129" customWidth="1"/>
    <col min="8710" max="8712" width="5.140625" style="129" customWidth="1"/>
    <col min="8713" max="8713" width="1.42578125" style="129" customWidth="1"/>
    <col min="8714" max="8716" width="5.140625" style="129" customWidth="1"/>
    <col min="8717" max="8717" width="1.42578125" style="129" customWidth="1"/>
    <col min="8718" max="8720" width="5.140625" style="129" customWidth="1"/>
    <col min="8721" max="8721" width="1.42578125" style="129" customWidth="1"/>
    <col min="8722" max="8724" width="5.140625" style="129" customWidth="1"/>
    <col min="8725" max="8725" width="1.42578125" style="129" customWidth="1"/>
    <col min="8726" max="8728" width="5.140625" style="129" customWidth="1"/>
    <col min="8729" max="8729" width="1.42578125" style="129" customWidth="1"/>
    <col min="8730" max="8732" width="5.140625" style="129" customWidth="1"/>
    <col min="8733" max="8733" width="11.42578125" style="129"/>
    <col min="8734" max="8734" width="13.28515625" style="129" customWidth="1"/>
    <col min="8735" max="8737" width="6.140625" style="129" customWidth="1"/>
    <col min="8738" max="8738" width="1.42578125" style="129" customWidth="1"/>
    <col min="8739" max="8741" width="5.140625" style="129" customWidth="1"/>
    <col min="8742" max="8742" width="1.42578125" style="129" customWidth="1"/>
    <col min="8743" max="8745" width="5.140625" style="129" customWidth="1"/>
    <col min="8746" max="8746" width="1.42578125" style="129" customWidth="1"/>
    <col min="8747" max="8749" width="5.140625" style="129" customWidth="1"/>
    <col min="8750" max="8750" width="1.42578125" style="129" customWidth="1"/>
    <col min="8751" max="8753" width="5.140625" style="129" customWidth="1"/>
    <col min="8754" max="8754" width="1.42578125" style="129" customWidth="1"/>
    <col min="8755" max="8757" width="5.140625" style="129" customWidth="1"/>
    <col min="8758" max="8758" width="1.42578125" style="129" customWidth="1"/>
    <col min="8759" max="8761" width="5.140625" style="129" customWidth="1"/>
    <col min="8762" max="8960" width="11.42578125" style="129"/>
    <col min="8961" max="8961" width="15.42578125" style="129" customWidth="1"/>
    <col min="8962" max="8962" width="7.28515625" style="129" bestFit="1" customWidth="1"/>
    <col min="8963" max="8964" width="6.140625" style="129" customWidth="1"/>
    <col min="8965" max="8965" width="1.42578125" style="129" customWidth="1"/>
    <col min="8966" max="8968" width="5.140625" style="129" customWidth="1"/>
    <col min="8969" max="8969" width="1.42578125" style="129" customWidth="1"/>
    <col min="8970" max="8972" width="5.140625" style="129" customWidth="1"/>
    <col min="8973" max="8973" width="1.42578125" style="129" customWidth="1"/>
    <col min="8974" max="8976" width="5.140625" style="129" customWidth="1"/>
    <col min="8977" max="8977" width="1.42578125" style="129" customWidth="1"/>
    <col min="8978" max="8980" width="5.140625" style="129" customWidth="1"/>
    <col min="8981" max="8981" width="1.42578125" style="129" customWidth="1"/>
    <col min="8982" max="8984" width="5.140625" style="129" customWidth="1"/>
    <col min="8985" max="8985" width="1.42578125" style="129" customWidth="1"/>
    <col min="8986" max="8988" width="5.140625" style="129" customWidth="1"/>
    <col min="8989" max="8989" width="11.42578125" style="129"/>
    <col min="8990" max="8990" width="13.28515625" style="129" customWidth="1"/>
    <col min="8991" max="8993" width="6.140625" style="129" customWidth="1"/>
    <col min="8994" max="8994" width="1.42578125" style="129" customWidth="1"/>
    <col min="8995" max="8997" width="5.140625" style="129" customWidth="1"/>
    <col min="8998" max="8998" width="1.42578125" style="129" customWidth="1"/>
    <col min="8999" max="9001" width="5.140625" style="129" customWidth="1"/>
    <col min="9002" max="9002" width="1.42578125" style="129" customWidth="1"/>
    <col min="9003" max="9005" width="5.140625" style="129" customWidth="1"/>
    <col min="9006" max="9006" width="1.42578125" style="129" customWidth="1"/>
    <col min="9007" max="9009" width="5.140625" style="129" customWidth="1"/>
    <col min="9010" max="9010" width="1.42578125" style="129" customWidth="1"/>
    <col min="9011" max="9013" width="5.140625" style="129" customWidth="1"/>
    <col min="9014" max="9014" width="1.42578125" style="129" customWidth="1"/>
    <col min="9015" max="9017" width="5.140625" style="129" customWidth="1"/>
    <col min="9018" max="9216" width="11.42578125" style="129"/>
    <col min="9217" max="9217" width="15.42578125" style="129" customWidth="1"/>
    <col min="9218" max="9218" width="7.28515625" style="129" bestFit="1" customWidth="1"/>
    <col min="9219" max="9220" width="6.140625" style="129" customWidth="1"/>
    <col min="9221" max="9221" width="1.42578125" style="129" customWidth="1"/>
    <col min="9222" max="9224" width="5.140625" style="129" customWidth="1"/>
    <col min="9225" max="9225" width="1.42578125" style="129" customWidth="1"/>
    <col min="9226" max="9228" width="5.140625" style="129" customWidth="1"/>
    <col min="9229" max="9229" width="1.42578125" style="129" customWidth="1"/>
    <col min="9230" max="9232" width="5.140625" style="129" customWidth="1"/>
    <col min="9233" max="9233" width="1.42578125" style="129" customWidth="1"/>
    <col min="9234" max="9236" width="5.140625" style="129" customWidth="1"/>
    <col min="9237" max="9237" width="1.42578125" style="129" customWidth="1"/>
    <col min="9238" max="9240" width="5.140625" style="129" customWidth="1"/>
    <col min="9241" max="9241" width="1.42578125" style="129" customWidth="1"/>
    <col min="9242" max="9244" width="5.140625" style="129" customWidth="1"/>
    <col min="9245" max="9245" width="11.42578125" style="129"/>
    <col min="9246" max="9246" width="13.28515625" style="129" customWidth="1"/>
    <col min="9247" max="9249" width="6.140625" style="129" customWidth="1"/>
    <col min="9250" max="9250" width="1.42578125" style="129" customWidth="1"/>
    <col min="9251" max="9253" width="5.140625" style="129" customWidth="1"/>
    <col min="9254" max="9254" width="1.42578125" style="129" customWidth="1"/>
    <col min="9255" max="9257" width="5.140625" style="129" customWidth="1"/>
    <col min="9258" max="9258" width="1.42578125" style="129" customWidth="1"/>
    <col min="9259" max="9261" width="5.140625" style="129" customWidth="1"/>
    <col min="9262" max="9262" width="1.42578125" style="129" customWidth="1"/>
    <col min="9263" max="9265" width="5.140625" style="129" customWidth="1"/>
    <col min="9266" max="9266" width="1.42578125" style="129" customWidth="1"/>
    <col min="9267" max="9269" width="5.140625" style="129" customWidth="1"/>
    <col min="9270" max="9270" width="1.42578125" style="129" customWidth="1"/>
    <col min="9271" max="9273" width="5.140625" style="129" customWidth="1"/>
    <col min="9274" max="9472" width="11.42578125" style="129"/>
    <col min="9473" max="9473" width="15.42578125" style="129" customWidth="1"/>
    <col min="9474" max="9474" width="7.28515625" style="129" bestFit="1" customWidth="1"/>
    <col min="9475" max="9476" width="6.140625" style="129" customWidth="1"/>
    <col min="9477" max="9477" width="1.42578125" style="129" customWidth="1"/>
    <col min="9478" max="9480" width="5.140625" style="129" customWidth="1"/>
    <col min="9481" max="9481" width="1.42578125" style="129" customWidth="1"/>
    <col min="9482" max="9484" width="5.140625" style="129" customWidth="1"/>
    <col min="9485" max="9485" width="1.42578125" style="129" customWidth="1"/>
    <col min="9486" max="9488" width="5.140625" style="129" customWidth="1"/>
    <col min="9489" max="9489" width="1.42578125" style="129" customWidth="1"/>
    <col min="9490" max="9492" width="5.140625" style="129" customWidth="1"/>
    <col min="9493" max="9493" width="1.42578125" style="129" customWidth="1"/>
    <col min="9494" max="9496" width="5.140625" style="129" customWidth="1"/>
    <col min="9497" max="9497" width="1.42578125" style="129" customWidth="1"/>
    <col min="9498" max="9500" width="5.140625" style="129" customWidth="1"/>
    <col min="9501" max="9501" width="11.42578125" style="129"/>
    <col min="9502" max="9502" width="13.28515625" style="129" customWidth="1"/>
    <col min="9503" max="9505" width="6.140625" style="129" customWidth="1"/>
    <col min="9506" max="9506" width="1.42578125" style="129" customWidth="1"/>
    <col min="9507" max="9509" width="5.140625" style="129" customWidth="1"/>
    <col min="9510" max="9510" width="1.42578125" style="129" customWidth="1"/>
    <col min="9511" max="9513" width="5.140625" style="129" customWidth="1"/>
    <col min="9514" max="9514" width="1.42578125" style="129" customWidth="1"/>
    <col min="9515" max="9517" width="5.140625" style="129" customWidth="1"/>
    <col min="9518" max="9518" width="1.42578125" style="129" customWidth="1"/>
    <col min="9519" max="9521" width="5.140625" style="129" customWidth="1"/>
    <col min="9522" max="9522" width="1.42578125" style="129" customWidth="1"/>
    <col min="9523" max="9525" width="5.140625" style="129" customWidth="1"/>
    <col min="9526" max="9526" width="1.42578125" style="129" customWidth="1"/>
    <col min="9527" max="9529" width="5.140625" style="129" customWidth="1"/>
    <col min="9530" max="9728" width="11.42578125" style="129"/>
    <col min="9729" max="9729" width="15.42578125" style="129" customWidth="1"/>
    <col min="9730" max="9730" width="7.28515625" style="129" bestFit="1" customWidth="1"/>
    <col min="9731" max="9732" width="6.140625" style="129" customWidth="1"/>
    <col min="9733" max="9733" width="1.42578125" style="129" customWidth="1"/>
    <col min="9734" max="9736" width="5.140625" style="129" customWidth="1"/>
    <col min="9737" max="9737" width="1.42578125" style="129" customWidth="1"/>
    <col min="9738" max="9740" width="5.140625" style="129" customWidth="1"/>
    <col min="9741" max="9741" width="1.42578125" style="129" customWidth="1"/>
    <col min="9742" max="9744" width="5.140625" style="129" customWidth="1"/>
    <col min="9745" max="9745" width="1.42578125" style="129" customWidth="1"/>
    <col min="9746" max="9748" width="5.140625" style="129" customWidth="1"/>
    <col min="9749" max="9749" width="1.42578125" style="129" customWidth="1"/>
    <col min="9750" max="9752" width="5.140625" style="129" customWidth="1"/>
    <col min="9753" max="9753" width="1.42578125" style="129" customWidth="1"/>
    <col min="9754" max="9756" width="5.140625" style="129" customWidth="1"/>
    <col min="9757" max="9757" width="11.42578125" style="129"/>
    <col min="9758" max="9758" width="13.28515625" style="129" customWidth="1"/>
    <col min="9759" max="9761" width="6.140625" style="129" customWidth="1"/>
    <col min="9762" max="9762" width="1.42578125" style="129" customWidth="1"/>
    <col min="9763" max="9765" width="5.140625" style="129" customWidth="1"/>
    <col min="9766" max="9766" width="1.42578125" style="129" customWidth="1"/>
    <col min="9767" max="9769" width="5.140625" style="129" customWidth="1"/>
    <col min="9770" max="9770" width="1.42578125" style="129" customWidth="1"/>
    <col min="9771" max="9773" width="5.140625" style="129" customWidth="1"/>
    <col min="9774" max="9774" width="1.42578125" style="129" customWidth="1"/>
    <col min="9775" max="9777" width="5.140625" style="129" customWidth="1"/>
    <col min="9778" max="9778" width="1.42578125" style="129" customWidth="1"/>
    <col min="9779" max="9781" width="5.140625" style="129" customWidth="1"/>
    <col min="9782" max="9782" width="1.42578125" style="129" customWidth="1"/>
    <col min="9783" max="9785" width="5.140625" style="129" customWidth="1"/>
    <col min="9786" max="9984" width="11.42578125" style="129"/>
    <col min="9985" max="9985" width="15.42578125" style="129" customWidth="1"/>
    <col min="9986" max="9986" width="7.28515625" style="129" bestFit="1" customWidth="1"/>
    <col min="9987" max="9988" width="6.140625" style="129" customWidth="1"/>
    <col min="9989" max="9989" width="1.42578125" style="129" customWidth="1"/>
    <col min="9990" max="9992" width="5.140625" style="129" customWidth="1"/>
    <col min="9993" max="9993" width="1.42578125" style="129" customWidth="1"/>
    <col min="9994" max="9996" width="5.140625" style="129" customWidth="1"/>
    <col min="9997" max="9997" width="1.42578125" style="129" customWidth="1"/>
    <col min="9998" max="10000" width="5.140625" style="129" customWidth="1"/>
    <col min="10001" max="10001" width="1.42578125" style="129" customWidth="1"/>
    <col min="10002" max="10004" width="5.140625" style="129" customWidth="1"/>
    <col min="10005" max="10005" width="1.42578125" style="129" customWidth="1"/>
    <col min="10006" max="10008" width="5.140625" style="129" customWidth="1"/>
    <col min="10009" max="10009" width="1.42578125" style="129" customWidth="1"/>
    <col min="10010" max="10012" width="5.140625" style="129" customWidth="1"/>
    <col min="10013" max="10013" width="11.42578125" style="129"/>
    <col min="10014" max="10014" width="13.28515625" style="129" customWidth="1"/>
    <col min="10015" max="10017" width="6.140625" style="129" customWidth="1"/>
    <col min="10018" max="10018" width="1.42578125" style="129" customWidth="1"/>
    <col min="10019" max="10021" width="5.140625" style="129" customWidth="1"/>
    <col min="10022" max="10022" width="1.42578125" style="129" customWidth="1"/>
    <col min="10023" max="10025" width="5.140625" style="129" customWidth="1"/>
    <col min="10026" max="10026" width="1.42578125" style="129" customWidth="1"/>
    <col min="10027" max="10029" width="5.140625" style="129" customWidth="1"/>
    <col min="10030" max="10030" width="1.42578125" style="129" customWidth="1"/>
    <col min="10031" max="10033" width="5.140625" style="129" customWidth="1"/>
    <col min="10034" max="10034" width="1.42578125" style="129" customWidth="1"/>
    <col min="10035" max="10037" width="5.140625" style="129" customWidth="1"/>
    <col min="10038" max="10038" width="1.42578125" style="129" customWidth="1"/>
    <col min="10039" max="10041" width="5.140625" style="129" customWidth="1"/>
    <col min="10042" max="10240" width="11.42578125" style="129"/>
    <col min="10241" max="10241" width="15.42578125" style="129" customWidth="1"/>
    <col min="10242" max="10242" width="7.28515625" style="129" bestFit="1" customWidth="1"/>
    <col min="10243" max="10244" width="6.140625" style="129" customWidth="1"/>
    <col min="10245" max="10245" width="1.42578125" style="129" customWidth="1"/>
    <col min="10246" max="10248" width="5.140625" style="129" customWidth="1"/>
    <col min="10249" max="10249" width="1.42578125" style="129" customWidth="1"/>
    <col min="10250" max="10252" width="5.140625" style="129" customWidth="1"/>
    <col min="10253" max="10253" width="1.42578125" style="129" customWidth="1"/>
    <col min="10254" max="10256" width="5.140625" style="129" customWidth="1"/>
    <col min="10257" max="10257" width="1.42578125" style="129" customWidth="1"/>
    <col min="10258" max="10260" width="5.140625" style="129" customWidth="1"/>
    <col min="10261" max="10261" width="1.42578125" style="129" customWidth="1"/>
    <col min="10262" max="10264" width="5.140625" style="129" customWidth="1"/>
    <col min="10265" max="10265" width="1.42578125" style="129" customWidth="1"/>
    <col min="10266" max="10268" width="5.140625" style="129" customWidth="1"/>
    <col min="10269" max="10269" width="11.42578125" style="129"/>
    <col min="10270" max="10270" width="13.28515625" style="129" customWidth="1"/>
    <col min="10271" max="10273" width="6.140625" style="129" customWidth="1"/>
    <col min="10274" max="10274" width="1.42578125" style="129" customWidth="1"/>
    <col min="10275" max="10277" width="5.140625" style="129" customWidth="1"/>
    <col min="10278" max="10278" width="1.42578125" style="129" customWidth="1"/>
    <col min="10279" max="10281" width="5.140625" style="129" customWidth="1"/>
    <col min="10282" max="10282" width="1.42578125" style="129" customWidth="1"/>
    <col min="10283" max="10285" width="5.140625" style="129" customWidth="1"/>
    <col min="10286" max="10286" width="1.42578125" style="129" customWidth="1"/>
    <col min="10287" max="10289" width="5.140625" style="129" customWidth="1"/>
    <col min="10290" max="10290" width="1.42578125" style="129" customWidth="1"/>
    <col min="10291" max="10293" width="5.140625" style="129" customWidth="1"/>
    <col min="10294" max="10294" width="1.42578125" style="129" customWidth="1"/>
    <col min="10295" max="10297" width="5.140625" style="129" customWidth="1"/>
    <col min="10298" max="10496" width="11.42578125" style="129"/>
    <col min="10497" max="10497" width="15.42578125" style="129" customWidth="1"/>
    <col min="10498" max="10498" width="7.28515625" style="129" bestFit="1" customWidth="1"/>
    <col min="10499" max="10500" width="6.140625" style="129" customWidth="1"/>
    <col min="10501" max="10501" width="1.42578125" style="129" customWidth="1"/>
    <col min="10502" max="10504" width="5.140625" style="129" customWidth="1"/>
    <col min="10505" max="10505" width="1.42578125" style="129" customWidth="1"/>
    <col min="10506" max="10508" width="5.140625" style="129" customWidth="1"/>
    <col min="10509" max="10509" width="1.42578125" style="129" customWidth="1"/>
    <col min="10510" max="10512" width="5.140625" style="129" customWidth="1"/>
    <col min="10513" max="10513" width="1.42578125" style="129" customWidth="1"/>
    <col min="10514" max="10516" width="5.140625" style="129" customWidth="1"/>
    <col min="10517" max="10517" width="1.42578125" style="129" customWidth="1"/>
    <col min="10518" max="10520" width="5.140625" style="129" customWidth="1"/>
    <col min="10521" max="10521" width="1.42578125" style="129" customWidth="1"/>
    <col min="10522" max="10524" width="5.140625" style="129" customWidth="1"/>
    <col min="10525" max="10525" width="11.42578125" style="129"/>
    <col min="10526" max="10526" width="13.28515625" style="129" customWidth="1"/>
    <col min="10527" max="10529" width="6.140625" style="129" customWidth="1"/>
    <col min="10530" max="10530" width="1.42578125" style="129" customWidth="1"/>
    <col min="10531" max="10533" width="5.140625" style="129" customWidth="1"/>
    <col min="10534" max="10534" width="1.42578125" style="129" customWidth="1"/>
    <col min="10535" max="10537" width="5.140625" style="129" customWidth="1"/>
    <col min="10538" max="10538" width="1.42578125" style="129" customWidth="1"/>
    <col min="10539" max="10541" width="5.140625" style="129" customWidth="1"/>
    <col min="10542" max="10542" width="1.42578125" style="129" customWidth="1"/>
    <col min="10543" max="10545" width="5.140625" style="129" customWidth="1"/>
    <col min="10546" max="10546" width="1.42578125" style="129" customWidth="1"/>
    <col min="10547" max="10549" width="5.140625" style="129" customWidth="1"/>
    <col min="10550" max="10550" width="1.42578125" style="129" customWidth="1"/>
    <col min="10551" max="10553" width="5.140625" style="129" customWidth="1"/>
    <col min="10554" max="10752" width="11.42578125" style="129"/>
    <col min="10753" max="10753" width="15.42578125" style="129" customWidth="1"/>
    <col min="10754" max="10754" width="7.28515625" style="129" bestFit="1" customWidth="1"/>
    <col min="10755" max="10756" width="6.140625" style="129" customWidth="1"/>
    <col min="10757" max="10757" width="1.42578125" style="129" customWidth="1"/>
    <col min="10758" max="10760" width="5.140625" style="129" customWidth="1"/>
    <col min="10761" max="10761" width="1.42578125" style="129" customWidth="1"/>
    <col min="10762" max="10764" width="5.140625" style="129" customWidth="1"/>
    <col min="10765" max="10765" width="1.42578125" style="129" customWidth="1"/>
    <col min="10766" max="10768" width="5.140625" style="129" customWidth="1"/>
    <col min="10769" max="10769" width="1.42578125" style="129" customWidth="1"/>
    <col min="10770" max="10772" width="5.140625" style="129" customWidth="1"/>
    <col min="10773" max="10773" width="1.42578125" style="129" customWidth="1"/>
    <col min="10774" max="10776" width="5.140625" style="129" customWidth="1"/>
    <col min="10777" max="10777" width="1.42578125" style="129" customWidth="1"/>
    <col min="10778" max="10780" width="5.140625" style="129" customWidth="1"/>
    <col min="10781" max="10781" width="11.42578125" style="129"/>
    <col min="10782" max="10782" width="13.28515625" style="129" customWidth="1"/>
    <col min="10783" max="10785" width="6.140625" style="129" customWidth="1"/>
    <col min="10786" max="10786" width="1.42578125" style="129" customWidth="1"/>
    <col min="10787" max="10789" width="5.140625" style="129" customWidth="1"/>
    <col min="10790" max="10790" width="1.42578125" style="129" customWidth="1"/>
    <col min="10791" max="10793" width="5.140625" style="129" customWidth="1"/>
    <col min="10794" max="10794" width="1.42578125" style="129" customWidth="1"/>
    <col min="10795" max="10797" width="5.140625" style="129" customWidth="1"/>
    <col min="10798" max="10798" width="1.42578125" style="129" customWidth="1"/>
    <col min="10799" max="10801" width="5.140625" style="129" customWidth="1"/>
    <col min="10802" max="10802" width="1.42578125" style="129" customWidth="1"/>
    <col min="10803" max="10805" width="5.140625" style="129" customWidth="1"/>
    <col min="10806" max="10806" width="1.42578125" style="129" customWidth="1"/>
    <col min="10807" max="10809" width="5.140625" style="129" customWidth="1"/>
    <col min="10810" max="11008" width="11.42578125" style="129"/>
    <col min="11009" max="11009" width="15.42578125" style="129" customWidth="1"/>
    <col min="11010" max="11010" width="7.28515625" style="129" bestFit="1" customWidth="1"/>
    <col min="11011" max="11012" width="6.140625" style="129" customWidth="1"/>
    <col min="11013" max="11013" width="1.42578125" style="129" customWidth="1"/>
    <col min="11014" max="11016" width="5.140625" style="129" customWidth="1"/>
    <col min="11017" max="11017" width="1.42578125" style="129" customWidth="1"/>
    <col min="11018" max="11020" width="5.140625" style="129" customWidth="1"/>
    <col min="11021" max="11021" width="1.42578125" style="129" customWidth="1"/>
    <col min="11022" max="11024" width="5.140625" style="129" customWidth="1"/>
    <col min="11025" max="11025" width="1.42578125" style="129" customWidth="1"/>
    <col min="11026" max="11028" width="5.140625" style="129" customWidth="1"/>
    <col min="11029" max="11029" width="1.42578125" style="129" customWidth="1"/>
    <col min="11030" max="11032" width="5.140625" style="129" customWidth="1"/>
    <col min="11033" max="11033" width="1.42578125" style="129" customWidth="1"/>
    <col min="11034" max="11036" width="5.140625" style="129" customWidth="1"/>
    <col min="11037" max="11037" width="11.42578125" style="129"/>
    <col min="11038" max="11038" width="13.28515625" style="129" customWidth="1"/>
    <col min="11039" max="11041" width="6.140625" style="129" customWidth="1"/>
    <col min="11042" max="11042" width="1.42578125" style="129" customWidth="1"/>
    <col min="11043" max="11045" width="5.140625" style="129" customWidth="1"/>
    <col min="11046" max="11046" width="1.42578125" style="129" customWidth="1"/>
    <col min="11047" max="11049" width="5.140625" style="129" customWidth="1"/>
    <col min="11050" max="11050" width="1.42578125" style="129" customWidth="1"/>
    <col min="11051" max="11053" width="5.140625" style="129" customWidth="1"/>
    <col min="11054" max="11054" width="1.42578125" style="129" customWidth="1"/>
    <col min="11055" max="11057" width="5.140625" style="129" customWidth="1"/>
    <col min="11058" max="11058" width="1.42578125" style="129" customWidth="1"/>
    <col min="11059" max="11061" width="5.140625" style="129" customWidth="1"/>
    <col min="11062" max="11062" width="1.42578125" style="129" customWidth="1"/>
    <col min="11063" max="11065" width="5.140625" style="129" customWidth="1"/>
    <col min="11066" max="11264" width="11.42578125" style="129"/>
    <col min="11265" max="11265" width="15.42578125" style="129" customWidth="1"/>
    <col min="11266" max="11266" width="7.28515625" style="129" bestFit="1" customWidth="1"/>
    <col min="11267" max="11268" width="6.140625" style="129" customWidth="1"/>
    <col min="11269" max="11269" width="1.42578125" style="129" customWidth="1"/>
    <col min="11270" max="11272" width="5.140625" style="129" customWidth="1"/>
    <col min="11273" max="11273" width="1.42578125" style="129" customWidth="1"/>
    <col min="11274" max="11276" width="5.140625" style="129" customWidth="1"/>
    <col min="11277" max="11277" width="1.42578125" style="129" customWidth="1"/>
    <col min="11278" max="11280" width="5.140625" style="129" customWidth="1"/>
    <col min="11281" max="11281" width="1.42578125" style="129" customWidth="1"/>
    <col min="11282" max="11284" width="5.140625" style="129" customWidth="1"/>
    <col min="11285" max="11285" width="1.42578125" style="129" customWidth="1"/>
    <col min="11286" max="11288" width="5.140625" style="129" customWidth="1"/>
    <col min="11289" max="11289" width="1.42578125" style="129" customWidth="1"/>
    <col min="11290" max="11292" width="5.140625" style="129" customWidth="1"/>
    <col min="11293" max="11293" width="11.42578125" style="129"/>
    <col min="11294" max="11294" width="13.28515625" style="129" customWidth="1"/>
    <col min="11295" max="11297" width="6.140625" style="129" customWidth="1"/>
    <col min="11298" max="11298" width="1.42578125" style="129" customWidth="1"/>
    <col min="11299" max="11301" width="5.140625" style="129" customWidth="1"/>
    <col min="11302" max="11302" width="1.42578125" style="129" customWidth="1"/>
    <col min="11303" max="11305" width="5.140625" style="129" customWidth="1"/>
    <col min="11306" max="11306" width="1.42578125" style="129" customWidth="1"/>
    <col min="11307" max="11309" width="5.140625" style="129" customWidth="1"/>
    <col min="11310" max="11310" width="1.42578125" style="129" customWidth="1"/>
    <col min="11311" max="11313" width="5.140625" style="129" customWidth="1"/>
    <col min="11314" max="11314" width="1.42578125" style="129" customWidth="1"/>
    <col min="11315" max="11317" width="5.140625" style="129" customWidth="1"/>
    <col min="11318" max="11318" width="1.42578125" style="129" customWidth="1"/>
    <col min="11319" max="11321" width="5.140625" style="129" customWidth="1"/>
    <col min="11322" max="11520" width="11.42578125" style="129"/>
    <col min="11521" max="11521" width="15.42578125" style="129" customWidth="1"/>
    <col min="11522" max="11522" width="7.28515625" style="129" bestFit="1" customWidth="1"/>
    <col min="11523" max="11524" width="6.140625" style="129" customWidth="1"/>
    <col min="11525" max="11525" width="1.42578125" style="129" customWidth="1"/>
    <col min="11526" max="11528" width="5.140625" style="129" customWidth="1"/>
    <col min="11529" max="11529" width="1.42578125" style="129" customWidth="1"/>
    <col min="11530" max="11532" width="5.140625" style="129" customWidth="1"/>
    <col min="11533" max="11533" width="1.42578125" style="129" customWidth="1"/>
    <col min="11534" max="11536" width="5.140625" style="129" customWidth="1"/>
    <col min="11537" max="11537" width="1.42578125" style="129" customWidth="1"/>
    <col min="11538" max="11540" width="5.140625" style="129" customWidth="1"/>
    <col min="11541" max="11541" width="1.42578125" style="129" customWidth="1"/>
    <col min="11542" max="11544" width="5.140625" style="129" customWidth="1"/>
    <col min="11545" max="11545" width="1.42578125" style="129" customWidth="1"/>
    <col min="11546" max="11548" width="5.140625" style="129" customWidth="1"/>
    <col min="11549" max="11549" width="11.42578125" style="129"/>
    <col min="11550" max="11550" width="13.28515625" style="129" customWidth="1"/>
    <col min="11551" max="11553" width="6.140625" style="129" customWidth="1"/>
    <col min="11554" max="11554" width="1.42578125" style="129" customWidth="1"/>
    <col min="11555" max="11557" width="5.140625" style="129" customWidth="1"/>
    <col min="11558" max="11558" width="1.42578125" style="129" customWidth="1"/>
    <col min="11559" max="11561" width="5.140625" style="129" customWidth="1"/>
    <col min="11562" max="11562" width="1.42578125" style="129" customWidth="1"/>
    <col min="11563" max="11565" width="5.140625" style="129" customWidth="1"/>
    <col min="11566" max="11566" width="1.42578125" style="129" customWidth="1"/>
    <col min="11567" max="11569" width="5.140625" style="129" customWidth="1"/>
    <col min="11570" max="11570" width="1.42578125" style="129" customWidth="1"/>
    <col min="11571" max="11573" width="5.140625" style="129" customWidth="1"/>
    <col min="11574" max="11574" width="1.42578125" style="129" customWidth="1"/>
    <col min="11575" max="11577" width="5.140625" style="129" customWidth="1"/>
    <col min="11578" max="11776" width="11.42578125" style="129"/>
    <col min="11777" max="11777" width="15.42578125" style="129" customWidth="1"/>
    <col min="11778" max="11778" width="7.28515625" style="129" bestFit="1" customWidth="1"/>
    <col min="11779" max="11780" width="6.140625" style="129" customWidth="1"/>
    <col min="11781" max="11781" width="1.42578125" style="129" customWidth="1"/>
    <col min="11782" max="11784" width="5.140625" style="129" customWidth="1"/>
    <col min="11785" max="11785" width="1.42578125" style="129" customWidth="1"/>
    <col min="11786" max="11788" width="5.140625" style="129" customWidth="1"/>
    <col min="11789" max="11789" width="1.42578125" style="129" customWidth="1"/>
    <col min="11790" max="11792" width="5.140625" style="129" customWidth="1"/>
    <col min="11793" max="11793" width="1.42578125" style="129" customWidth="1"/>
    <col min="11794" max="11796" width="5.140625" style="129" customWidth="1"/>
    <col min="11797" max="11797" width="1.42578125" style="129" customWidth="1"/>
    <col min="11798" max="11800" width="5.140625" style="129" customWidth="1"/>
    <col min="11801" max="11801" width="1.42578125" style="129" customWidth="1"/>
    <col min="11802" max="11804" width="5.140625" style="129" customWidth="1"/>
    <col min="11805" max="11805" width="11.42578125" style="129"/>
    <col min="11806" max="11806" width="13.28515625" style="129" customWidth="1"/>
    <col min="11807" max="11809" width="6.140625" style="129" customWidth="1"/>
    <col min="11810" max="11810" width="1.42578125" style="129" customWidth="1"/>
    <col min="11811" max="11813" width="5.140625" style="129" customWidth="1"/>
    <col min="11814" max="11814" width="1.42578125" style="129" customWidth="1"/>
    <col min="11815" max="11817" width="5.140625" style="129" customWidth="1"/>
    <col min="11818" max="11818" width="1.42578125" style="129" customWidth="1"/>
    <col min="11819" max="11821" width="5.140625" style="129" customWidth="1"/>
    <col min="11822" max="11822" width="1.42578125" style="129" customWidth="1"/>
    <col min="11823" max="11825" width="5.140625" style="129" customWidth="1"/>
    <col min="11826" max="11826" width="1.42578125" style="129" customWidth="1"/>
    <col min="11827" max="11829" width="5.140625" style="129" customWidth="1"/>
    <col min="11830" max="11830" width="1.42578125" style="129" customWidth="1"/>
    <col min="11831" max="11833" width="5.140625" style="129" customWidth="1"/>
    <col min="11834" max="12032" width="11.42578125" style="129"/>
    <col min="12033" max="12033" width="15.42578125" style="129" customWidth="1"/>
    <col min="12034" max="12034" width="7.28515625" style="129" bestFit="1" customWidth="1"/>
    <col min="12035" max="12036" width="6.140625" style="129" customWidth="1"/>
    <col min="12037" max="12037" width="1.42578125" style="129" customWidth="1"/>
    <col min="12038" max="12040" width="5.140625" style="129" customWidth="1"/>
    <col min="12041" max="12041" width="1.42578125" style="129" customWidth="1"/>
    <col min="12042" max="12044" width="5.140625" style="129" customWidth="1"/>
    <col min="12045" max="12045" width="1.42578125" style="129" customWidth="1"/>
    <col min="12046" max="12048" width="5.140625" style="129" customWidth="1"/>
    <col min="12049" max="12049" width="1.42578125" style="129" customWidth="1"/>
    <col min="12050" max="12052" width="5.140625" style="129" customWidth="1"/>
    <col min="12053" max="12053" width="1.42578125" style="129" customWidth="1"/>
    <col min="12054" max="12056" width="5.140625" style="129" customWidth="1"/>
    <col min="12057" max="12057" width="1.42578125" style="129" customWidth="1"/>
    <col min="12058" max="12060" width="5.140625" style="129" customWidth="1"/>
    <col min="12061" max="12061" width="11.42578125" style="129"/>
    <col min="12062" max="12062" width="13.28515625" style="129" customWidth="1"/>
    <col min="12063" max="12065" width="6.140625" style="129" customWidth="1"/>
    <col min="12066" max="12066" width="1.42578125" style="129" customWidth="1"/>
    <col min="12067" max="12069" width="5.140625" style="129" customWidth="1"/>
    <col min="12070" max="12070" width="1.42578125" style="129" customWidth="1"/>
    <col min="12071" max="12073" width="5.140625" style="129" customWidth="1"/>
    <col min="12074" max="12074" width="1.42578125" style="129" customWidth="1"/>
    <col min="12075" max="12077" width="5.140625" style="129" customWidth="1"/>
    <col min="12078" max="12078" width="1.42578125" style="129" customWidth="1"/>
    <col min="12079" max="12081" width="5.140625" style="129" customWidth="1"/>
    <col min="12082" max="12082" width="1.42578125" style="129" customWidth="1"/>
    <col min="12083" max="12085" width="5.140625" style="129" customWidth="1"/>
    <col min="12086" max="12086" width="1.42578125" style="129" customWidth="1"/>
    <col min="12087" max="12089" width="5.140625" style="129" customWidth="1"/>
    <col min="12090" max="12288" width="11.42578125" style="129"/>
    <col min="12289" max="12289" width="15.42578125" style="129" customWidth="1"/>
    <col min="12290" max="12290" width="7.28515625" style="129" bestFit="1" customWidth="1"/>
    <col min="12291" max="12292" width="6.140625" style="129" customWidth="1"/>
    <col min="12293" max="12293" width="1.42578125" style="129" customWidth="1"/>
    <col min="12294" max="12296" width="5.140625" style="129" customWidth="1"/>
    <col min="12297" max="12297" width="1.42578125" style="129" customWidth="1"/>
    <col min="12298" max="12300" width="5.140625" style="129" customWidth="1"/>
    <col min="12301" max="12301" width="1.42578125" style="129" customWidth="1"/>
    <col min="12302" max="12304" width="5.140625" style="129" customWidth="1"/>
    <col min="12305" max="12305" width="1.42578125" style="129" customWidth="1"/>
    <col min="12306" max="12308" width="5.140625" style="129" customWidth="1"/>
    <col min="12309" max="12309" width="1.42578125" style="129" customWidth="1"/>
    <col min="12310" max="12312" width="5.140625" style="129" customWidth="1"/>
    <col min="12313" max="12313" width="1.42578125" style="129" customWidth="1"/>
    <col min="12314" max="12316" width="5.140625" style="129" customWidth="1"/>
    <col min="12317" max="12317" width="11.42578125" style="129"/>
    <col min="12318" max="12318" width="13.28515625" style="129" customWidth="1"/>
    <col min="12319" max="12321" width="6.140625" style="129" customWidth="1"/>
    <col min="12322" max="12322" width="1.42578125" style="129" customWidth="1"/>
    <col min="12323" max="12325" width="5.140625" style="129" customWidth="1"/>
    <col min="12326" max="12326" width="1.42578125" style="129" customWidth="1"/>
    <col min="12327" max="12329" width="5.140625" style="129" customWidth="1"/>
    <col min="12330" max="12330" width="1.42578125" style="129" customWidth="1"/>
    <col min="12331" max="12333" width="5.140625" style="129" customWidth="1"/>
    <col min="12334" max="12334" width="1.42578125" style="129" customWidth="1"/>
    <col min="12335" max="12337" width="5.140625" style="129" customWidth="1"/>
    <col min="12338" max="12338" width="1.42578125" style="129" customWidth="1"/>
    <col min="12339" max="12341" width="5.140625" style="129" customWidth="1"/>
    <col min="12342" max="12342" width="1.42578125" style="129" customWidth="1"/>
    <col min="12343" max="12345" width="5.140625" style="129" customWidth="1"/>
    <col min="12346" max="12544" width="11.42578125" style="129"/>
    <col min="12545" max="12545" width="15.42578125" style="129" customWidth="1"/>
    <col min="12546" max="12546" width="7.28515625" style="129" bestFit="1" customWidth="1"/>
    <col min="12547" max="12548" width="6.140625" style="129" customWidth="1"/>
    <col min="12549" max="12549" width="1.42578125" style="129" customWidth="1"/>
    <col min="12550" max="12552" width="5.140625" style="129" customWidth="1"/>
    <col min="12553" max="12553" width="1.42578125" style="129" customWidth="1"/>
    <col min="12554" max="12556" width="5.140625" style="129" customWidth="1"/>
    <col min="12557" max="12557" width="1.42578125" style="129" customWidth="1"/>
    <col min="12558" max="12560" width="5.140625" style="129" customWidth="1"/>
    <col min="12561" max="12561" width="1.42578125" style="129" customWidth="1"/>
    <col min="12562" max="12564" width="5.140625" style="129" customWidth="1"/>
    <col min="12565" max="12565" width="1.42578125" style="129" customWidth="1"/>
    <col min="12566" max="12568" width="5.140625" style="129" customWidth="1"/>
    <col min="12569" max="12569" width="1.42578125" style="129" customWidth="1"/>
    <col min="12570" max="12572" width="5.140625" style="129" customWidth="1"/>
    <col min="12573" max="12573" width="11.42578125" style="129"/>
    <col min="12574" max="12574" width="13.28515625" style="129" customWidth="1"/>
    <col min="12575" max="12577" width="6.140625" style="129" customWidth="1"/>
    <col min="12578" max="12578" width="1.42578125" style="129" customWidth="1"/>
    <col min="12579" max="12581" width="5.140625" style="129" customWidth="1"/>
    <col min="12582" max="12582" width="1.42578125" style="129" customWidth="1"/>
    <col min="12583" max="12585" width="5.140625" style="129" customWidth="1"/>
    <col min="12586" max="12586" width="1.42578125" style="129" customWidth="1"/>
    <col min="12587" max="12589" width="5.140625" style="129" customWidth="1"/>
    <col min="12590" max="12590" width="1.42578125" style="129" customWidth="1"/>
    <col min="12591" max="12593" width="5.140625" style="129" customWidth="1"/>
    <col min="12594" max="12594" width="1.42578125" style="129" customWidth="1"/>
    <col min="12595" max="12597" width="5.140625" style="129" customWidth="1"/>
    <col min="12598" max="12598" width="1.42578125" style="129" customWidth="1"/>
    <col min="12599" max="12601" width="5.140625" style="129" customWidth="1"/>
    <col min="12602" max="12800" width="11.42578125" style="129"/>
    <col min="12801" max="12801" width="15.42578125" style="129" customWidth="1"/>
    <col min="12802" max="12802" width="7.28515625" style="129" bestFit="1" customWidth="1"/>
    <col min="12803" max="12804" width="6.140625" style="129" customWidth="1"/>
    <col min="12805" max="12805" width="1.42578125" style="129" customWidth="1"/>
    <col min="12806" max="12808" width="5.140625" style="129" customWidth="1"/>
    <col min="12809" max="12809" width="1.42578125" style="129" customWidth="1"/>
    <col min="12810" max="12812" width="5.140625" style="129" customWidth="1"/>
    <col min="12813" max="12813" width="1.42578125" style="129" customWidth="1"/>
    <col min="12814" max="12816" width="5.140625" style="129" customWidth="1"/>
    <col min="12817" max="12817" width="1.42578125" style="129" customWidth="1"/>
    <col min="12818" max="12820" width="5.140625" style="129" customWidth="1"/>
    <col min="12821" max="12821" width="1.42578125" style="129" customWidth="1"/>
    <col min="12822" max="12824" width="5.140625" style="129" customWidth="1"/>
    <col min="12825" max="12825" width="1.42578125" style="129" customWidth="1"/>
    <col min="12826" max="12828" width="5.140625" style="129" customWidth="1"/>
    <col min="12829" max="12829" width="11.42578125" style="129"/>
    <col min="12830" max="12830" width="13.28515625" style="129" customWidth="1"/>
    <col min="12831" max="12833" width="6.140625" style="129" customWidth="1"/>
    <col min="12834" max="12834" width="1.42578125" style="129" customWidth="1"/>
    <col min="12835" max="12837" width="5.140625" style="129" customWidth="1"/>
    <col min="12838" max="12838" width="1.42578125" style="129" customWidth="1"/>
    <col min="12839" max="12841" width="5.140625" style="129" customWidth="1"/>
    <col min="12842" max="12842" width="1.42578125" style="129" customWidth="1"/>
    <col min="12843" max="12845" width="5.140625" style="129" customWidth="1"/>
    <col min="12846" max="12846" width="1.42578125" style="129" customWidth="1"/>
    <col min="12847" max="12849" width="5.140625" style="129" customWidth="1"/>
    <col min="12850" max="12850" width="1.42578125" style="129" customWidth="1"/>
    <col min="12851" max="12853" width="5.140625" style="129" customWidth="1"/>
    <col min="12854" max="12854" width="1.42578125" style="129" customWidth="1"/>
    <col min="12855" max="12857" width="5.140625" style="129" customWidth="1"/>
    <col min="12858" max="13056" width="11.42578125" style="129"/>
    <col min="13057" max="13057" width="15.42578125" style="129" customWidth="1"/>
    <col min="13058" max="13058" width="7.28515625" style="129" bestFit="1" customWidth="1"/>
    <col min="13059" max="13060" width="6.140625" style="129" customWidth="1"/>
    <col min="13061" max="13061" width="1.42578125" style="129" customWidth="1"/>
    <col min="13062" max="13064" width="5.140625" style="129" customWidth="1"/>
    <col min="13065" max="13065" width="1.42578125" style="129" customWidth="1"/>
    <col min="13066" max="13068" width="5.140625" style="129" customWidth="1"/>
    <col min="13069" max="13069" width="1.42578125" style="129" customWidth="1"/>
    <col min="13070" max="13072" width="5.140625" style="129" customWidth="1"/>
    <col min="13073" max="13073" width="1.42578125" style="129" customWidth="1"/>
    <col min="13074" max="13076" width="5.140625" style="129" customWidth="1"/>
    <col min="13077" max="13077" width="1.42578125" style="129" customWidth="1"/>
    <col min="13078" max="13080" width="5.140625" style="129" customWidth="1"/>
    <col min="13081" max="13081" width="1.42578125" style="129" customWidth="1"/>
    <col min="13082" max="13084" width="5.140625" style="129" customWidth="1"/>
    <col min="13085" max="13085" width="11.42578125" style="129"/>
    <col min="13086" max="13086" width="13.28515625" style="129" customWidth="1"/>
    <col min="13087" max="13089" width="6.140625" style="129" customWidth="1"/>
    <col min="13090" max="13090" width="1.42578125" style="129" customWidth="1"/>
    <col min="13091" max="13093" width="5.140625" style="129" customWidth="1"/>
    <col min="13094" max="13094" width="1.42578125" style="129" customWidth="1"/>
    <col min="13095" max="13097" width="5.140625" style="129" customWidth="1"/>
    <col min="13098" max="13098" width="1.42578125" style="129" customWidth="1"/>
    <col min="13099" max="13101" width="5.140625" style="129" customWidth="1"/>
    <col min="13102" max="13102" width="1.42578125" style="129" customWidth="1"/>
    <col min="13103" max="13105" width="5.140625" style="129" customWidth="1"/>
    <col min="13106" max="13106" width="1.42578125" style="129" customWidth="1"/>
    <col min="13107" max="13109" width="5.140625" style="129" customWidth="1"/>
    <col min="13110" max="13110" width="1.42578125" style="129" customWidth="1"/>
    <col min="13111" max="13113" width="5.140625" style="129" customWidth="1"/>
    <col min="13114" max="13312" width="11.42578125" style="129"/>
    <col min="13313" max="13313" width="15.42578125" style="129" customWidth="1"/>
    <col min="13314" max="13314" width="7.28515625" style="129" bestFit="1" customWidth="1"/>
    <col min="13315" max="13316" width="6.140625" style="129" customWidth="1"/>
    <col min="13317" max="13317" width="1.42578125" style="129" customWidth="1"/>
    <col min="13318" max="13320" width="5.140625" style="129" customWidth="1"/>
    <col min="13321" max="13321" width="1.42578125" style="129" customWidth="1"/>
    <col min="13322" max="13324" width="5.140625" style="129" customWidth="1"/>
    <col min="13325" max="13325" width="1.42578125" style="129" customWidth="1"/>
    <col min="13326" max="13328" width="5.140625" style="129" customWidth="1"/>
    <col min="13329" max="13329" width="1.42578125" style="129" customWidth="1"/>
    <col min="13330" max="13332" width="5.140625" style="129" customWidth="1"/>
    <col min="13333" max="13333" width="1.42578125" style="129" customWidth="1"/>
    <col min="13334" max="13336" width="5.140625" style="129" customWidth="1"/>
    <col min="13337" max="13337" width="1.42578125" style="129" customWidth="1"/>
    <col min="13338" max="13340" width="5.140625" style="129" customWidth="1"/>
    <col min="13341" max="13341" width="11.42578125" style="129"/>
    <col min="13342" max="13342" width="13.28515625" style="129" customWidth="1"/>
    <col min="13343" max="13345" width="6.140625" style="129" customWidth="1"/>
    <col min="13346" max="13346" width="1.42578125" style="129" customWidth="1"/>
    <col min="13347" max="13349" width="5.140625" style="129" customWidth="1"/>
    <col min="13350" max="13350" width="1.42578125" style="129" customWidth="1"/>
    <col min="13351" max="13353" width="5.140625" style="129" customWidth="1"/>
    <col min="13354" max="13354" width="1.42578125" style="129" customWidth="1"/>
    <col min="13355" max="13357" width="5.140625" style="129" customWidth="1"/>
    <col min="13358" max="13358" width="1.42578125" style="129" customWidth="1"/>
    <col min="13359" max="13361" width="5.140625" style="129" customWidth="1"/>
    <col min="13362" max="13362" width="1.42578125" style="129" customWidth="1"/>
    <col min="13363" max="13365" width="5.140625" style="129" customWidth="1"/>
    <col min="13366" max="13366" width="1.42578125" style="129" customWidth="1"/>
    <col min="13367" max="13369" width="5.140625" style="129" customWidth="1"/>
    <col min="13370" max="13568" width="11.42578125" style="129"/>
    <col min="13569" max="13569" width="15.42578125" style="129" customWidth="1"/>
    <col min="13570" max="13570" width="7.28515625" style="129" bestFit="1" customWidth="1"/>
    <col min="13571" max="13572" width="6.140625" style="129" customWidth="1"/>
    <col min="13573" max="13573" width="1.42578125" style="129" customWidth="1"/>
    <col min="13574" max="13576" width="5.140625" style="129" customWidth="1"/>
    <col min="13577" max="13577" width="1.42578125" style="129" customWidth="1"/>
    <col min="13578" max="13580" width="5.140625" style="129" customWidth="1"/>
    <col min="13581" max="13581" width="1.42578125" style="129" customWidth="1"/>
    <col min="13582" max="13584" width="5.140625" style="129" customWidth="1"/>
    <col min="13585" max="13585" width="1.42578125" style="129" customWidth="1"/>
    <col min="13586" max="13588" width="5.140625" style="129" customWidth="1"/>
    <col min="13589" max="13589" width="1.42578125" style="129" customWidth="1"/>
    <col min="13590" max="13592" width="5.140625" style="129" customWidth="1"/>
    <col min="13593" max="13593" width="1.42578125" style="129" customWidth="1"/>
    <col min="13594" max="13596" width="5.140625" style="129" customWidth="1"/>
    <col min="13597" max="13597" width="11.42578125" style="129"/>
    <col min="13598" max="13598" width="13.28515625" style="129" customWidth="1"/>
    <col min="13599" max="13601" width="6.140625" style="129" customWidth="1"/>
    <col min="13602" max="13602" width="1.42578125" style="129" customWidth="1"/>
    <col min="13603" max="13605" width="5.140625" style="129" customWidth="1"/>
    <col min="13606" max="13606" width="1.42578125" style="129" customWidth="1"/>
    <col min="13607" max="13609" width="5.140625" style="129" customWidth="1"/>
    <col min="13610" max="13610" width="1.42578125" style="129" customWidth="1"/>
    <col min="13611" max="13613" width="5.140625" style="129" customWidth="1"/>
    <col min="13614" max="13614" width="1.42578125" style="129" customWidth="1"/>
    <col min="13615" max="13617" width="5.140625" style="129" customWidth="1"/>
    <col min="13618" max="13618" width="1.42578125" style="129" customWidth="1"/>
    <col min="13619" max="13621" width="5.140625" style="129" customWidth="1"/>
    <col min="13622" max="13622" width="1.42578125" style="129" customWidth="1"/>
    <col min="13623" max="13625" width="5.140625" style="129" customWidth="1"/>
    <col min="13626" max="13824" width="11.42578125" style="129"/>
    <col min="13825" max="13825" width="15.42578125" style="129" customWidth="1"/>
    <col min="13826" max="13826" width="7.28515625" style="129" bestFit="1" customWidth="1"/>
    <col min="13827" max="13828" width="6.140625" style="129" customWidth="1"/>
    <col min="13829" max="13829" width="1.42578125" style="129" customWidth="1"/>
    <col min="13830" max="13832" width="5.140625" style="129" customWidth="1"/>
    <col min="13833" max="13833" width="1.42578125" style="129" customWidth="1"/>
    <col min="13834" max="13836" width="5.140625" style="129" customWidth="1"/>
    <col min="13837" max="13837" width="1.42578125" style="129" customWidth="1"/>
    <col min="13838" max="13840" width="5.140625" style="129" customWidth="1"/>
    <col min="13841" max="13841" width="1.42578125" style="129" customWidth="1"/>
    <col min="13842" max="13844" width="5.140625" style="129" customWidth="1"/>
    <col min="13845" max="13845" width="1.42578125" style="129" customWidth="1"/>
    <col min="13846" max="13848" width="5.140625" style="129" customWidth="1"/>
    <col min="13849" max="13849" width="1.42578125" style="129" customWidth="1"/>
    <col min="13850" max="13852" width="5.140625" style="129" customWidth="1"/>
    <col min="13853" max="13853" width="11.42578125" style="129"/>
    <col min="13854" max="13854" width="13.28515625" style="129" customWidth="1"/>
    <col min="13855" max="13857" width="6.140625" style="129" customWidth="1"/>
    <col min="13858" max="13858" width="1.42578125" style="129" customWidth="1"/>
    <col min="13859" max="13861" width="5.140625" style="129" customWidth="1"/>
    <col min="13862" max="13862" width="1.42578125" style="129" customWidth="1"/>
    <col min="13863" max="13865" width="5.140625" style="129" customWidth="1"/>
    <col min="13866" max="13866" width="1.42578125" style="129" customWidth="1"/>
    <col min="13867" max="13869" width="5.140625" style="129" customWidth="1"/>
    <col min="13870" max="13870" width="1.42578125" style="129" customWidth="1"/>
    <col min="13871" max="13873" width="5.140625" style="129" customWidth="1"/>
    <col min="13874" max="13874" width="1.42578125" style="129" customWidth="1"/>
    <col min="13875" max="13877" width="5.140625" style="129" customWidth="1"/>
    <col min="13878" max="13878" width="1.42578125" style="129" customWidth="1"/>
    <col min="13879" max="13881" width="5.140625" style="129" customWidth="1"/>
    <col min="13882" max="14080" width="11.42578125" style="129"/>
    <col min="14081" max="14081" width="15.42578125" style="129" customWidth="1"/>
    <col min="14082" max="14082" width="7.28515625" style="129" bestFit="1" customWidth="1"/>
    <col min="14083" max="14084" width="6.140625" style="129" customWidth="1"/>
    <col min="14085" max="14085" width="1.42578125" style="129" customWidth="1"/>
    <col min="14086" max="14088" width="5.140625" style="129" customWidth="1"/>
    <col min="14089" max="14089" width="1.42578125" style="129" customWidth="1"/>
    <col min="14090" max="14092" width="5.140625" style="129" customWidth="1"/>
    <col min="14093" max="14093" width="1.42578125" style="129" customWidth="1"/>
    <col min="14094" max="14096" width="5.140625" style="129" customWidth="1"/>
    <col min="14097" max="14097" width="1.42578125" style="129" customWidth="1"/>
    <col min="14098" max="14100" width="5.140625" style="129" customWidth="1"/>
    <col min="14101" max="14101" width="1.42578125" style="129" customWidth="1"/>
    <col min="14102" max="14104" width="5.140625" style="129" customWidth="1"/>
    <col min="14105" max="14105" width="1.42578125" style="129" customWidth="1"/>
    <col min="14106" max="14108" width="5.140625" style="129" customWidth="1"/>
    <col min="14109" max="14109" width="11.42578125" style="129"/>
    <col min="14110" max="14110" width="13.28515625" style="129" customWidth="1"/>
    <col min="14111" max="14113" width="6.140625" style="129" customWidth="1"/>
    <col min="14114" max="14114" width="1.42578125" style="129" customWidth="1"/>
    <col min="14115" max="14117" width="5.140625" style="129" customWidth="1"/>
    <col min="14118" max="14118" width="1.42578125" style="129" customWidth="1"/>
    <col min="14119" max="14121" width="5.140625" style="129" customWidth="1"/>
    <col min="14122" max="14122" width="1.42578125" style="129" customWidth="1"/>
    <col min="14123" max="14125" width="5.140625" style="129" customWidth="1"/>
    <col min="14126" max="14126" width="1.42578125" style="129" customWidth="1"/>
    <col min="14127" max="14129" width="5.140625" style="129" customWidth="1"/>
    <col min="14130" max="14130" width="1.42578125" style="129" customWidth="1"/>
    <col min="14131" max="14133" width="5.140625" style="129" customWidth="1"/>
    <col min="14134" max="14134" width="1.42578125" style="129" customWidth="1"/>
    <col min="14135" max="14137" width="5.140625" style="129" customWidth="1"/>
    <col min="14138" max="14336" width="11.42578125" style="129"/>
    <col min="14337" max="14337" width="15.42578125" style="129" customWidth="1"/>
    <col min="14338" max="14338" width="7.28515625" style="129" bestFit="1" customWidth="1"/>
    <col min="14339" max="14340" width="6.140625" style="129" customWidth="1"/>
    <col min="14341" max="14341" width="1.42578125" style="129" customWidth="1"/>
    <col min="14342" max="14344" width="5.140625" style="129" customWidth="1"/>
    <col min="14345" max="14345" width="1.42578125" style="129" customWidth="1"/>
    <col min="14346" max="14348" width="5.140625" style="129" customWidth="1"/>
    <col min="14349" max="14349" width="1.42578125" style="129" customWidth="1"/>
    <col min="14350" max="14352" width="5.140625" style="129" customWidth="1"/>
    <col min="14353" max="14353" width="1.42578125" style="129" customWidth="1"/>
    <col min="14354" max="14356" width="5.140625" style="129" customWidth="1"/>
    <col min="14357" max="14357" width="1.42578125" style="129" customWidth="1"/>
    <col min="14358" max="14360" width="5.140625" style="129" customWidth="1"/>
    <col min="14361" max="14361" width="1.42578125" style="129" customWidth="1"/>
    <col min="14362" max="14364" width="5.140625" style="129" customWidth="1"/>
    <col min="14365" max="14365" width="11.42578125" style="129"/>
    <col min="14366" max="14366" width="13.28515625" style="129" customWidth="1"/>
    <col min="14367" max="14369" width="6.140625" style="129" customWidth="1"/>
    <col min="14370" max="14370" width="1.42578125" style="129" customWidth="1"/>
    <col min="14371" max="14373" width="5.140625" style="129" customWidth="1"/>
    <col min="14374" max="14374" width="1.42578125" style="129" customWidth="1"/>
    <col min="14375" max="14377" width="5.140625" style="129" customWidth="1"/>
    <col min="14378" max="14378" width="1.42578125" style="129" customWidth="1"/>
    <col min="14379" max="14381" width="5.140625" style="129" customWidth="1"/>
    <col min="14382" max="14382" width="1.42578125" style="129" customWidth="1"/>
    <col min="14383" max="14385" width="5.140625" style="129" customWidth="1"/>
    <col min="14386" max="14386" width="1.42578125" style="129" customWidth="1"/>
    <col min="14387" max="14389" width="5.140625" style="129" customWidth="1"/>
    <col min="14390" max="14390" width="1.42578125" style="129" customWidth="1"/>
    <col min="14391" max="14393" width="5.140625" style="129" customWidth="1"/>
    <col min="14394" max="14592" width="11.42578125" style="129"/>
    <col min="14593" max="14593" width="15.42578125" style="129" customWidth="1"/>
    <col min="14594" max="14594" width="7.28515625" style="129" bestFit="1" customWidth="1"/>
    <col min="14595" max="14596" width="6.140625" style="129" customWidth="1"/>
    <col min="14597" max="14597" width="1.42578125" style="129" customWidth="1"/>
    <col min="14598" max="14600" width="5.140625" style="129" customWidth="1"/>
    <col min="14601" max="14601" width="1.42578125" style="129" customWidth="1"/>
    <col min="14602" max="14604" width="5.140625" style="129" customWidth="1"/>
    <col min="14605" max="14605" width="1.42578125" style="129" customWidth="1"/>
    <col min="14606" max="14608" width="5.140625" style="129" customWidth="1"/>
    <col min="14609" max="14609" width="1.42578125" style="129" customWidth="1"/>
    <col min="14610" max="14612" width="5.140625" style="129" customWidth="1"/>
    <col min="14613" max="14613" width="1.42578125" style="129" customWidth="1"/>
    <col min="14614" max="14616" width="5.140625" style="129" customWidth="1"/>
    <col min="14617" max="14617" width="1.42578125" style="129" customWidth="1"/>
    <col min="14618" max="14620" width="5.140625" style="129" customWidth="1"/>
    <col min="14621" max="14621" width="11.42578125" style="129"/>
    <col min="14622" max="14622" width="13.28515625" style="129" customWidth="1"/>
    <col min="14623" max="14625" width="6.140625" style="129" customWidth="1"/>
    <col min="14626" max="14626" width="1.42578125" style="129" customWidth="1"/>
    <col min="14627" max="14629" width="5.140625" style="129" customWidth="1"/>
    <col min="14630" max="14630" width="1.42578125" style="129" customWidth="1"/>
    <col min="14631" max="14633" width="5.140625" style="129" customWidth="1"/>
    <col min="14634" max="14634" width="1.42578125" style="129" customWidth="1"/>
    <col min="14635" max="14637" width="5.140625" style="129" customWidth="1"/>
    <col min="14638" max="14638" width="1.42578125" style="129" customWidth="1"/>
    <col min="14639" max="14641" width="5.140625" style="129" customWidth="1"/>
    <col min="14642" max="14642" width="1.42578125" style="129" customWidth="1"/>
    <col min="14643" max="14645" width="5.140625" style="129" customWidth="1"/>
    <col min="14646" max="14646" width="1.42578125" style="129" customWidth="1"/>
    <col min="14647" max="14649" width="5.140625" style="129" customWidth="1"/>
    <col min="14650" max="14848" width="11.42578125" style="129"/>
    <col min="14849" max="14849" width="15.42578125" style="129" customWidth="1"/>
    <col min="14850" max="14850" width="7.28515625" style="129" bestFit="1" customWidth="1"/>
    <col min="14851" max="14852" width="6.140625" style="129" customWidth="1"/>
    <col min="14853" max="14853" width="1.42578125" style="129" customWidth="1"/>
    <col min="14854" max="14856" width="5.140625" style="129" customWidth="1"/>
    <col min="14857" max="14857" width="1.42578125" style="129" customWidth="1"/>
    <col min="14858" max="14860" width="5.140625" style="129" customWidth="1"/>
    <col min="14861" max="14861" width="1.42578125" style="129" customWidth="1"/>
    <col min="14862" max="14864" width="5.140625" style="129" customWidth="1"/>
    <col min="14865" max="14865" width="1.42578125" style="129" customWidth="1"/>
    <col min="14866" max="14868" width="5.140625" style="129" customWidth="1"/>
    <col min="14869" max="14869" width="1.42578125" style="129" customWidth="1"/>
    <col min="14870" max="14872" width="5.140625" style="129" customWidth="1"/>
    <col min="14873" max="14873" width="1.42578125" style="129" customWidth="1"/>
    <col min="14874" max="14876" width="5.140625" style="129" customWidth="1"/>
    <col min="14877" max="14877" width="11.42578125" style="129"/>
    <col min="14878" max="14878" width="13.28515625" style="129" customWidth="1"/>
    <col min="14879" max="14881" width="6.140625" style="129" customWidth="1"/>
    <col min="14882" max="14882" width="1.42578125" style="129" customWidth="1"/>
    <col min="14883" max="14885" width="5.140625" style="129" customWidth="1"/>
    <col min="14886" max="14886" width="1.42578125" style="129" customWidth="1"/>
    <col min="14887" max="14889" width="5.140625" style="129" customWidth="1"/>
    <col min="14890" max="14890" width="1.42578125" style="129" customWidth="1"/>
    <col min="14891" max="14893" width="5.140625" style="129" customWidth="1"/>
    <col min="14894" max="14894" width="1.42578125" style="129" customWidth="1"/>
    <col min="14895" max="14897" width="5.140625" style="129" customWidth="1"/>
    <col min="14898" max="14898" width="1.42578125" style="129" customWidth="1"/>
    <col min="14899" max="14901" width="5.140625" style="129" customWidth="1"/>
    <col min="14902" max="14902" width="1.42578125" style="129" customWidth="1"/>
    <col min="14903" max="14905" width="5.140625" style="129" customWidth="1"/>
    <col min="14906" max="15104" width="11.42578125" style="129"/>
    <col min="15105" max="15105" width="15.42578125" style="129" customWidth="1"/>
    <col min="15106" max="15106" width="7.28515625" style="129" bestFit="1" customWidth="1"/>
    <col min="15107" max="15108" width="6.140625" style="129" customWidth="1"/>
    <col min="15109" max="15109" width="1.42578125" style="129" customWidth="1"/>
    <col min="15110" max="15112" width="5.140625" style="129" customWidth="1"/>
    <col min="15113" max="15113" width="1.42578125" style="129" customWidth="1"/>
    <col min="15114" max="15116" width="5.140625" style="129" customWidth="1"/>
    <col min="15117" max="15117" width="1.42578125" style="129" customWidth="1"/>
    <col min="15118" max="15120" width="5.140625" style="129" customWidth="1"/>
    <col min="15121" max="15121" width="1.42578125" style="129" customWidth="1"/>
    <col min="15122" max="15124" width="5.140625" style="129" customWidth="1"/>
    <col min="15125" max="15125" width="1.42578125" style="129" customWidth="1"/>
    <col min="15126" max="15128" width="5.140625" style="129" customWidth="1"/>
    <col min="15129" max="15129" width="1.42578125" style="129" customWidth="1"/>
    <col min="15130" max="15132" width="5.140625" style="129" customWidth="1"/>
    <col min="15133" max="15133" width="11.42578125" style="129"/>
    <col min="15134" max="15134" width="13.28515625" style="129" customWidth="1"/>
    <col min="15135" max="15137" width="6.140625" style="129" customWidth="1"/>
    <col min="15138" max="15138" width="1.42578125" style="129" customWidth="1"/>
    <col min="15139" max="15141" width="5.140625" style="129" customWidth="1"/>
    <col min="15142" max="15142" width="1.42578125" style="129" customWidth="1"/>
    <col min="15143" max="15145" width="5.140625" style="129" customWidth="1"/>
    <col min="15146" max="15146" width="1.42578125" style="129" customWidth="1"/>
    <col min="15147" max="15149" width="5.140625" style="129" customWidth="1"/>
    <col min="15150" max="15150" width="1.42578125" style="129" customWidth="1"/>
    <col min="15151" max="15153" width="5.140625" style="129" customWidth="1"/>
    <col min="15154" max="15154" width="1.42578125" style="129" customWidth="1"/>
    <col min="15155" max="15157" width="5.140625" style="129" customWidth="1"/>
    <col min="15158" max="15158" width="1.42578125" style="129" customWidth="1"/>
    <col min="15159" max="15161" width="5.140625" style="129" customWidth="1"/>
    <col min="15162" max="15360" width="11.42578125" style="129"/>
    <col min="15361" max="15361" width="15.42578125" style="129" customWidth="1"/>
    <col min="15362" max="15362" width="7.28515625" style="129" bestFit="1" customWidth="1"/>
    <col min="15363" max="15364" width="6.140625" style="129" customWidth="1"/>
    <col min="15365" max="15365" width="1.42578125" style="129" customWidth="1"/>
    <col min="15366" max="15368" width="5.140625" style="129" customWidth="1"/>
    <col min="15369" max="15369" width="1.42578125" style="129" customWidth="1"/>
    <col min="15370" max="15372" width="5.140625" style="129" customWidth="1"/>
    <col min="15373" max="15373" width="1.42578125" style="129" customWidth="1"/>
    <col min="15374" max="15376" width="5.140625" style="129" customWidth="1"/>
    <col min="15377" max="15377" width="1.42578125" style="129" customWidth="1"/>
    <col min="15378" max="15380" width="5.140625" style="129" customWidth="1"/>
    <col min="15381" max="15381" width="1.42578125" style="129" customWidth="1"/>
    <col min="15382" max="15384" width="5.140625" style="129" customWidth="1"/>
    <col min="15385" max="15385" width="1.42578125" style="129" customWidth="1"/>
    <col min="15386" max="15388" width="5.140625" style="129" customWidth="1"/>
    <col min="15389" max="15389" width="11.42578125" style="129"/>
    <col min="15390" max="15390" width="13.28515625" style="129" customWidth="1"/>
    <col min="15391" max="15393" width="6.140625" style="129" customWidth="1"/>
    <col min="15394" max="15394" width="1.42578125" style="129" customWidth="1"/>
    <col min="15395" max="15397" width="5.140625" style="129" customWidth="1"/>
    <col min="15398" max="15398" width="1.42578125" style="129" customWidth="1"/>
    <col min="15399" max="15401" width="5.140625" style="129" customWidth="1"/>
    <col min="15402" max="15402" width="1.42578125" style="129" customWidth="1"/>
    <col min="15403" max="15405" width="5.140625" style="129" customWidth="1"/>
    <col min="15406" max="15406" width="1.42578125" style="129" customWidth="1"/>
    <col min="15407" max="15409" width="5.140625" style="129" customWidth="1"/>
    <col min="15410" max="15410" width="1.42578125" style="129" customWidth="1"/>
    <col min="15411" max="15413" width="5.140625" style="129" customWidth="1"/>
    <col min="15414" max="15414" width="1.42578125" style="129" customWidth="1"/>
    <col min="15415" max="15417" width="5.140625" style="129" customWidth="1"/>
    <col min="15418" max="15616" width="11.42578125" style="129"/>
    <col min="15617" max="15617" width="15.42578125" style="129" customWidth="1"/>
    <col min="15618" max="15618" width="7.28515625" style="129" bestFit="1" customWidth="1"/>
    <col min="15619" max="15620" width="6.140625" style="129" customWidth="1"/>
    <col min="15621" max="15621" width="1.42578125" style="129" customWidth="1"/>
    <col min="15622" max="15624" width="5.140625" style="129" customWidth="1"/>
    <col min="15625" max="15625" width="1.42578125" style="129" customWidth="1"/>
    <col min="15626" max="15628" width="5.140625" style="129" customWidth="1"/>
    <col min="15629" max="15629" width="1.42578125" style="129" customWidth="1"/>
    <col min="15630" max="15632" width="5.140625" style="129" customWidth="1"/>
    <col min="15633" max="15633" width="1.42578125" style="129" customWidth="1"/>
    <col min="15634" max="15636" width="5.140625" style="129" customWidth="1"/>
    <col min="15637" max="15637" width="1.42578125" style="129" customWidth="1"/>
    <col min="15638" max="15640" width="5.140625" style="129" customWidth="1"/>
    <col min="15641" max="15641" width="1.42578125" style="129" customWidth="1"/>
    <col min="15642" max="15644" width="5.140625" style="129" customWidth="1"/>
    <col min="15645" max="15645" width="11.42578125" style="129"/>
    <col min="15646" max="15646" width="13.28515625" style="129" customWidth="1"/>
    <col min="15647" max="15649" width="6.140625" style="129" customWidth="1"/>
    <col min="15650" max="15650" width="1.42578125" style="129" customWidth="1"/>
    <col min="15651" max="15653" width="5.140625" style="129" customWidth="1"/>
    <col min="15654" max="15654" width="1.42578125" style="129" customWidth="1"/>
    <col min="15655" max="15657" width="5.140625" style="129" customWidth="1"/>
    <col min="15658" max="15658" width="1.42578125" style="129" customWidth="1"/>
    <col min="15659" max="15661" width="5.140625" style="129" customWidth="1"/>
    <col min="15662" max="15662" width="1.42578125" style="129" customWidth="1"/>
    <col min="15663" max="15665" width="5.140625" style="129" customWidth="1"/>
    <col min="15666" max="15666" width="1.42578125" style="129" customWidth="1"/>
    <col min="15667" max="15669" width="5.140625" style="129" customWidth="1"/>
    <col min="15670" max="15670" width="1.42578125" style="129" customWidth="1"/>
    <col min="15671" max="15673" width="5.140625" style="129" customWidth="1"/>
    <col min="15674" max="15872" width="11.42578125" style="129"/>
    <col min="15873" max="15873" width="15.42578125" style="129" customWidth="1"/>
    <col min="15874" max="15874" width="7.28515625" style="129" bestFit="1" customWidth="1"/>
    <col min="15875" max="15876" width="6.140625" style="129" customWidth="1"/>
    <col min="15877" max="15877" width="1.42578125" style="129" customWidth="1"/>
    <col min="15878" max="15880" width="5.140625" style="129" customWidth="1"/>
    <col min="15881" max="15881" width="1.42578125" style="129" customWidth="1"/>
    <col min="15882" max="15884" width="5.140625" style="129" customWidth="1"/>
    <col min="15885" max="15885" width="1.42578125" style="129" customWidth="1"/>
    <col min="15886" max="15888" width="5.140625" style="129" customWidth="1"/>
    <col min="15889" max="15889" width="1.42578125" style="129" customWidth="1"/>
    <col min="15890" max="15892" width="5.140625" style="129" customWidth="1"/>
    <col min="15893" max="15893" width="1.42578125" style="129" customWidth="1"/>
    <col min="15894" max="15896" width="5.140625" style="129" customWidth="1"/>
    <col min="15897" max="15897" width="1.42578125" style="129" customWidth="1"/>
    <col min="15898" max="15900" width="5.140625" style="129" customWidth="1"/>
    <col min="15901" max="15901" width="11.42578125" style="129"/>
    <col min="15902" max="15902" width="13.28515625" style="129" customWidth="1"/>
    <col min="15903" max="15905" width="6.140625" style="129" customWidth="1"/>
    <col min="15906" max="15906" width="1.42578125" style="129" customWidth="1"/>
    <col min="15907" max="15909" width="5.140625" style="129" customWidth="1"/>
    <col min="15910" max="15910" width="1.42578125" style="129" customWidth="1"/>
    <col min="15911" max="15913" width="5.140625" style="129" customWidth="1"/>
    <col min="15914" max="15914" width="1.42578125" style="129" customWidth="1"/>
    <col min="15915" max="15917" width="5.140625" style="129" customWidth="1"/>
    <col min="15918" max="15918" width="1.42578125" style="129" customWidth="1"/>
    <col min="15919" max="15921" width="5.140625" style="129" customWidth="1"/>
    <col min="15922" max="15922" width="1.42578125" style="129" customWidth="1"/>
    <col min="15923" max="15925" width="5.140625" style="129" customWidth="1"/>
    <col min="15926" max="15926" width="1.42578125" style="129" customWidth="1"/>
    <col min="15927" max="15929" width="5.140625" style="129" customWidth="1"/>
    <col min="15930" max="16128" width="11.42578125" style="129"/>
    <col min="16129" max="16129" width="15.42578125" style="129" customWidth="1"/>
    <col min="16130" max="16130" width="7.28515625" style="129" bestFit="1" customWidth="1"/>
    <col min="16131" max="16132" width="6.140625" style="129" customWidth="1"/>
    <col min="16133" max="16133" width="1.42578125" style="129" customWidth="1"/>
    <col min="16134" max="16136" width="5.140625" style="129" customWidth="1"/>
    <col min="16137" max="16137" width="1.42578125" style="129" customWidth="1"/>
    <col min="16138" max="16140" width="5.140625" style="129" customWidth="1"/>
    <col min="16141" max="16141" width="1.42578125" style="129" customWidth="1"/>
    <col min="16142" max="16144" width="5.140625" style="129" customWidth="1"/>
    <col min="16145" max="16145" width="1.42578125" style="129" customWidth="1"/>
    <col min="16146" max="16148" width="5.140625" style="129" customWidth="1"/>
    <col min="16149" max="16149" width="1.42578125" style="129" customWidth="1"/>
    <col min="16150" max="16152" width="5.140625" style="129" customWidth="1"/>
    <col min="16153" max="16153" width="1.42578125" style="129" customWidth="1"/>
    <col min="16154" max="16156" width="5.140625" style="129" customWidth="1"/>
    <col min="16157" max="16157" width="11.42578125" style="129"/>
    <col min="16158" max="16158" width="13.28515625" style="129" customWidth="1"/>
    <col min="16159" max="16161" width="6.140625" style="129" customWidth="1"/>
    <col min="16162" max="16162" width="1.42578125" style="129" customWidth="1"/>
    <col min="16163" max="16165" width="5.140625" style="129" customWidth="1"/>
    <col min="16166" max="16166" width="1.42578125" style="129" customWidth="1"/>
    <col min="16167" max="16169" width="5.140625" style="129" customWidth="1"/>
    <col min="16170" max="16170" width="1.42578125" style="129" customWidth="1"/>
    <col min="16171" max="16173" width="5.140625" style="129" customWidth="1"/>
    <col min="16174" max="16174" width="1.42578125" style="129" customWidth="1"/>
    <col min="16175" max="16177" width="5.140625" style="129" customWidth="1"/>
    <col min="16178" max="16178" width="1.42578125" style="129" customWidth="1"/>
    <col min="16179" max="16181" width="5.140625" style="129" customWidth="1"/>
    <col min="16182" max="16182" width="1.42578125" style="129" customWidth="1"/>
    <col min="16183" max="16185" width="5.140625" style="129" customWidth="1"/>
    <col min="16186" max="16384" width="11.42578125" style="129"/>
  </cols>
  <sheetData>
    <row r="1" spans="1:62" s="115" customFormat="1" ht="15" x14ac:dyDescent="0.25">
      <c r="A1" s="294" t="s">
        <v>140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</row>
    <row r="2" spans="1:62" s="115" customFormat="1" ht="15" x14ac:dyDescent="0.25">
      <c r="A2" s="295" t="s">
        <v>77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</row>
    <row r="3" spans="1:62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</row>
    <row r="4" spans="1:62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</row>
    <row r="5" spans="1:62" s="115" customFormat="1" ht="15" x14ac:dyDescent="0.25">
      <c r="A5" s="294" t="s">
        <v>141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</row>
    <row r="6" spans="1:62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</row>
    <row r="7" spans="1:62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</row>
    <row r="8" spans="1:62" s="115" customFormat="1" ht="15" x14ac:dyDescent="0.25">
      <c r="A8" s="299" t="s">
        <v>96</v>
      </c>
      <c r="B8" s="119" t="s">
        <v>22</v>
      </c>
      <c r="C8" s="119"/>
      <c r="D8" s="119"/>
      <c r="E8" s="120"/>
      <c r="F8" s="119" t="s">
        <v>24</v>
      </c>
      <c r="G8" s="119"/>
      <c r="H8" s="119"/>
      <c r="I8" s="120"/>
      <c r="J8" s="119" t="s">
        <v>25</v>
      </c>
      <c r="K8" s="119"/>
      <c r="L8" s="119"/>
      <c r="M8" s="120"/>
      <c r="N8" s="119" t="s">
        <v>26</v>
      </c>
      <c r="O8" s="119"/>
      <c r="P8" s="119"/>
      <c r="Q8" s="120"/>
      <c r="R8" s="119" t="s">
        <v>28</v>
      </c>
      <c r="S8" s="119"/>
      <c r="T8" s="119"/>
      <c r="U8" s="120"/>
      <c r="V8" s="119" t="s">
        <v>29</v>
      </c>
      <c r="W8" s="119"/>
      <c r="X8" s="119"/>
      <c r="Y8" s="120"/>
      <c r="Z8" s="119" t="s">
        <v>30</v>
      </c>
      <c r="AA8" s="119"/>
      <c r="AB8" s="119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</row>
    <row r="9" spans="1:62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22"/>
      <c r="Z9" s="121" t="s">
        <v>82</v>
      </c>
      <c r="AA9" s="121" t="s">
        <v>83</v>
      </c>
      <c r="AB9" s="121" t="s">
        <v>84</v>
      </c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</row>
    <row r="10" spans="1:62" ht="21" customHeight="1" x14ac:dyDescent="0.25">
      <c r="A10" s="298" t="s">
        <v>39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</row>
    <row r="11" spans="1:62" ht="12.75" customHeight="1" x14ac:dyDescent="0.25">
      <c r="A11" s="154"/>
      <c r="B11" s="155"/>
      <c r="C11" s="155"/>
      <c r="D11" s="155"/>
      <c r="E11" s="156"/>
      <c r="F11" s="155"/>
      <c r="G11" s="155"/>
      <c r="H11" s="155"/>
      <c r="I11" s="156"/>
      <c r="J11" s="155"/>
      <c r="K11" s="155"/>
      <c r="L11" s="155"/>
      <c r="M11" s="156"/>
      <c r="N11" s="155"/>
      <c r="O11" s="155"/>
      <c r="P11" s="155"/>
      <c r="Q11" s="156"/>
      <c r="R11" s="155"/>
      <c r="S11" s="155"/>
      <c r="T11" s="155"/>
      <c r="U11" s="156"/>
      <c r="V11" s="155"/>
      <c r="W11" s="155"/>
      <c r="X11" s="155"/>
      <c r="Y11" s="156"/>
      <c r="Z11" s="155"/>
      <c r="AA11" s="155"/>
      <c r="AB11" s="155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</row>
    <row r="12" spans="1:62" s="160" customFormat="1" ht="13.5" x14ac:dyDescent="0.25">
      <c r="A12" s="158" t="s">
        <v>97</v>
      </c>
      <c r="B12" s="159">
        <f>SUM(B14:B24)</f>
        <v>3883</v>
      </c>
      <c r="C12" s="159">
        <f>SUM(C14:C24)</f>
        <v>1983</v>
      </c>
      <c r="D12" s="159">
        <f>SUM(D14:D24)</f>
        <v>1900</v>
      </c>
      <c r="E12" s="159"/>
      <c r="F12" s="159">
        <f>SUM(F14:F24)</f>
        <v>669</v>
      </c>
      <c r="G12" s="159">
        <f>SUM(G14:G24)</f>
        <v>343</v>
      </c>
      <c r="H12" s="159">
        <f>SUM(H14:H24)</f>
        <v>326</v>
      </c>
      <c r="I12" s="159"/>
      <c r="J12" s="159">
        <f>SUM(J14:J24)</f>
        <v>646</v>
      </c>
      <c r="K12" s="159">
        <f>SUM(K14:K24)</f>
        <v>337</v>
      </c>
      <c r="L12" s="159">
        <f>SUM(L14:L24)</f>
        <v>309</v>
      </c>
      <c r="M12" s="159"/>
      <c r="N12" s="159">
        <f>SUM(N14:N24)</f>
        <v>708</v>
      </c>
      <c r="O12" s="159">
        <f>SUM(O14:O24)</f>
        <v>336</v>
      </c>
      <c r="P12" s="159">
        <f>SUM(P14:P24)</f>
        <v>372</v>
      </c>
      <c r="Q12" s="159"/>
      <c r="R12" s="159">
        <f>SUM(R14:R24)</f>
        <v>575</v>
      </c>
      <c r="S12" s="159">
        <f>SUM(S14:S24)</f>
        <v>301</v>
      </c>
      <c r="T12" s="159">
        <f>SUM(T14:T24)</f>
        <v>274</v>
      </c>
      <c r="U12" s="159"/>
      <c r="V12" s="159">
        <f>SUM(V14:V24)</f>
        <v>629</v>
      </c>
      <c r="W12" s="159">
        <f>SUM(W14:W24)</f>
        <v>339</v>
      </c>
      <c r="X12" s="159">
        <f>SUM(X14:X24)</f>
        <v>290</v>
      </c>
      <c r="Y12" s="159"/>
      <c r="Z12" s="159">
        <f>SUM(Z14:Z24)</f>
        <v>656</v>
      </c>
      <c r="AA12" s="159">
        <f>SUM(AA14:AA24)</f>
        <v>327</v>
      </c>
      <c r="AB12" s="159">
        <f>SUM(AB14:AB24)</f>
        <v>329</v>
      </c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2"/>
      <c r="BG12" s="162"/>
      <c r="BH12" s="162"/>
      <c r="BI12" s="162"/>
      <c r="BJ12" s="162"/>
    </row>
    <row r="13" spans="1:62" x14ac:dyDescent="0.25"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</row>
    <row r="14" spans="1:62" x14ac:dyDescent="0.2">
      <c r="A14" s="128" t="s">
        <v>98</v>
      </c>
      <c r="B14" s="139">
        <v>1060</v>
      </c>
      <c r="C14" s="139">
        <v>535</v>
      </c>
      <c r="D14" s="139">
        <v>525</v>
      </c>
      <c r="E14" s="139"/>
      <c r="F14" s="139">
        <v>195</v>
      </c>
      <c r="G14" s="139">
        <v>95</v>
      </c>
      <c r="H14" s="139">
        <v>100</v>
      </c>
      <c r="I14" s="139"/>
      <c r="J14" s="139">
        <v>180</v>
      </c>
      <c r="K14" s="139">
        <v>94</v>
      </c>
      <c r="L14" s="139">
        <v>86</v>
      </c>
      <c r="M14" s="139"/>
      <c r="N14" s="139">
        <v>189</v>
      </c>
      <c r="O14" s="139">
        <v>97</v>
      </c>
      <c r="P14" s="139">
        <v>92</v>
      </c>
      <c r="Q14" s="139"/>
      <c r="R14" s="139">
        <v>146</v>
      </c>
      <c r="S14" s="139">
        <v>75</v>
      </c>
      <c r="T14" s="139">
        <v>71</v>
      </c>
      <c r="U14" s="139"/>
      <c r="V14" s="139">
        <v>182</v>
      </c>
      <c r="W14" s="139">
        <v>88</v>
      </c>
      <c r="X14" s="139">
        <v>94</v>
      </c>
      <c r="Y14" s="139"/>
      <c r="Z14" s="139">
        <v>168</v>
      </c>
      <c r="AA14" s="139">
        <v>86</v>
      </c>
      <c r="AB14" s="139">
        <v>82</v>
      </c>
      <c r="AC14" s="164"/>
      <c r="AD14" s="175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</row>
    <row r="15" spans="1:62" x14ac:dyDescent="0.2">
      <c r="A15" s="128" t="s">
        <v>99</v>
      </c>
      <c r="B15" s="139">
        <v>1268</v>
      </c>
      <c r="C15" s="139">
        <v>649</v>
      </c>
      <c r="D15" s="139">
        <v>619</v>
      </c>
      <c r="E15" s="139"/>
      <c r="F15" s="139">
        <v>219</v>
      </c>
      <c r="G15" s="139">
        <v>122</v>
      </c>
      <c r="H15" s="139">
        <v>97</v>
      </c>
      <c r="I15" s="139"/>
      <c r="J15" s="139">
        <v>200</v>
      </c>
      <c r="K15" s="139">
        <v>90</v>
      </c>
      <c r="L15" s="139">
        <v>110</v>
      </c>
      <c r="M15" s="139"/>
      <c r="N15" s="139">
        <v>239</v>
      </c>
      <c r="O15" s="139">
        <v>115</v>
      </c>
      <c r="P15" s="139">
        <v>124</v>
      </c>
      <c r="Q15" s="139"/>
      <c r="R15" s="139">
        <v>189</v>
      </c>
      <c r="S15" s="139">
        <v>102</v>
      </c>
      <c r="T15" s="139">
        <v>87</v>
      </c>
      <c r="U15" s="139"/>
      <c r="V15" s="139">
        <v>196</v>
      </c>
      <c r="W15" s="139">
        <v>104</v>
      </c>
      <c r="X15" s="139">
        <v>92</v>
      </c>
      <c r="Y15" s="139"/>
      <c r="Z15" s="139">
        <v>225</v>
      </c>
      <c r="AA15" s="139">
        <v>116</v>
      </c>
      <c r="AB15" s="139">
        <v>109</v>
      </c>
      <c r="AC15" s="164"/>
      <c r="AD15" s="175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</row>
    <row r="16" spans="1:62" x14ac:dyDescent="0.2">
      <c r="A16" s="128" t="s">
        <v>100</v>
      </c>
      <c r="B16" s="139">
        <v>921</v>
      </c>
      <c r="C16" s="139">
        <v>456</v>
      </c>
      <c r="D16" s="139">
        <v>465</v>
      </c>
      <c r="E16" s="139"/>
      <c r="F16" s="139">
        <v>148</v>
      </c>
      <c r="G16" s="139">
        <v>69</v>
      </c>
      <c r="H16" s="139">
        <v>79</v>
      </c>
      <c r="I16" s="139"/>
      <c r="J16" s="139">
        <v>163</v>
      </c>
      <c r="K16" s="139">
        <v>95</v>
      </c>
      <c r="L16" s="139">
        <v>68</v>
      </c>
      <c r="M16" s="139"/>
      <c r="N16" s="139">
        <v>155</v>
      </c>
      <c r="O16" s="139">
        <v>70</v>
      </c>
      <c r="P16" s="139">
        <v>85</v>
      </c>
      <c r="Q16" s="139"/>
      <c r="R16" s="139">
        <v>142</v>
      </c>
      <c r="S16" s="139">
        <v>70</v>
      </c>
      <c r="T16" s="139">
        <v>72</v>
      </c>
      <c r="U16" s="139"/>
      <c r="V16" s="139">
        <v>149</v>
      </c>
      <c r="W16" s="139">
        <v>78</v>
      </c>
      <c r="X16" s="139">
        <v>71</v>
      </c>
      <c r="Y16" s="139"/>
      <c r="Z16" s="139">
        <v>164</v>
      </c>
      <c r="AA16" s="139">
        <v>74</v>
      </c>
      <c r="AB16" s="139">
        <v>90</v>
      </c>
      <c r="AC16" s="164"/>
      <c r="AD16" s="175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</row>
    <row r="17" spans="1:57" x14ac:dyDescent="0.2">
      <c r="A17" s="128" t="s">
        <v>103</v>
      </c>
      <c r="B17" s="139">
        <v>43</v>
      </c>
      <c r="C17" s="139">
        <v>18</v>
      </c>
      <c r="D17" s="139">
        <v>25</v>
      </c>
      <c r="E17" s="139"/>
      <c r="F17" s="139">
        <v>5</v>
      </c>
      <c r="G17" s="139">
        <v>0</v>
      </c>
      <c r="H17" s="139">
        <v>5</v>
      </c>
      <c r="I17" s="139"/>
      <c r="J17" s="139">
        <v>7</v>
      </c>
      <c r="K17" s="139">
        <v>4</v>
      </c>
      <c r="L17" s="139">
        <v>3</v>
      </c>
      <c r="M17" s="139"/>
      <c r="N17" s="139">
        <v>8</v>
      </c>
      <c r="O17" s="139">
        <v>2</v>
      </c>
      <c r="P17" s="139">
        <v>6</v>
      </c>
      <c r="Q17" s="139"/>
      <c r="R17" s="139">
        <v>6</v>
      </c>
      <c r="S17" s="139">
        <v>2</v>
      </c>
      <c r="T17" s="139">
        <v>4</v>
      </c>
      <c r="U17" s="139"/>
      <c r="V17" s="139">
        <v>10</v>
      </c>
      <c r="W17" s="139">
        <v>5</v>
      </c>
      <c r="X17" s="139">
        <v>5</v>
      </c>
      <c r="Y17" s="139"/>
      <c r="Z17" s="139">
        <v>7</v>
      </c>
      <c r="AA17" s="139">
        <v>5</v>
      </c>
      <c r="AB17" s="139">
        <v>2</v>
      </c>
      <c r="AC17" s="164"/>
      <c r="AD17" s="175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</row>
    <row r="18" spans="1:57" x14ac:dyDescent="0.2">
      <c r="A18" s="128" t="s">
        <v>105</v>
      </c>
      <c r="B18" s="139">
        <v>230</v>
      </c>
      <c r="C18" s="139">
        <v>123</v>
      </c>
      <c r="D18" s="139">
        <v>107</v>
      </c>
      <c r="E18" s="139"/>
      <c r="F18" s="139">
        <v>40</v>
      </c>
      <c r="G18" s="139">
        <v>23</v>
      </c>
      <c r="H18" s="139">
        <v>17</v>
      </c>
      <c r="I18" s="139"/>
      <c r="J18" s="139">
        <v>44</v>
      </c>
      <c r="K18" s="139">
        <v>25</v>
      </c>
      <c r="L18" s="139">
        <v>19</v>
      </c>
      <c r="M18" s="139"/>
      <c r="N18" s="139">
        <v>40</v>
      </c>
      <c r="O18" s="139">
        <v>16</v>
      </c>
      <c r="P18" s="139">
        <v>24</v>
      </c>
      <c r="Q18" s="139"/>
      <c r="R18" s="139">
        <v>34</v>
      </c>
      <c r="S18" s="139">
        <v>20</v>
      </c>
      <c r="T18" s="139">
        <v>14</v>
      </c>
      <c r="U18" s="139"/>
      <c r="V18" s="139">
        <v>33</v>
      </c>
      <c r="W18" s="139">
        <v>22</v>
      </c>
      <c r="X18" s="139">
        <v>11</v>
      </c>
      <c r="Y18" s="139"/>
      <c r="Z18" s="139">
        <v>39</v>
      </c>
      <c r="AA18" s="139">
        <v>17</v>
      </c>
      <c r="AB18" s="139">
        <v>22</v>
      </c>
      <c r="AC18" s="164"/>
      <c r="AD18" s="175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</row>
    <row r="19" spans="1:57" x14ac:dyDescent="0.2">
      <c r="A19" s="128" t="s">
        <v>106</v>
      </c>
      <c r="B19" s="139">
        <v>135</v>
      </c>
      <c r="C19" s="139">
        <v>79</v>
      </c>
      <c r="D19" s="139">
        <v>56</v>
      </c>
      <c r="E19" s="139"/>
      <c r="F19" s="139">
        <v>26</v>
      </c>
      <c r="G19" s="139">
        <v>17</v>
      </c>
      <c r="H19" s="139">
        <v>9</v>
      </c>
      <c r="I19" s="139"/>
      <c r="J19" s="139">
        <v>16</v>
      </c>
      <c r="K19" s="139">
        <v>10</v>
      </c>
      <c r="L19" s="139">
        <v>6</v>
      </c>
      <c r="M19" s="139"/>
      <c r="N19" s="139">
        <v>30</v>
      </c>
      <c r="O19" s="139">
        <v>12</v>
      </c>
      <c r="P19" s="139">
        <v>18</v>
      </c>
      <c r="Q19" s="139"/>
      <c r="R19" s="139">
        <v>18</v>
      </c>
      <c r="S19" s="139">
        <v>11</v>
      </c>
      <c r="T19" s="139">
        <v>7</v>
      </c>
      <c r="U19" s="139"/>
      <c r="V19" s="139">
        <v>22</v>
      </c>
      <c r="W19" s="139">
        <v>16</v>
      </c>
      <c r="X19" s="139">
        <v>6</v>
      </c>
      <c r="Y19" s="139"/>
      <c r="Z19" s="139">
        <v>23</v>
      </c>
      <c r="AA19" s="139">
        <v>13</v>
      </c>
      <c r="AB19" s="139">
        <v>10</v>
      </c>
      <c r="AC19" s="164"/>
      <c r="AD19" s="175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</row>
    <row r="20" spans="1:57" x14ac:dyDescent="0.2">
      <c r="A20" s="128" t="s">
        <v>107</v>
      </c>
      <c r="B20" s="139">
        <v>39</v>
      </c>
      <c r="C20" s="139">
        <v>26</v>
      </c>
      <c r="D20" s="139">
        <v>13</v>
      </c>
      <c r="E20" s="139"/>
      <c r="F20" s="139">
        <v>6</v>
      </c>
      <c r="G20" s="139">
        <v>2</v>
      </c>
      <c r="H20" s="139">
        <v>4</v>
      </c>
      <c r="I20" s="139"/>
      <c r="J20" s="139">
        <v>6</v>
      </c>
      <c r="K20" s="139">
        <v>4</v>
      </c>
      <c r="L20" s="139">
        <v>2</v>
      </c>
      <c r="M20" s="139"/>
      <c r="N20" s="139">
        <v>8</v>
      </c>
      <c r="O20" s="139">
        <v>5</v>
      </c>
      <c r="P20" s="139">
        <v>3</v>
      </c>
      <c r="Q20" s="139"/>
      <c r="R20" s="139">
        <v>7</v>
      </c>
      <c r="S20" s="139">
        <v>5</v>
      </c>
      <c r="T20" s="139">
        <v>2</v>
      </c>
      <c r="U20" s="139"/>
      <c r="V20" s="139">
        <v>7</v>
      </c>
      <c r="W20" s="139">
        <v>6</v>
      </c>
      <c r="X20" s="139">
        <v>1</v>
      </c>
      <c r="Y20" s="139"/>
      <c r="Z20" s="139">
        <v>5</v>
      </c>
      <c r="AA20" s="139">
        <v>4</v>
      </c>
      <c r="AB20" s="139">
        <v>1</v>
      </c>
      <c r="AC20" s="164"/>
      <c r="AD20" s="175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</row>
    <row r="21" spans="1:57" x14ac:dyDescent="0.2">
      <c r="A21" s="128" t="s">
        <v>110</v>
      </c>
      <c r="B21" s="139">
        <v>66</v>
      </c>
      <c r="C21" s="139">
        <v>30</v>
      </c>
      <c r="D21" s="139">
        <v>36</v>
      </c>
      <c r="E21" s="139"/>
      <c r="F21" s="139">
        <v>13</v>
      </c>
      <c r="G21" s="139">
        <v>5</v>
      </c>
      <c r="H21" s="139">
        <v>8</v>
      </c>
      <c r="I21" s="139"/>
      <c r="J21" s="139">
        <v>10</v>
      </c>
      <c r="K21" s="139">
        <v>4</v>
      </c>
      <c r="L21" s="139">
        <v>6</v>
      </c>
      <c r="M21" s="139"/>
      <c r="N21" s="139">
        <v>13</v>
      </c>
      <c r="O21" s="139">
        <v>7</v>
      </c>
      <c r="P21" s="139">
        <v>6</v>
      </c>
      <c r="Q21" s="139"/>
      <c r="R21" s="139">
        <v>8</v>
      </c>
      <c r="S21" s="139">
        <v>3</v>
      </c>
      <c r="T21" s="139">
        <v>5</v>
      </c>
      <c r="U21" s="139"/>
      <c r="V21" s="139">
        <v>11</v>
      </c>
      <c r="W21" s="139">
        <v>8</v>
      </c>
      <c r="X21" s="139">
        <v>3</v>
      </c>
      <c r="Y21" s="139"/>
      <c r="Z21" s="139">
        <v>11</v>
      </c>
      <c r="AA21" s="139">
        <v>3</v>
      </c>
      <c r="AB21" s="139">
        <v>8</v>
      </c>
      <c r="AC21" s="164"/>
      <c r="AD21" s="175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</row>
    <row r="22" spans="1:57" x14ac:dyDescent="0.2">
      <c r="A22" s="128" t="s">
        <v>111</v>
      </c>
      <c r="B22" s="139">
        <v>88</v>
      </c>
      <c r="C22" s="139">
        <v>47</v>
      </c>
      <c r="D22" s="139">
        <v>41</v>
      </c>
      <c r="E22" s="139"/>
      <c r="F22" s="139">
        <v>11</v>
      </c>
      <c r="G22" s="139">
        <v>6</v>
      </c>
      <c r="H22" s="139">
        <v>5</v>
      </c>
      <c r="I22" s="139"/>
      <c r="J22" s="139">
        <v>16</v>
      </c>
      <c r="K22" s="139">
        <v>8</v>
      </c>
      <c r="L22" s="139">
        <v>8</v>
      </c>
      <c r="M22" s="139"/>
      <c r="N22" s="139">
        <v>15</v>
      </c>
      <c r="O22" s="139">
        <v>7</v>
      </c>
      <c r="P22" s="139">
        <v>8</v>
      </c>
      <c r="Q22" s="139"/>
      <c r="R22" s="139">
        <v>18</v>
      </c>
      <c r="S22" s="139">
        <v>9</v>
      </c>
      <c r="T22" s="139">
        <v>9</v>
      </c>
      <c r="U22" s="139"/>
      <c r="V22" s="139">
        <v>15</v>
      </c>
      <c r="W22" s="139">
        <v>8</v>
      </c>
      <c r="X22" s="139">
        <v>7</v>
      </c>
      <c r="Y22" s="139"/>
      <c r="Z22" s="139">
        <v>13</v>
      </c>
      <c r="AA22" s="139">
        <v>9</v>
      </c>
      <c r="AB22" s="139">
        <v>4</v>
      </c>
      <c r="AC22" s="164"/>
      <c r="AD22" s="175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</row>
    <row r="23" spans="1:57" x14ac:dyDescent="0.2">
      <c r="A23" s="128" t="s">
        <v>114</v>
      </c>
      <c r="B23" s="139">
        <v>28</v>
      </c>
      <c r="C23" s="139">
        <v>16</v>
      </c>
      <c r="D23" s="139">
        <v>12</v>
      </c>
      <c r="E23" s="139"/>
      <c r="F23" s="139">
        <v>6</v>
      </c>
      <c r="G23" s="139">
        <v>4</v>
      </c>
      <c r="H23" s="139">
        <v>2</v>
      </c>
      <c r="I23" s="139"/>
      <c r="J23" s="139">
        <v>4</v>
      </c>
      <c r="K23" s="139">
        <v>3</v>
      </c>
      <c r="L23" s="139">
        <v>1</v>
      </c>
      <c r="M23" s="139"/>
      <c r="N23" s="139">
        <v>9</v>
      </c>
      <c r="O23" s="139">
        <v>3</v>
      </c>
      <c r="P23" s="139">
        <v>6</v>
      </c>
      <c r="Q23" s="139"/>
      <c r="R23" s="139">
        <v>6</v>
      </c>
      <c r="S23" s="139">
        <v>4</v>
      </c>
      <c r="T23" s="139">
        <v>2</v>
      </c>
      <c r="U23" s="139"/>
      <c r="V23" s="139">
        <v>2</v>
      </c>
      <c r="W23" s="139">
        <v>2</v>
      </c>
      <c r="X23" s="139">
        <v>0</v>
      </c>
      <c r="Y23" s="139"/>
      <c r="Z23" s="139">
        <v>1</v>
      </c>
      <c r="AA23" s="139">
        <v>0</v>
      </c>
      <c r="AB23" s="139">
        <v>1</v>
      </c>
      <c r="AC23" s="164"/>
      <c r="AD23" s="175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</row>
    <row r="24" spans="1:57" x14ac:dyDescent="0.2">
      <c r="A24" s="128" t="s">
        <v>117</v>
      </c>
      <c r="B24" s="139">
        <v>5</v>
      </c>
      <c r="C24" s="139">
        <v>4</v>
      </c>
      <c r="D24" s="139">
        <v>1</v>
      </c>
      <c r="E24" s="139"/>
      <c r="F24" s="139">
        <v>0</v>
      </c>
      <c r="G24" s="139">
        <v>0</v>
      </c>
      <c r="H24" s="139">
        <v>0</v>
      </c>
      <c r="I24" s="139"/>
      <c r="J24" s="139">
        <v>0</v>
      </c>
      <c r="K24" s="139">
        <v>0</v>
      </c>
      <c r="L24" s="139">
        <v>0</v>
      </c>
      <c r="M24" s="139"/>
      <c r="N24" s="139">
        <v>2</v>
      </c>
      <c r="O24" s="139">
        <v>2</v>
      </c>
      <c r="P24" s="139">
        <v>0</v>
      </c>
      <c r="Q24" s="139"/>
      <c r="R24" s="139">
        <v>1</v>
      </c>
      <c r="S24" s="139">
        <v>0</v>
      </c>
      <c r="T24" s="139">
        <v>1</v>
      </c>
      <c r="U24" s="139"/>
      <c r="V24" s="139">
        <v>2</v>
      </c>
      <c r="W24" s="139">
        <v>2</v>
      </c>
      <c r="X24" s="139">
        <v>0</v>
      </c>
      <c r="Y24" s="139"/>
      <c r="Z24" s="139">
        <v>0</v>
      </c>
      <c r="AA24" s="139">
        <v>0</v>
      </c>
      <c r="AB24" s="139">
        <v>0</v>
      </c>
      <c r="AC24" s="164"/>
      <c r="AD24" s="175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</row>
    <row r="25" spans="1:57" ht="12.75" customHeight="1" x14ac:dyDescent="0.25"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64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</row>
    <row r="26" spans="1:57" ht="21" customHeight="1" x14ac:dyDescent="0.25">
      <c r="A26" s="298" t="s">
        <v>45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164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</row>
    <row r="27" spans="1:57" ht="12.75" customHeight="1" x14ac:dyDescent="0.25"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64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</row>
    <row r="28" spans="1:57" ht="13.5" x14ac:dyDescent="0.25">
      <c r="A28" s="158" t="s">
        <v>97</v>
      </c>
      <c r="B28" s="143">
        <f>+B12/(B12+B56)*100</f>
        <v>93.724354332609209</v>
      </c>
      <c r="C28" s="143">
        <f>+C12/(C12+C56)*100</f>
        <v>93.011257035647276</v>
      </c>
      <c r="D28" s="143">
        <f>+D12/(D12+D56)*100</f>
        <v>94.48035803083043</v>
      </c>
      <c r="E28" s="169"/>
      <c r="F28" s="143">
        <f>+F12/(F12+F56)*100</f>
        <v>99.701937406855436</v>
      </c>
      <c r="G28" s="143">
        <f>+G12/(G12+G56)*100</f>
        <v>99.70930232558139</v>
      </c>
      <c r="H28" s="143">
        <f>+H12/(H12+H56)*100</f>
        <v>99.694189602446485</v>
      </c>
      <c r="I28" s="169"/>
      <c r="J28" s="143">
        <f>+J12/(J12+J56)*100</f>
        <v>86.711409395973149</v>
      </c>
      <c r="K28" s="143">
        <f>+K12/(K12+K56)*100</f>
        <v>85.75063613231552</v>
      </c>
      <c r="L28" s="143">
        <f>+L12/(L12+L56)*100</f>
        <v>87.784090909090907</v>
      </c>
      <c r="M28" s="169"/>
      <c r="N28" s="143">
        <f>+N12/(N12+N56)*100</f>
        <v>95.033557046979865</v>
      </c>
      <c r="O28" s="143">
        <f>+O12/(O12+O56)*100</f>
        <v>93.85474860335195</v>
      </c>
      <c r="P28" s="143">
        <f>+P12/(P12+P56)*100</f>
        <v>96.124031007751938</v>
      </c>
      <c r="Q28" s="169"/>
      <c r="R28" s="143">
        <f>+R12/(R12+R56)*100</f>
        <v>88.461538461538453</v>
      </c>
      <c r="S28" s="143">
        <f>+S12/(S12+S56)*100</f>
        <v>87.5</v>
      </c>
      <c r="T28" s="143">
        <f>+T12/(T12+T56)*100</f>
        <v>89.542483660130728</v>
      </c>
      <c r="U28" s="169"/>
      <c r="V28" s="143">
        <f>+V12/(V12+V56)*100</f>
        <v>95.59270516717325</v>
      </c>
      <c r="W28" s="143">
        <f>+W12/(W12+W56)*100</f>
        <v>94.692737430167597</v>
      </c>
      <c r="X28" s="143">
        <f>+X12/(X12+X56)*100</f>
        <v>96.666666666666671</v>
      </c>
      <c r="Y28" s="169"/>
      <c r="Z28" s="143">
        <f>+Z12/(Z12+Z56)*100</f>
        <v>97.329376854599403</v>
      </c>
      <c r="AA28" s="143">
        <f>+AA12/(AA12+AA56)*100</f>
        <v>97.611940298507463</v>
      </c>
      <c r="AB28" s="143">
        <f>+AB12/(AB12+AB56)*100</f>
        <v>97.050147492625371</v>
      </c>
      <c r="AC28" s="164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</row>
    <row r="29" spans="1:57" x14ac:dyDescent="0.25"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4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</row>
    <row r="30" spans="1:57" x14ac:dyDescent="0.25">
      <c r="A30" s="128" t="s">
        <v>98</v>
      </c>
      <c r="B30" s="143">
        <f t="shared" ref="B30:D40" si="0">+B14/(B14+B58)*100</f>
        <v>95.152603231597837</v>
      </c>
      <c r="C30" s="143">
        <f t="shared" si="0"/>
        <v>95.195729537366546</v>
      </c>
      <c r="D30" s="143">
        <f t="shared" si="0"/>
        <v>95.108695652173907</v>
      </c>
      <c r="E30" s="169"/>
      <c r="F30" s="143">
        <f t="shared" ref="F30:H39" si="1">+F14/(F14+F58)*100</f>
        <v>98.984771573604064</v>
      </c>
      <c r="G30" s="143">
        <f t="shared" si="1"/>
        <v>98.958333333333343</v>
      </c>
      <c r="H30" s="143">
        <f t="shared" si="1"/>
        <v>99.009900990099013</v>
      </c>
      <c r="I30" s="169"/>
      <c r="J30" s="143">
        <f t="shared" ref="J30:L39" si="2">+J14/(J14+J58)*100</f>
        <v>92.307692307692307</v>
      </c>
      <c r="K30" s="143">
        <f t="shared" si="2"/>
        <v>89.523809523809533</v>
      </c>
      <c r="L30" s="143">
        <f t="shared" si="2"/>
        <v>95.555555555555557</v>
      </c>
      <c r="M30" s="169"/>
      <c r="N30" s="143">
        <f t="shared" ref="N30:P40" si="3">+N14/(N14+N58)*100</f>
        <v>100</v>
      </c>
      <c r="O30" s="143">
        <f t="shared" si="3"/>
        <v>100</v>
      </c>
      <c r="P30" s="143">
        <f t="shared" si="3"/>
        <v>100</v>
      </c>
      <c r="Q30" s="169"/>
      <c r="R30" s="143">
        <f t="shared" ref="R30:T40" si="4">+R14/(R14+R58)*100</f>
        <v>84.393063583815035</v>
      </c>
      <c r="S30" s="143">
        <f t="shared" si="4"/>
        <v>92.592592592592595</v>
      </c>
      <c r="T30" s="143">
        <f t="shared" si="4"/>
        <v>77.173913043478265</v>
      </c>
      <c r="U30" s="169"/>
      <c r="V30" s="143">
        <f t="shared" ref="V30:X40" si="5">+V14/(V14+V58)*100</f>
        <v>96.808510638297875</v>
      </c>
      <c r="W30" s="143">
        <f t="shared" si="5"/>
        <v>94.623655913978496</v>
      </c>
      <c r="X30" s="143">
        <f t="shared" si="5"/>
        <v>98.94736842105263</v>
      </c>
      <c r="Y30" s="169"/>
      <c r="Z30" s="143">
        <f t="shared" ref="Z30:AB39" si="6">+Z14/(Z14+Z58)*100</f>
        <v>97.674418604651152</v>
      </c>
      <c r="AA30" s="143">
        <f t="shared" si="6"/>
        <v>95.555555555555557</v>
      </c>
      <c r="AB30" s="143">
        <f t="shared" si="6"/>
        <v>100</v>
      </c>
      <c r="AC30" s="164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</row>
    <row r="31" spans="1:57" x14ac:dyDescent="0.25">
      <c r="A31" s="128" t="s">
        <v>99</v>
      </c>
      <c r="B31" s="143">
        <f t="shared" si="0"/>
        <v>88.920056100981768</v>
      </c>
      <c r="C31" s="143">
        <f t="shared" si="0"/>
        <v>86.764705882352942</v>
      </c>
      <c r="D31" s="143">
        <f t="shared" si="0"/>
        <v>91.297935103244839</v>
      </c>
      <c r="E31" s="169"/>
      <c r="F31" s="143">
        <f t="shared" si="1"/>
        <v>100</v>
      </c>
      <c r="G31" s="143">
        <f t="shared" si="1"/>
        <v>100</v>
      </c>
      <c r="H31" s="143">
        <f t="shared" si="1"/>
        <v>100</v>
      </c>
      <c r="I31" s="169"/>
      <c r="J31" s="143">
        <f t="shared" si="2"/>
        <v>74.906367041198507</v>
      </c>
      <c r="K31" s="143">
        <f t="shared" si="2"/>
        <v>70.866141732283467</v>
      </c>
      <c r="L31" s="143">
        <f t="shared" si="2"/>
        <v>78.571428571428569</v>
      </c>
      <c r="M31" s="169"/>
      <c r="N31" s="143">
        <f t="shared" si="3"/>
        <v>89.849624060150376</v>
      </c>
      <c r="O31" s="143">
        <f t="shared" si="3"/>
        <v>87.786259541984734</v>
      </c>
      <c r="P31" s="143">
        <f t="shared" si="3"/>
        <v>91.851851851851848</v>
      </c>
      <c r="Q31" s="169"/>
      <c r="R31" s="143">
        <f t="shared" si="4"/>
        <v>82.532751091703062</v>
      </c>
      <c r="S31" s="143">
        <f t="shared" si="4"/>
        <v>75.555555555555557</v>
      </c>
      <c r="T31" s="143">
        <f t="shared" si="4"/>
        <v>92.553191489361694</v>
      </c>
      <c r="U31" s="169"/>
      <c r="V31" s="143">
        <f t="shared" si="5"/>
        <v>90.740740740740748</v>
      </c>
      <c r="W31" s="143">
        <f t="shared" si="5"/>
        <v>88.888888888888886</v>
      </c>
      <c r="X31" s="143">
        <f t="shared" si="5"/>
        <v>92.929292929292927</v>
      </c>
      <c r="Y31" s="169"/>
      <c r="Z31" s="143">
        <f t="shared" si="6"/>
        <v>98.253275109170303</v>
      </c>
      <c r="AA31" s="143">
        <f t="shared" si="6"/>
        <v>100</v>
      </c>
      <c r="AB31" s="143">
        <f t="shared" si="6"/>
        <v>96.460176991150433</v>
      </c>
      <c r="AC31" s="164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</row>
    <row r="32" spans="1:57" x14ac:dyDescent="0.25">
      <c r="A32" s="128" t="s">
        <v>100</v>
      </c>
      <c r="B32" s="143">
        <f t="shared" si="0"/>
        <v>97.254487856388593</v>
      </c>
      <c r="C32" s="143">
        <f t="shared" si="0"/>
        <v>97.644539614561026</v>
      </c>
      <c r="D32" s="143">
        <f t="shared" si="0"/>
        <v>96.875</v>
      </c>
      <c r="E32" s="169"/>
      <c r="F32" s="143">
        <f t="shared" si="1"/>
        <v>100</v>
      </c>
      <c r="G32" s="143">
        <f t="shared" si="1"/>
        <v>100</v>
      </c>
      <c r="H32" s="143">
        <f t="shared" si="1"/>
        <v>100</v>
      </c>
      <c r="I32" s="169"/>
      <c r="J32" s="143">
        <f t="shared" si="2"/>
        <v>95.32163742690058</v>
      </c>
      <c r="K32" s="143">
        <f t="shared" si="2"/>
        <v>96.938775510204081</v>
      </c>
      <c r="L32" s="143">
        <f t="shared" si="2"/>
        <v>93.150684931506845</v>
      </c>
      <c r="M32" s="169"/>
      <c r="N32" s="143">
        <f t="shared" si="3"/>
        <v>96.875</v>
      </c>
      <c r="O32" s="143">
        <f t="shared" si="3"/>
        <v>95.890410958904098</v>
      </c>
      <c r="P32" s="143">
        <f t="shared" si="3"/>
        <v>97.701149425287355</v>
      </c>
      <c r="Q32" s="169"/>
      <c r="R32" s="143">
        <f t="shared" si="4"/>
        <v>97.931034482758619</v>
      </c>
      <c r="S32" s="143">
        <f t="shared" si="4"/>
        <v>98.591549295774655</v>
      </c>
      <c r="T32" s="143">
        <f t="shared" si="4"/>
        <v>97.297297297297305</v>
      </c>
      <c r="U32" s="169"/>
      <c r="V32" s="143">
        <f t="shared" si="5"/>
        <v>100</v>
      </c>
      <c r="W32" s="143">
        <f t="shared" si="5"/>
        <v>100</v>
      </c>
      <c r="X32" s="143">
        <f t="shared" si="5"/>
        <v>100</v>
      </c>
      <c r="Y32" s="169"/>
      <c r="Z32" s="143">
        <f t="shared" si="6"/>
        <v>94.252873563218387</v>
      </c>
      <c r="AA32" s="143">
        <f t="shared" si="6"/>
        <v>94.871794871794862</v>
      </c>
      <c r="AB32" s="143">
        <f t="shared" si="6"/>
        <v>93.75</v>
      </c>
      <c r="AC32" s="164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</row>
    <row r="33" spans="1:57" x14ac:dyDescent="0.25">
      <c r="A33" s="128" t="s">
        <v>103</v>
      </c>
      <c r="B33" s="143">
        <f t="shared" si="0"/>
        <v>97.727272727272734</v>
      </c>
      <c r="C33" s="143">
        <f t="shared" si="0"/>
        <v>94.73684210526315</v>
      </c>
      <c r="D33" s="143">
        <f t="shared" si="0"/>
        <v>100</v>
      </c>
      <c r="E33" s="169"/>
      <c r="F33" s="143">
        <f t="shared" si="1"/>
        <v>100</v>
      </c>
      <c r="G33" s="143" t="s">
        <v>56</v>
      </c>
      <c r="H33" s="143">
        <f t="shared" si="1"/>
        <v>100</v>
      </c>
      <c r="I33" s="169"/>
      <c r="J33" s="143">
        <f t="shared" si="2"/>
        <v>100</v>
      </c>
      <c r="K33" s="143">
        <f t="shared" si="2"/>
        <v>100</v>
      </c>
      <c r="L33" s="143">
        <f t="shared" si="2"/>
        <v>100</v>
      </c>
      <c r="M33" s="169"/>
      <c r="N33" s="143">
        <f t="shared" si="3"/>
        <v>88.888888888888886</v>
      </c>
      <c r="O33" s="143">
        <f t="shared" si="3"/>
        <v>66.666666666666657</v>
      </c>
      <c r="P33" s="143">
        <f t="shared" si="3"/>
        <v>100</v>
      </c>
      <c r="Q33" s="169"/>
      <c r="R33" s="143">
        <f t="shared" si="4"/>
        <v>100</v>
      </c>
      <c r="S33" s="143">
        <f t="shared" si="4"/>
        <v>100</v>
      </c>
      <c r="T33" s="143">
        <f t="shared" si="4"/>
        <v>100</v>
      </c>
      <c r="U33" s="169"/>
      <c r="V33" s="143">
        <f t="shared" si="5"/>
        <v>100</v>
      </c>
      <c r="W33" s="143">
        <f t="shared" si="5"/>
        <v>100</v>
      </c>
      <c r="X33" s="143">
        <f t="shared" si="5"/>
        <v>100</v>
      </c>
      <c r="Y33" s="169"/>
      <c r="Z33" s="143">
        <f t="shared" si="6"/>
        <v>100</v>
      </c>
      <c r="AA33" s="143">
        <f t="shared" si="6"/>
        <v>100</v>
      </c>
      <c r="AB33" s="143">
        <f t="shared" si="6"/>
        <v>100</v>
      </c>
      <c r="AC33" s="164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</row>
    <row r="34" spans="1:57" x14ac:dyDescent="0.25">
      <c r="A34" s="128" t="s">
        <v>105</v>
      </c>
      <c r="B34" s="143">
        <f t="shared" si="0"/>
        <v>93.495934959349597</v>
      </c>
      <c r="C34" s="143">
        <f t="shared" si="0"/>
        <v>93.893129770992374</v>
      </c>
      <c r="D34" s="143">
        <f t="shared" si="0"/>
        <v>93.043478260869563</v>
      </c>
      <c r="E34" s="169"/>
      <c r="F34" s="143">
        <f t="shared" si="1"/>
        <v>100</v>
      </c>
      <c r="G34" s="143">
        <f t="shared" si="1"/>
        <v>100</v>
      </c>
      <c r="H34" s="143">
        <f t="shared" si="1"/>
        <v>100</v>
      </c>
      <c r="I34" s="169"/>
      <c r="J34" s="143">
        <f t="shared" si="2"/>
        <v>89.795918367346943</v>
      </c>
      <c r="K34" s="143">
        <f t="shared" si="2"/>
        <v>89.285714285714292</v>
      </c>
      <c r="L34" s="143">
        <f t="shared" si="2"/>
        <v>90.476190476190482</v>
      </c>
      <c r="M34" s="169"/>
      <c r="N34" s="143">
        <f t="shared" si="3"/>
        <v>90.909090909090907</v>
      </c>
      <c r="O34" s="143">
        <f t="shared" si="3"/>
        <v>88.888888888888886</v>
      </c>
      <c r="P34" s="143">
        <f t="shared" si="3"/>
        <v>92.307692307692307</v>
      </c>
      <c r="Q34" s="169"/>
      <c r="R34" s="143">
        <f t="shared" si="4"/>
        <v>87.179487179487182</v>
      </c>
      <c r="S34" s="143">
        <f t="shared" si="4"/>
        <v>86.956521739130437</v>
      </c>
      <c r="T34" s="143">
        <f t="shared" si="4"/>
        <v>87.5</v>
      </c>
      <c r="U34" s="169"/>
      <c r="V34" s="143">
        <f t="shared" si="5"/>
        <v>94.285714285714278</v>
      </c>
      <c r="W34" s="143">
        <f t="shared" si="5"/>
        <v>100</v>
      </c>
      <c r="X34" s="143">
        <f t="shared" si="5"/>
        <v>84.615384615384613</v>
      </c>
      <c r="Y34" s="169"/>
      <c r="Z34" s="143">
        <f t="shared" si="6"/>
        <v>100</v>
      </c>
      <c r="AA34" s="143">
        <f t="shared" si="6"/>
        <v>100</v>
      </c>
      <c r="AB34" s="143">
        <f t="shared" si="6"/>
        <v>100</v>
      </c>
      <c r="AC34" s="164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</row>
    <row r="35" spans="1:57" x14ac:dyDescent="0.25">
      <c r="A35" s="128" t="s">
        <v>106</v>
      </c>
      <c r="B35" s="143">
        <f t="shared" si="0"/>
        <v>97.826086956521735</v>
      </c>
      <c r="C35" s="143">
        <f t="shared" si="0"/>
        <v>97.53086419753086</v>
      </c>
      <c r="D35" s="143">
        <f t="shared" si="0"/>
        <v>98.245614035087712</v>
      </c>
      <c r="E35" s="169"/>
      <c r="F35" s="143">
        <f t="shared" si="1"/>
        <v>100</v>
      </c>
      <c r="G35" s="143">
        <f t="shared" si="1"/>
        <v>100</v>
      </c>
      <c r="H35" s="143">
        <f t="shared" si="1"/>
        <v>100</v>
      </c>
      <c r="I35" s="169"/>
      <c r="J35" s="143">
        <f t="shared" si="2"/>
        <v>84.210526315789465</v>
      </c>
      <c r="K35" s="143">
        <f t="shared" si="2"/>
        <v>83.333333333333343</v>
      </c>
      <c r="L35" s="143">
        <f t="shared" si="2"/>
        <v>85.714285714285708</v>
      </c>
      <c r="M35" s="169"/>
      <c r="N35" s="143">
        <f t="shared" si="3"/>
        <v>100</v>
      </c>
      <c r="O35" s="143">
        <f t="shared" si="3"/>
        <v>100</v>
      </c>
      <c r="P35" s="143">
        <f t="shared" si="3"/>
        <v>100</v>
      </c>
      <c r="Q35" s="169"/>
      <c r="R35" s="143">
        <f t="shared" si="4"/>
        <v>100</v>
      </c>
      <c r="S35" s="143">
        <f t="shared" si="4"/>
        <v>100</v>
      </c>
      <c r="T35" s="143">
        <f t="shared" si="4"/>
        <v>100</v>
      </c>
      <c r="U35" s="169"/>
      <c r="V35" s="143">
        <f t="shared" si="5"/>
        <v>100</v>
      </c>
      <c r="W35" s="143">
        <f t="shared" si="5"/>
        <v>100</v>
      </c>
      <c r="X35" s="143">
        <f t="shared" si="5"/>
        <v>100</v>
      </c>
      <c r="Y35" s="169"/>
      <c r="Z35" s="143">
        <f t="shared" si="6"/>
        <v>100</v>
      </c>
      <c r="AA35" s="143">
        <f t="shared" si="6"/>
        <v>100</v>
      </c>
      <c r="AB35" s="143">
        <f t="shared" si="6"/>
        <v>100</v>
      </c>
      <c r="AC35" s="164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</row>
    <row r="36" spans="1:57" x14ac:dyDescent="0.25">
      <c r="A36" s="128" t="s">
        <v>107</v>
      </c>
      <c r="B36" s="143">
        <f t="shared" si="0"/>
        <v>100</v>
      </c>
      <c r="C36" s="143">
        <f t="shared" si="0"/>
        <v>100</v>
      </c>
      <c r="D36" s="143">
        <f t="shared" si="0"/>
        <v>100</v>
      </c>
      <c r="E36" s="169"/>
      <c r="F36" s="143">
        <f t="shared" si="1"/>
        <v>100</v>
      </c>
      <c r="G36" s="143">
        <f t="shared" si="1"/>
        <v>100</v>
      </c>
      <c r="H36" s="143">
        <f t="shared" si="1"/>
        <v>100</v>
      </c>
      <c r="I36" s="169"/>
      <c r="J36" s="143">
        <f t="shared" si="2"/>
        <v>100</v>
      </c>
      <c r="K36" s="143">
        <f t="shared" si="2"/>
        <v>100</v>
      </c>
      <c r="L36" s="143">
        <f t="shared" si="2"/>
        <v>100</v>
      </c>
      <c r="M36" s="169"/>
      <c r="N36" s="143">
        <f t="shared" si="3"/>
        <v>100</v>
      </c>
      <c r="O36" s="143">
        <f t="shared" si="3"/>
        <v>100</v>
      </c>
      <c r="P36" s="143">
        <f t="shared" si="3"/>
        <v>100</v>
      </c>
      <c r="Q36" s="169"/>
      <c r="R36" s="143">
        <f t="shared" si="4"/>
        <v>100</v>
      </c>
      <c r="S36" s="143">
        <f t="shared" si="4"/>
        <v>100</v>
      </c>
      <c r="T36" s="143">
        <f t="shared" si="4"/>
        <v>100</v>
      </c>
      <c r="U36" s="169"/>
      <c r="V36" s="143">
        <f t="shared" si="5"/>
        <v>100</v>
      </c>
      <c r="W36" s="143">
        <f t="shared" si="5"/>
        <v>100</v>
      </c>
      <c r="X36" s="143">
        <f t="shared" si="5"/>
        <v>100</v>
      </c>
      <c r="Y36" s="169"/>
      <c r="Z36" s="143">
        <f t="shared" si="6"/>
        <v>100</v>
      </c>
      <c r="AA36" s="143">
        <f t="shared" si="6"/>
        <v>100</v>
      </c>
      <c r="AB36" s="143">
        <f t="shared" si="6"/>
        <v>100</v>
      </c>
      <c r="AC36" s="164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</row>
    <row r="37" spans="1:57" x14ac:dyDescent="0.25">
      <c r="A37" s="128" t="s">
        <v>110</v>
      </c>
      <c r="B37" s="143">
        <f t="shared" si="0"/>
        <v>97.058823529411768</v>
      </c>
      <c r="C37" s="143">
        <f t="shared" si="0"/>
        <v>96.774193548387103</v>
      </c>
      <c r="D37" s="143">
        <f t="shared" si="0"/>
        <v>97.297297297297305</v>
      </c>
      <c r="E37" s="169"/>
      <c r="F37" s="143">
        <f t="shared" si="1"/>
        <v>100</v>
      </c>
      <c r="G37" s="143">
        <f t="shared" si="1"/>
        <v>100</v>
      </c>
      <c r="H37" s="143">
        <f t="shared" si="1"/>
        <v>100</v>
      </c>
      <c r="I37" s="169"/>
      <c r="J37" s="143">
        <f t="shared" si="2"/>
        <v>90.909090909090907</v>
      </c>
      <c r="K37" s="143">
        <f t="shared" si="2"/>
        <v>100</v>
      </c>
      <c r="L37" s="143">
        <f t="shared" si="2"/>
        <v>85.714285714285708</v>
      </c>
      <c r="M37" s="169"/>
      <c r="N37" s="143">
        <f t="shared" si="3"/>
        <v>100</v>
      </c>
      <c r="O37" s="143">
        <f t="shared" si="3"/>
        <v>100</v>
      </c>
      <c r="P37" s="143">
        <f t="shared" si="3"/>
        <v>100</v>
      </c>
      <c r="Q37" s="169"/>
      <c r="R37" s="143">
        <f t="shared" si="4"/>
        <v>100</v>
      </c>
      <c r="S37" s="143">
        <f t="shared" si="4"/>
        <v>100</v>
      </c>
      <c r="T37" s="143">
        <f t="shared" si="4"/>
        <v>100</v>
      </c>
      <c r="U37" s="169"/>
      <c r="V37" s="143">
        <f t="shared" si="5"/>
        <v>91.666666666666657</v>
      </c>
      <c r="W37" s="143">
        <f t="shared" si="5"/>
        <v>88.888888888888886</v>
      </c>
      <c r="X37" s="143">
        <f t="shared" si="5"/>
        <v>100</v>
      </c>
      <c r="Y37" s="169"/>
      <c r="Z37" s="143">
        <f t="shared" si="6"/>
        <v>100</v>
      </c>
      <c r="AA37" s="143">
        <f t="shared" si="6"/>
        <v>100</v>
      </c>
      <c r="AB37" s="143">
        <f t="shared" si="6"/>
        <v>100</v>
      </c>
      <c r="AC37" s="164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</row>
    <row r="38" spans="1:57" x14ac:dyDescent="0.25">
      <c r="A38" s="128" t="s">
        <v>111</v>
      </c>
      <c r="B38" s="143">
        <f t="shared" si="0"/>
        <v>100</v>
      </c>
      <c r="C38" s="143">
        <f t="shared" si="0"/>
        <v>100</v>
      </c>
      <c r="D38" s="143">
        <f t="shared" si="0"/>
        <v>100</v>
      </c>
      <c r="E38" s="169"/>
      <c r="F38" s="143">
        <f t="shared" si="1"/>
        <v>100</v>
      </c>
      <c r="G38" s="143">
        <f t="shared" si="1"/>
        <v>100</v>
      </c>
      <c r="H38" s="143">
        <f t="shared" si="1"/>
        <v>100</v>
      </c>
      <c r="I38" s="169"/>
      <c r="J38" s="143">
        <f t="shared" si="2"/>
        <v>100</v>
      </c>
      <c r="K38" s="143">
        <f t="shared" si="2"/>
        <v>100</v>
      </c>
      <c r="L38" s="143">
        <f t="shared" si="2"/>
        <v>100</v>
      </c>
      <c r="M38" s="169"/>
      <c r="N38" s="143">
        <f t="shared" si="3"/>
        <v>100</v>
      </c>
      <c r="O38" s="143">
        <f t="shared" si="3"/>
        <v>100</v>
      </c>
      <c r="P38" s="143">
        <f t="shared" si="3"/>
        <v>100</v>
      </c>
      <c r="Q38" s="169"/>
      <c r="R38" s="143">
        <f t="shared" si="4"/>
        <v>100</v>
      </c>
      <c r="S38" s="143">
        <f t="shared" si="4"/>
        <v>100</v>
      </c>
      <c r="T38" s="143">
        <f t="shared" si="4"/>
        <v>100</v>
      </c>
      <c r="U38" s="169"/>
      <c r="V38" s="143">
        <f t="shared" si="5"/>
        <v>100</v>
      </c>
      <c r="W38" s="143">
        <f t="shared" si="5"/>
        <v>100</v>
      </c>
      <c r="X38" s="143">
        <f t="shared" si="5"/>
        <v>100</v>
      </c>
      <c r="Y38" s="169"/>
      <c r="Z38" s="143">
        <f t="shared" si="6"/>
        <v>100</v>
      </c>
      <c r="AA38" s="143">
        <f t="shared" si="6"/>
        <v>100</v>
      </c>
      <c r="AB38" s="143">
        <f t="shared" si="6"/>
        <v>100</v>
      </c>
      <c r="AC38" s="164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</row>
    <row r="39" spans="1:57" x14ac:dyDescent="0.25">
      <c r="A39" s="128" t="s">
        <v>114</v>
      </c>
      <c r="B39" s="143">
        <f t="shared" si="0"/>
        <v>100</v>
      </c>
      <c r="C39" s="143">
        <f t="shared" si="0"/>
        <v>100</v>
      </c>
      <c r="D39" s="143">
        <f t="shared" si="0"/>
        <v>100</v>
      </c>
      <c r="E39" s="169"/>
      <c r="F39" s="143">
        <f t="shared" si="1"/>
        <v>100</v>
      </c>
      <c r="G39" s="143">
        <f t="shared" si="1"/>
        <v>100</v>
      </c>
      <c r="H39" s="143">
        <f t="shared" si="1"/>
        <v>100</v>
      </c>
      <c r="I39" s="169"/>
      <c r="J39" s="143">
        <f t="shared" si="2"/>
        <v>100</v>
      </c>
      <c r="K39" s="143">
        <f t="shared" si="2"/>
        <v>100</v>
      </c>
      <c r="L39" s="143">
        <f t="shared" si="2"/>
        <v>100</v>
      </c>
      <c r="M39" s="169"/>
      <c r="N39" s="143">
        <f t="shared" si="3"/>
        <v>100</v>
      </c>
      <c r="O39" s="143">
        <f t="shared" si="3"/>
        <v>100</v>
      </c>
      <c r="P39" s="143">
        <f t="shared" si="3"/>
        <v>100</v>
      </c>
      <c r="Q39" s="169"/>
      <c r="R39" s="143">
        <f t="shared" si="4"/>
        <v>100</v>
      </c>
      <c r="S39" s="143">
        <f t="shared" si="4"/>
        <v>100</v>
      </c>
      <c r="T39" s="143">
        <f t="shared" si="4"/>
        <v>100</v>
      </c>
      <c r="U39" s="169"/>
      <c r="V39" s="143">
        <f t="shared" si="5"/>
        <v>100</v>
      </c>
      <c r="W39" s="143">
        <f t="shared" si="5"/>
        <v>100</v>
      </c>
      <c r="X39" s="143" t="s">
        <v>56</v>
      </c>
      <c r="Y39" s="169"/>
      <c r="Z39" s="143">
        <f t="shared" si="6"/>
        <v>100</v>
      </c>
      <c r="AA39" s="143" t="s">
        <v>56</v>
      </c>
      <c r="AB39" s="143">
        <f t="shared" si="6"/>
        <v>100</v>
      </c>
      <c r="AC39" s="164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</row>
    <row r="40" spans="1:57" ht="13.5" thickBot="1" x14ac:dyDescent="0.3">
      <c r="A40" s="166" t="s">
        <v>117</v>
      </c>
      <c r="B40" s="149">
        <f t="shared" si="0"/>
        <v>100</v>
      </c>
      <c r="C40" s="149">
        <f t="shared" si="0"/>
        <v>100</v>
      </c>
      <c r="D40" s="149">
        <f t="shared" si="0"/>
        <v>100</v>
      </c>
      <c r="E40" s="172"/>
      <c r="F40" s="149" t="s">
        <v>56</v>
      </c>
      <c r="G40" s="149" t="s">
        <v>56</v>
      </c>
      <c r="H40" s="149" t="s">
        <v>56</v>
      </c>
      <c r="I40" s="172"/>
      <c r="J40" s="149" t="s">
        <v>56</v>
      </c>
      <c r="K40" s="149" t="s">
        <v>56</v>
      </c>
      <c r="L40" s="149" t="s">
        <v>56</v>
      </c>
      <c r="M40" s="172"/>
      <c r="N40" s="149">
        <f t="shared" si="3"/>
        <v>100</v>
      </c>
      <c r="O40" s="149">
        <f t="shared" si="3"/>
        <v>100</v>
      </c>
      <c r="P40" s="149" t="s">
        <v>56</v>
      </c>
      <c r="Q40" s="172"/>
      <c r="R40" s="149">
        <f t="shared" si="4"/>
        <v>100</v>
      </c>
      <c r="S40" s="149" t="s">
        <v>56</v>
      </c>
      <c r="T40" s="149">
        <f t="shared" si="4"/>
        <v>100</v>
      </c>
      <c r="U40" s="172"/>
      <c r="V40" s="149">
        <f t="shared" si="5"/>
        <v>100</v>
      </c>
      <c r="W40" s="149">
        <f t="shared" si="5"/>
        <v>100</v>
      </c>
      <c r="X40" s="149" t="s">
        <v>56</v>
      </c>
      <c r="Y40" s="172"/>
      <c r="Z40" s="149" t="s">
        <v>56</v>
      </c>
      <c r="AA40" s="149" t="s">
        <v>56</v>
      </c>
      <c r="AB40" s="149" t="s">
        <v>56</v>
      </c>
      <c r="AC40" s="164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  <c r="BE40" s="157"/>
    </row>
    <row r="41" spans="1:57" x14ac:dyDescent="0.25">
      <c r="A41" s="292" t="s">
        <v>90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</row>
    <row r="42" spans="1:57" x14ac:dyDescent="0.25">
      <c r="A42" s="293" t="s">
        <v>14</v>
      </c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</row>
    <row r="45" spans="1:57" s="115" customFormat="1" ht="15" x14ac:dyDescent="0.25">
      <c r="A45" s="294" t="s">
        <v>142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9"/>
      <c r="AD45" s="278" t="s">
        <v>249</v>
      </c>
      <c r="AE45" s="278"/>
      <c r="AF45" s="9"/>
    </row>
    <row r="46" spans="1:57" s="115" customFormat="1" ht="15" x14ac:dyDescent="0.25">
      <c r="A46" s="295" t="s">
        <v>92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9"/>
      <c r="AD46" s="278"/>
      <c r="AE46" s="278"/>
      <c r="AF46"/>
    </row>
    <row r="47" spans="1:57" s="115" customFormat="1" ht="15" x14ac:dyDescent="0.25">
      <c r="A47" s="294" t="s">
        <v>78</v>
      </c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</row>
    <row r="48" spans="1:57" s="115" customFormat="1" ht="15" x14ac:dyDescent="0.25">
      <c r="A48" s="295" t="s">
        <v>94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</row>
    <row r="49" spans="1:28" s="115" customFormat="1" ht="15" x14ac:dyDescent="0.25">
      <c r="A49" s="294" t="s">
        <v>141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</row>
    <row r="50" spans="1:28" s="115" customFormat="1" ht="15" x14ac:dyDescent="0.25">
      <c r="A50" s="295" t="s">
        <v>80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</row>
    <row r="51" spans="1:28" s="115" customFormat="1" ht="15.75" thickBot="1" x14ac:dyDescent="0.3">
      <c r="A51" s="118"/>
      <c r="B51" s="117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</row>
    <row r="52" spans="1:28" s="115" customFormat="1" ht="15" x14ac:dyDescent="0.25">
      <c r="A52" s="299" t="s">
        <v>96</v>
      </c>
      <c r="B52" s="119" t="s">
        <v>22</v>
      </c>
      <c r="C52" s="119"/>
      <c r="D52" s="119"/>
      <c r="E52" s="120"/>
      <c r="F52" s="119" t="s">
        <v>24</v>
      </c>
      <c r="G52" s="119"/>
      <c r="H52" s="119"/>
      <c r="I52" s="120"/>
      <c r="J52" s="119" t="s">
        <v>25</v>
      </c>
      <c r="K52" s="119"/>
      <c r="L52" s="119"/>
      <c r="M52" s="120"/>
      <c r="N52" s="119" t="s">
        <v>26</v>
      </c>
      <c r="O52" s="119"/>
      <c r="P52" s="119"/>
      <c r="Q52" s="120"/>
      <c r="R52" s="119" t="s">
        <v>28</v>
      </c>
      <c r="S52" s="119"/>
      <c r="T52" s="119"/>
      <c r="U52" s="120"/>
      <c r="V52" s="119" t="s">
        <v>29</v>
      </c>
      <c r="W52" s="119"/>
      <c r="X52" s="119"/>
      <c r="Y52" s="120"/>
      <c r="Z52" s="119" t="s">
        <v>30</v>
      </c>
      <c r="AA52" s="119"/>
      <c r="AB52" s="119"/>
    </row>
    <row r="53" spans="1:28" s="115" customFormat="1" ht="15.75" thickBot="1" x14ac:dyDescent="0.3">
      <c r="A53" s="300"/>
      <c r="B53" s="121" t="s">
        <v>82</v>
      </c>
      <c r="C53" s="121" t="s">
        <v>83</v>
      </c>
      <c r="D53" s="121" t="s">
        <v>84</v>
      </c>
      <c r="E53" s="122"/>
      <c r="F53" s="121" t="s">
        <v>82</v>
      </c>
      <c r="G53" s="121" t="s">
        <v>83</v>
      </c>
      <c r="H53" s="121" t="s">
        <v>84</v>
      </c>
      <c r="I53" s="122"/>
      <c r="J53" s="121" t="s">
        <v>82</v>
      </c>
      <c r="K53" s="121" t="s">
        <v>83</v>
      </c>
      <c r="L53" s="121" t="s">
        <v>84</v>
      </c>
      <c r="M53" s="122"/>
      <c r="N53" s="121" t="s">
        <v>82</v>
      </c>
      <c r="O53" s="121" t="s">
        <v>83</v>
      </c>
      <c r="P53" s="121" t="s">
        <v>84</v>
      </c>
      <c r="Q53" s="122"/>
      <c r="R53" s="121" t="s">
        <v>82</v>
      </c>
      <c r="S53" s="121" t="s">
        <v>83</v>
      </c>
      <c r="T53" s="121" t="s">
        <v>84</v>
      </c>
      <c r="U53" s="122"/>
      <c r="V53" s="121" t="s">
        <v>82</v>
      </c>
      <c r="W53" s="121" t="s">
        <v>83</v>
      </c>
      <c r="X53" s="121" t="s">
        <v>84</v>
      </c>
      <c r="Y53" s="122"/>
      <c r="Z53" s="121" t="s">
        <v>82</v>
      </c>
      <c r="AA53" s="121" t="s">
        <v>83</v>
      </c>
      <c r="AB53" s="121" t="s">
        <v>84</v>
      </c>
    </row>
    <row r="54" spans="1:28" ht="21" customHeight="1" x14ac:dyDescent="0.25">
      <c r="A54" s="298" t="s">
        <v>39</v>
      </c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</row>
    <row r="55" spans="1:28" ht="12.75" customHeight="1" x14ac:dyDescent="0.25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</row>
    <row r="56" spans="1:28" ht="13.5" x14ac:dyDescent="0.25">
      <c r="A56" s="158" t="s">
        <v>97</v>
      </c>
      <c r="B56" s="167">
        <f>SUM(B58:B68)</f>
        <v>260</v>
      </c>
      <c r="C56" s="167">
        <f>SUM(C58:C68)</f>
        <v>149</v>
      </c>
      <c r="D56" s="167">
        <f>SUM(D58:D68)</f>
        <v>111</v>
      </c>
      <c r="E56" s="167"/>
      <c r="F56" s="167">
        <f>SUM(F58:F68)</f>
        <v>2</v>
      </c>
      <c r="G56" s="167">
        <f>SUM(G58:G68)</f>
        <v>1</v>
      </c>
      <c r="H56" s="167">
        <f>SUM(H58:H68)</f>
        <v>1</v>
      </c>
      <c r="I56" s="167"/>
      <c r="J56" s="167">
        <f>SUM(J58:J68)</f>
        <v>99</v>
      </c>
      <c r="K56" s="167">
        <f>SUM(K58:K68)</f>
        <v>56</v>
      </c>
      <c r="L56" s="167">
        <f>SUM(L58:L68)</f>
        <v>43</v>
      </c>
      <c r="M56" s="167"/>
      <c r="N56" s="167">
        <f>SUM(N58:N68)</f>
        <v>37</v>
      </c>
      <c r="O56" s="167">
        <f>SUM(O58:O68)</f>
        <v>22</v>
      </c>
      <c r="P56" s="167">
        <f>SUM(P58:P68)</f>
        <v>15</v>
      </c>
      <c r="Q56" s="167"/>
      <c r="R56" s="167">
        <f>SUM(R58:R68)</f>
        <v>75</v>
      </c>
      <c r="S56" s="167">
        <f>SUM(S58:S68)</f>
        <v>43</v>
      </c>
      <c r="T56" s="167">
        <f>SUM(T58:T68)</f>
        <v>32</v>
      </c>
      <c r="U56" s="167"/>
      <c r="V56" s="167">
        <f>SUM(V58:V68)</f>
        <v>29</v>
      </c>
      <c r="W56" s="167">
        <f>SUM(W58:W68)</f>
        <v>19</v>
      </c>
      <c r="X56" s="167">
        <f>SUM(X58:X68)</f>
        <v>10</v>
      </c>
      <c r="Y56" s="167"/>
      <c r="Z56" s="167">
        <f>SUM(Z58:Z68)</f>
        <v>18</v>
      </c>
      <c r="AA56" s="167">
        <f>SUM(AA58:AA68)</f>
        <v>8</v>
      </c>
      <c r="AB56" s="167">
        <f>SUM(AB58:AB68)</f>
        <v>10</v>
      </c>
    </row>
    <row r="57" spans="1:28" x14ac:dyDescent="0.25"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</row>
    <row r="58" spans="1:28" x14ac:dyDescent="0.2">
      <c r="A58" s="128" t="s">
        <v>98</v>
      </c>
      <c r="B58" s="139">
        <v>54</v>
      </c>
      <c r="C58" s="139">
        <v>27</v>
      </c>
      <c r="D58" s="139">
        <v>27</v>
      </c>
      <c r="E58" s="139"/>
      <c r="F58" s="139">
        <v>2</v>
      </c>
      <c r="G58" s="139">
        <v>1</v>
      </c>
      <c r="H58" s="139">
        <v>1</v>
      </c>
      <c r="I58" s="139"/>
      <c r="J58" s="139">
        <v>15</v>
      </c>
      <c r="K58" s="139">
        <v>11</v>
      </c>
      <c r="L58" s="139">
        <v>4</v>
      </c>
      <c r="M58" s="139"/>
      <c r="N58" s="139">
        <v>0</v>
      </c>
      <c r="O58" s="139">
        <v>0</v>
      </c>
      <c r="P58" s="139">
        <v>0</v>
      </c>
      <c r="Q58" s="139"/>
      <c r="R58" s="139">
        <v>27</v>
      </c>
      <c r="S58" s="139">
        <v>6</v>
      </c>
      <c r="T58" s="139">
        <v>21</v>
      </c>
      <c r="U58" s="139"/>
      <c r="V58" s="139">
        <v>6</v>
      </c>
      <c r="W58" s="139">
        <v>5</v>
      </c>
      <c r="X58" s="139">
        <v>1</v>
      </c>
      <c r="Y58" s="139"/>
      <c r="Z58" s="139">
        <v>4</v>
      </c>
      <c r="AA58" s="139">
        <v>4</v>
      </c>
      <c r="AB58" s="139">
        <v>0</v>
      </c>
    </row>
    <row r="59" spans="1:28" x14ac:dyDescent="0.2">
      <c r="A59" s="128" t="s">
        <v>99</v>
      </c>
      <c r="B59" s="139">
        <v>158</v>
      </c>
      <c r="C59" s="139">
        <v>99</v>
      </c>
      <c r="D59" s="139">
        <v>59</v>
      </c>
      <c r="E59" s="139"/>
      <c r="F59" s="139">
        <v>0</v>
      </c>
      <c r="G59" s="139">
        <v>0</v>
      </c>
      <c r="H59" s="139">
        <v>0</v>
      </c>
      <c r="I59" s="139"/>
      <c r="J59" s="139">
        <v>67</v>
      </c>
      <c r="K59" s="139">
        <v>37</v>
      </c>
      <c r="L59" s="139">
        <v>30</v>
      </c>
      <c r="M59" s="139"/>
      <c r="N59" s="139">
        <v>27</v>
      </c>
      <c r="O59" s="139">
        <v>16</v>
      </c>
      <c r="P59" s="139">
        <v>11</v>
      </c>
      <c r="Q59" s="139"/>
      <c r="R59" s="139">
        <v>40</v>
      </c>
      <c r="S59" s="139">
        <v>33</v>
      </c>
      <c r="T59" s="139">
        <v>7</v>
      </c>
      <c r="U59" s="139"/>
      <c r="V59" s="139">
        <v>20</v>
      </c>
      <c r="W59" s="139">
        <v>13</v>
      </c>
      <c r="X59" s="139">
        <v>7</v>
      </c>
      <c r="Y59" s="139"/>
      <c r="Z59" s="139">
        <v>4</v>
      </c>
      <c r="AA59" s="139">
        <v>0</v>
      </c>
      <c r="AB59" s="139">
        <v>4</v>
      </c>
    </row>
    <row r="60" spans="1:28" x14ac:dyDescent="0.2">
      <c r="A60" s="128" t="s">
        <v>100</v>
      </c>
      <c r="B60" s="139">
        <v>26</v>
      </c>
      <c r="C60" s="139">
        <v>11</v>
      </c>
      <c r="D60" s="139">
        <v>15</v>
      </c>
      <c r="E60" s="139"/>
      <c r="F60" s="139">
        <v>0</v>
      </c>
      <c r="G60" s="139">
        <v>0</v>
      </c>
      <c r="H60" s="139">
        <v>0</v>
      </c>
      <c r="I60" s="139"/>
      <c r="J60" s="139">
        <v>8</v>
      </c>
      <c r="K60" s="139">
        <v>3</v>
      </c>
      <c r="L60" s="139">
        <v>5</v>
      </c>
      <c r="M60" s="139"/>
      <c r="N60" s="139">
        <v>5</v>
      </c>
      <c r="O60" s="139">
        <v>3</v>
      </c>
      <c r="P60" s="139">
        <v>2</v>
      </c>
      <c r="Q60" s="139"/>
      <c r="R60" s="139">
        <v>3</v>
      </c>
      <c r="S60" s="139">
        <v>1</v>
      </c>
      <c r="T60" s="139">
        <v>2</v>
      </c>
      <c r="U60" s="139"/>
      <c r="V60" s="139">
        <v>0</v>
      </c>
      <c r="W60" s="139">
        <v>0</v>
      </c>
      <c r="X60" s="139">
        <v>0</v>
      </c>
      <c r="Y60" s="139"/>
      <c r="Z60" s="139">
        <v>10</v>
      </c>
      <c r="AA60" s="139">
        <v>4</v>
      </c>
      <c r="AB60" s="139">
        <v>6</v>
      </c>
    </row>
    <row r="61" spans="1:28" x14ac:dyDescent="0.2">
      <c r="A61" s="128" t="s">
        <v>103</v>
      </c>
      <c r="B61" s="139">
        <v>1</v>
      </c>
      <c r="C61" s="139">
        <v>1</v>
      </c>
      <c r="D61" s="139">
        <v>0</v>
      </c>
      <c r="E61" s="139"/>
      <c r="F61" s="139">
        <v>0</v>
      </c>
      <c r="G61" s="139">
        <v>0</v>
      </c>
      <c r="H61" s="139">
        <v>0</v>
      </c>
      <c r="I61" s="139"/>
      <c r="J61" s="139">
        <v>0</v>
      </c>
      <c r="K61" s="139">
        <v>0</v>
      </c>
      <c r="L61" s="139">
        <v>0</v>
      </c>
      <c r="M61" s="139"/>
      <c r="N61" s="139">
        <v>1</v>
      </c>
      <c r="O61" s="139">
        <v>1</v>
      </c>
      <c r="P61" s="139">
        <v>0</v>
      </c>
      <c r="Q61" s="139"/>
      <c r="R61" s="139">
        <v>0</v>
      </c>
      <c r="S61" s="139">
        <v>0</v>
      </c>
      <c r="T61" s="139">
        <v>0</v>
      </c>
      <c r="U61" s="139"/>
      <c r="V61" s="139">
        <v>0</v>
      </c>
      <c r="W61" s="139">
        <v>0</v>
      </c>
      <c r="X61" s="139">
        <v>0</v>
      </c>
      <c r="Y61" s="139"/>
      <c r="Z61" s="139">
        <v>0</v>
      </c>
      <c r="AA61" s="139">
        <v>0</v>
      </c>
      <c r="AB61" s="139">
        <v>0</v>
      </c>
    </row>
    <row r="62" spans="1:28" x14ac:dyDescent="0.2">
      <c r="A62" s="128" t="s">
        <v>105</v>
      </c>
      <c r="B62" s="139">
        <v>16</v>
      </c>
      <c r="C62" s="139">
        <v>8</v>
      </c>
      <c r="D62" s="139">
        <v>8</v>
      </c>
      <c r="E62" s="139"/>
      <c r="F62" s="139">
        <v>0</v>
      </c>
      <c r="G62" s="139">
        <v>0</v>
      </c>
      <c r="H62" s="139">
        <v>0</v>
      </c>
      <c r="I62" s="139"/>
      <c r="J62" s="139">
        <v>5</v>
      </c>
      <c r="K62" s="139">
        <v>3</v>
      </c>
      <c r="L62" s="139">
        <v>2</v>
      </c>
      <c r="M62" s="139"/>
      <c r="N62" s="139">
        <v>4</v>
      </c>
      <c r="O62" s="139">
        <v>2</v>
      </c>
      <c r="P62" s="139">
        <v>2</v>
      </c>
      <c r="Q62" s="139"/>
      <c r="R62" s="139">
        <v>5</v>
      </c>
      <c r="S62" s="139">
        <v>3</v>
      </c>
      <c r="T62" s="139">
        <v>2</v>
      </c>
      <c r="U62" s="139"/>
      <c r="V62" s="139">
        <v>2</v>
      </c>
      <c r="W62" s="139">
        <v>0</v>
      </c>
      <c r="X62" s="139">
        <v>2</v>
      </c>
      <c r="Y62" s="139"/>
      <c r="Z62" s="139">
        <v>0</v>
      </c>
      <c r="AA62" s="139">
        <v>0</v>
      </c>
      <c r="AB62" s="139">
        <v>0</v>
      </c>
    </row>
    <row r="63" spans="1:28" x14ac:dyDescent="0.2">
      <c r="A63" s="128" t="s">
        <v>106</v>
      </c>
      <c r="B63" s="139">
        <v>3</v>
      </c>
      <c r="C63" s="139">
        <v>2</v>
      </c>
      <c r="D63" s="139">
        <v>1</v>
      </c>
      <c r="E63" s="139"/>
      <c r="F63" s="139">
        <v>0</v>
      </c>
      <c r="G63" s="139">
        <v>0</v>
      </c>
      <c r="H63" s="139">
        <v>0</v>
      </c>
      <c r="I63" s="139"/>
      <c r="J63" s="139">
        <v>3</v>
      </c>
      <c r="K63" s="139">
        <v>2</v>
      </c>
      <c r="L63" s="139">
        <v>1</v>
      </c>
      <c r="M63" s="139"/>
      <c r="N63" s="139">
        <v>0</v>
      </c>
      <c r="O63" s="139">
        <v>0</v>
      </c>
      <c r="P63" s="139">
        <v>0</v>
      </c>
      <c r="Q63" s="139"/>
      <c r="R63" s="139">
        <v>0</v>
      </c>
      <c r="S63" s="139">
        <v>0</v>
      </c>
      <c r="T63" s="139">
        <v>0</v>
      </c>
      <c r="U63" s="139"/>
      <c r="V63" s="139">
        <v>0</v>
      </c>
      <c r="W63" s="139">
        <v>0</v>
      </c>
      <c r="X63" s="139">
        <v>0</v>
      </c>
      <c r="Y63" s="139"/>
      <c r="Z63" s="139">
        <v>0</v>
      </c>
      <c r="AA63" s="139">
        <v>0</v>
      </c>
      <c r="AB63" s="139">
        <v>0</v>
      </c>
    </row>
    <row r="64" spans="1:28" x14ac:dyDescent="0.2">
      <c r="A64" s="128" t="s">
        <v>107</v>
      </c>
      <c r="B64" s="139">
        <v>0</v>
      </c>
      <c r="C64" s="139">
        <v>0</v>
      </c>
      <c r="D64" s="139">
        <v>0</v>
      </c>
      <c r="E64" s="139"/>
      <c r="F64" s="139">
        <v>0</v>
      </c>
      <c r="G64" s="139">
        <v>0</v>
      </c>
      <c r="H64" s="139">
        <v>0</v>
      </c>
      <c r="I64" s="139"/>
      <c r="J64" s="139">
        <v>0</v>
      </c>
      <c r="K64" s="139">
        <v>0</v>
      </c>
      <c r="L64" s="139">
        <v>0</v>
      </c>
      <c r="M64" s="139"/>
      <c r="N64" s="139">
        <v>0</v>
      </c>
      <c r="O64" s="139">
        <v>0</v>
      </c>
      <c r="P64" s="139">
        <v>0</v>
      </c>
      <c r="Q64" s="139"/>
      <c r="R64" s="139">
        <v>0</v>
      </c>
      <c r="S64" s="139">
        <v>0</v>
      </c>
      <c r="T64" s="139">
        <v>0</v>
      </c>
      <c r="U64" s="139"/>
      <c r="V64" s="139">
        <v>0</v>
      </c>
      <c r="W64" s="139">
        <v>0</v>
      </c>
      <c r="X64" s="139">
        <v>0</v>
      </c>
      <c r="Y64" s="139"/>
      <c r="Z64" s="139">
        <v>0</v>
      </c>
      <c r="AA64" s="139">
        <v>0</v>
      </c>
      <c r="AB64" s="139">
        <v>0</v>
      </c>
    </row>
    <row r="65" spans="1:28" x14ac:dyDescent="0.2">
      <c r="A65" s="128" t="s">
        <v>110</v>
      </c>
      <c r="B65" s="139">
        <v>2</v>
      </c>
      <c r="C65" s="139">
        <v>1</v>
      </c>
      <c r="D65" s="139">
        <v>1</v>
      </c>
      <c r="E65" s="139"/>
      <c r="F65" s="139">
        <v>0</v>
      </c>
      <c r="G65" s="139">
        <v>0</v>
      </c>
      <c r="H65" s="139">
        <v>0</v>
      </c>
      <c r="I65" s="139"/>
      <c r="J65" s="139">
        <v>1</v>
      </c>
      <c r="K65" s="139">
        <v>0</v>
      </c>
      <c r="L65" s="139">
        <v>1</v>
      </c>
      <c r="M65" s="139"/>
      <c r="N65" s="139">
        <v>0</v>
      </c>
      <c r="O65" s="139">
        <v>0</v>
      </c>
      <c r="P65" s="139">
        <v>0</v>
      </c>
      <c r="Q65" s="139"/>
      <c r="R65" s="139">
        <v>0</v>
      </c>
      <c r="S65" s="139">
        <v>0</v>
      </c>
      <c r="T65" s="139">
        <v>0</v>
      </c>
      <c r="U65" s="139"/>
      <c r="V65" s="139">
        <v>1</v>
      </c>
      <c r="W65" s="139">
        <v>1</v>
      </c>
      <c r="X65" s="139">
        <v>0</v>
      </c>
      <c r="Y65" s="139"/>
      <c r="Z65" s="139">
        <v>0</v>
      </c>
      <c r="AA65" s="139">
        <v>0</v>
      </c>
      <c r="AB65" s="139">
        <v>0</v>
      </c>
    </row>
    <row r="66" spans="1:28" x14ac:dyDescent="0.2">
      <c r="A66" s="128" t="s">
        <v>111</v>
      </c>
      <c r="B66" s="139">
        <v>0</v>
      </c>
      <c r="C66" s="139">
        <v>0</v>
      </c>
      <c r="D66" s="139">
        <v>0</v>
      </c>
      <c r="E66" s="139"/>
      <c r="F66" s="139">
        <v>0</v>
      </c>
      <c r="G66" s="139">
        <v>0</v>
      </c>
      <c r="H66" s="139">
        <v>0</v>
      </c>
      <c r="I66" s="139"/>
      <c r="J66" s="139">
        <v>0</v>
      </c>
      <c r="K66" s="139">
        <v>0</v>
      </c>
      <c r="L66" s="139">
        <v>0</v>
      </c>
      <c r="M66" s="139"/>
      <c r="N66" s="139">
        <v>0</v>
      </c>
      <c r="O66" s="139">
        <v>0</v>
      </c>
      <c r="P66" s="139">
        <v>0</v>
      </c>
      <c r="Q66" s="139"/>
      <c r="R66" s="139">
        <v>0</v>
      </c>
      <c r="S66" s="139">
        <v>0</v>
      </c>
      <c r="T66" s="139">
        <v>0</v>
      </c>
      <c r="U66" s="139"/>
      <c r="V66" s="139">
        <v>0</v>
      </c>
      <c r="W66" s="139">
        <v>0</v>
      </c>
      <c r="X66" s="139">
        <v>0</v>
      </c>
      <c r="Y66" s="139"/>
      <c r="Z66" s="139">
        <v>0</v>
      </c>
      <c r="AA66" s="139">
        <v>0</v>
      </c>
      <c r="AB66" s="139">
        <v>0</v>
      </c>
    </row>
    <row r="67" spans="1:28" x14ac:dyDescent="0.2">
      <c r="A67" s="128" t="s">
        <v>114</v>
      </c>
      <c r="B67" s="139">
        <v>0</v>
      </c>
      <c r="C67" s="139">
        <v>0</v>
      </c>
      <c r="D67" s="139">
        <v>0</v>
      </c>
      <c r="E67" s="139"/>
      <c r="F67" s="139">
        <v>0</v>
      </c>
      <c r="G67" s="139">
        <v>0</v>
      </c>
      <c r="H67" s="139">
        <v>0</v>
      </c>
      <c r="I67" s="139"/>
      <c r="J67" s="139">
        <v>0</v>
      </c>
      <c r="K67" s="139">
        <v>0</v>
      </c>
      <c r="L67" s="139">
        <v>0</v>
      </c>
      <c r="M67" s="139"/>
      <c r="N67" s="139">
        <v>0</v>
      </c>
      <c r="O67" s="139">
        <v>0</v>
      </c>
      <c r="P67" s="139">
        <v>0</v>
      </c>
      <c r="Q67" s="139"/>
      <c r="R67" s="139">
        <v>0</v>
      </c>
      <c r="S67" s="139">
        <v>0</v>
      </c>
      <c r="T67" s="139">
        <v>0</v>
      </c>
      <c r="U67" s="139"/>
      <c r="V67" s="139">
        <v>0</v>
      </c>
      <c r="W67" s="139">
        <v>0</v>
      </c>
      <c r="X67" s="139">
        <v>0</v>
      </c>
      <c r="Y67" s="139"/>
      <c r="Z67" s="139">
        <v>0</v>
      </c>
      <c r="AA67" s="139">
        <v>0</v>
      </c>
      <c r="AB67" s="139">
        <v>0</v>
      </c>
    </row>
    <row r="68" spans="1:28" x14ac:dyDescent="0.2">
      <c r="A68" s="128" t="s">
        <v>117</v>
      </c>
      <c r="B68" s="139">
        <v>0</v>
      </c>
      <c r="C68" s="139">
        <v>0</v>
      </c>
      <c r="D68" s="139">
        <v>0</v>
      </c>
      <c r="E68" s="139"/>
      <c r="F68" s="139">
        <v>0</v>
      </c>
      <c r="G68" s="139">
        <v>0</v>
      </c>
      <c r="H68" s="139">
        <v>0</v>
      </c>
      <c r="I68" s="139"/>
      <c r="J68" s="139">
        <v>0</v>
      </c>
      <c r="K68" s="139">
        <v>0</v>
      </c>
      <c r="L68" s="139">
        <v>0</v>
      </c>
      <c r="M68" s="139"/>
      <c r="N68" s="139">
        <v>0</v>
      </c>
      <c r="O68" s="139">
        <v>0</v>
      </c>
      <c r="P68" s="139">
        <v>0</v>
      </c>
      <c r="Q68" s="139"/>
      <c r="R68" s="139">
        <v>0</v>
      </c>
      <c r="S68" s="139">
        <v>0</v>
      </c>
      <c r="T68" s="139">
        <v>0</v>
      </c>
      <c r="U68" s="139"/>
      <c r="V68" s="139">
        <v>0</v>
      </c>
      <c r="W68" s="139">
        <v>0</v>
      </c>
      <c r="X68" s="139">
        <v>0</v>
      </c>
      <c r="Y68" s="139"/>
      <c r="Z68" s="139">
        <v>0</v>
      </c>
      <c r="AA68" s="139">
        <v>0</v>
      </c>
      <c r="AB68" s="139">
        <v>0</v>
      </c>
    </row>
    <row r="69" spans="1:28" ht="12.75" customHeight="1" x14ac:dyDescent="0.25"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</row>
    <row r="70" spans="1:28" ht="21" customHeight="1" x14ac:dyDescent="0.25">
      <c r="A70" s="298" t="s">
        <v>45</v>
      </c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</row>
    <row r="71" spans="1:28" ht="12.75" customHeight="1" x14ac:dyDescent="0.25">
      <c r="A71" s="154"/>
      <c r="B71" s="155"/>
      <c r="C71" s="155"/>
      <c r="D71" s="155"/>
      <c r="E71" s="156"/>
      <c r="F71" s="155"/>
      <c r="G71" s="155"/>
      <c r="H71" s="155"/>
      <c r="I71" s="156"/>
      <c r="J71" s="155"/>
      <c r="K71" s="155"/>
      <c r="L71" s="155"/>
      <c r="M71" s="156"/>
      <c r="N71" s="155"/>
      <c r="O71" s="155"/>
      <c r="P71" s="155"/>
      <c r="Q71" s="156"/>
      <c r="R71" s="155"/>
      <c r="S71" s="155"/>
      <c r="T71" s="155"/>
      <c r="U71" s="156"/>
      <c r="V71" s="155"/>
      <c r="W71" s="155"/>
      <c r="X71" s="155"/>
      <c r="Y71" s="156"/>
      <c r="Z71" s="155"/>
      <c r="AA71" s="155"/>
      <c r="AB71" s="155"/>
    </row>
    <row r="72" spans="1:28" ht="13.5" x14ac:dyDescent="0.25">
      <c r="A72" s="158" t="s">
        <v>97</v>
      </c>
      <c r="B72" s="143">
        <f>+B56/(B56+B12)*100</f>
        <v>6.275645667390779</v>
      </c>
      <c r="C72" s="143">
        <f>+C56/(C56+C12)*100</f>
        <v>6.9887429643527206</v>
      </c>
      <c r="D72" s="143">
        <f>+D56/(D56+D12)*100</f>
        <v>5.5196419691695677</v>
      </c>
      <c r="E72" s="169"/>
      <c r="F72" s="143">
        <f>+F56/(F56+F12)*100</f>
        <v>0.29806259314456035</v>
      </c>
      <c r="G72" s="143">
        <f>+G56/(G56+G12)*100</f>
        <v>0.29069767441860467</v>
      </c>
      <c r="H72" s="143">
        <f>+H56/(H56+H12)*100</f>
        <v>0.3058103975535168</v>
      </c>
      <c r="I72" s="169"/>
      <c r="J72" s="143">
        <f>+J56/(J56+J12)*100</f>
        <v>13.288590604026846</v>
      </c>
      <c r="K72" s="143">
        <f>+K56/(K56+K12)*100</f>
        <v>14.249363867684478</v>
      </c>
      <c r="L72" s="143">
        <f>+L56/(L56+L12)*100</f>
        <v>12.215909090909092</v>
      </c>
      <c r="M72" s="169"/>
      <c r="N72" s="143">
        <f>+N56/(N56+N12)*100</f>
        <v>4.9664429530201346</v>
      </c>
      <c r="O72" s="143">
        <f>+O56/(O56+O12)*100</f>
        <v>6.1452513966480442</v>
      </c>
      <c r="P72" s="143">
        <f>+P56/(P56+P12)*100</f>
        <v>3.8759689922480618</v>
      </c>
      <c r="Q72" s="169"/>
      <c r="R72" s="143">
        <f>+R56/(R56+R12)*100</f>
        <v>11.538461538461538</v>
      </c>
      <c r="S72" s="143">
        <f>+S56/(S56+S12)*100</f>
        <v>12.5</v>
      </c>
      <c r="T72" s="143">
        <f>+T56/(T56+T12)*100</f>
        <v>10.457516339869281</v>
      </c>
      <c r="U72" s="169"/>
      <c r="V72" s="143">
        <f>+V56/(V56+V12)*100</f>
        <v>4.4072948328267474</v>
      </c>
      <c r="W72" s="143">
        <f>+W56/(W56+W12)*100</f>
        <v>5.3072625698324023</v>
      </c>
      <c r="X72" s="143">
        <f>+X56/(X56+X12)*100</f>
        <v>3.3333333333333335</v>
      </c>
      <c r="Y72" s="169"/>
      <c r="Z72" s="143">
        <f>+Z56/(Z56+Z12)*100</f>
        <v>2.6706231454005933</v>
      </c>
      <c r="AA72" s="143">
        <f>+AA56/(AA56+AA12)*100</f>
        <v>2.3880597014925375</v>
      </c>
      <c r="AB72" s="143">
        <f>+AB56/(AB56+AB12)*100</f>
        <v>2.9498525073746311</v>
      </c>
    </row>
    <row r="73" spans="1:28" x14ac:dyDescent="0.25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</row>
    <row r="74" spans="1:28" x14ac:dyDescent="0.25">
      <c r="A74" s="128" t="s">
        <v>98</v>
      </c>
      <c r="B74" s="143">
        <f t="shared" ref="B74:D84" si="7">+B58/(B58+B14)*100</f>
        <v>4.8473967684021542</v>
      </c>
      <c r="C74" s="143">
        <f t="shared" si="7"/>
        <v>4.8042704626334514</v>
      </c>
      <c r="D74" s="143">
        <f t="shared" si="7"/>
        <v>4.8913043478260869</v>
      </c>
      <c r="E74" s="169"/>
      <c r="F74" s="143">
        <f t="shared" ref="F74:H83" si="8">+F58/(F58+F14)*100</f>
        <v>1.015228426395939</v>
      </c>
      <c r="G74" s="143">
        <f t="shared" si="8"/>
        <v>1.0416666666666665</v>
      </c>
      <c r="H74" s="143">
        <f t="shared" si="8"/>
        <v>0.99009900990099009</v>
      </c>
      <c r="I74" s="170"/>
      <c r="J74" s="143">
        <f t="shared" ref="J74:L83" si="9">+J58/(J58+J14)*100</f>
        <v>7.6923076923076925</v>
      </c>
      <c r="K74" s="143">
        <f t="shared" si="9"/>
        <v>10.476190476190476</v>
      </c>
      <c r="L74" s="143">
        <f t="shared" si="9"/>
        <v>4.4444444444444446</v>
      </c>
      <c r="M74" s="170"/>
      <c r="N74" s="143">
        <f t="shared" ref="N74:P84" si="10">+N58/(N58+N14)*100</f>
        <v>0</v>
      </c>
      <c r="O74" s="143">
        <f t="shared" si="10"/>
        <v>0</v>
      </c>
      <c r="P74" s="143">
        <f t="shared" si="10"/>
        <v>0</v>
      </c>
      <c r="Q74" s="170"/>
      <c r="R74" s="143">
        <f t="shared" ref="R74:T84" si="11">+R58/(R58+R14)*100</f>
        <v>15.606936416184972</v>
      </c>
      <c r="S74" s="143">
        <f t="shared" si="11"/>
        <v>7.4074074074074066</v>
      </c>
      <c r="T74" s="143">
        <f t="shared" si="11"/>
        <v>22.826086956521738</v>
      </c>
      <c r="U74" s="170"/>
      <c r="V74" s="143">
        <f t="shared" ref="V74:X84" si="12">+V58/(V58+V14)*100</f>
        <v>3.1914893617021276</v>
      </c>
      <c r="W74" s="143">
        <f t="shared" si="12"/>
        <v>5.376344086021505</v>
      </c>
      <c r="X74" s="143">
        <f t="shared" si="12"/>
        <v>1.0526315789473684</v>
      </c>
      <c r="Y74" s="169"/>
      <c r="Z74" s="143">
        <f t="shared" ref="Z74:AB83" si="13">+Z58/(Z58+Z14)*100</f>
        <v>2.3255813953488373</v>
      </c>
      <c r="AA74" s="143">
        <f t="shared" si="13"/>
        <v>4.4444444444444446</v>
      </c>
      <c r="AB74" s="143">
        <f t="shared" si="13"/>
        <v>0</v>
      </c>
    </row>
    <row r="75" spans="1:28" x14ac:dyDescent="0.25">
      <c r="A75" s="128" t="s">
        <v>99</v>
      </c>
      <c r="B75" s="143">
        <f t="shared" si="7"/>
        <v>11.079943899018232</v>
      </c>
      <c r="C75" s="143">
        <f t="shared" si="7"/>
        <v>13.23529411764706</v>
      </c>
      <c r="D75" s="143">
        <f t="shared" si="7"/>
        <v>8.7020648967551626</v>
      </c>
      <c r="E75" s="169"/>
      <c r="F75" s="143">
        <f t="shared" si="8"/>
        <v>0</v>
      </c>
      <c r="G75" s="143">
        <f t="shared" si="8"/>
        <v>0</v>
      </c>
      <c r="H75" s="143">
        <f t="shared" si="8"/>
        <v>0</v>
      </c>
      <c r="I75" s="170"/>
      <c r="J75" s="143">
        <f t="shared" si="9"/>
        <v>25.0936329588015</v>
      </c>
      <c r="K75" s="143">
        <f t="shared" si="9"/>
        <v>29.133858267716533</v>
      </c>
      <c r="L75" s="143">
        <f t="shared" si="9"/>
        <v>21.428571428571427</v>
      </c>
      <c r="M75" s="170"/>
      <c r="N75" s="143">
        <f t="shared" si="10"/>
        <v>10.150375939849624</v>
      </c>
      <c r="O75" s="143">
        <f t="shared" si="10"/>
        <v>12.213740458015266</v>
      </c>
      <c r="P75" s="143">
        <f t="shared" si="10"/>
        <v>8.1481481481481488</v>
      </c>
      <c r="Q75" s="170"/>
      <c r="R75" s="143">
        <f t="shared" si="11"/>
        <v>17.467248908296941</v>
      </c>
      <c r="S75" s="143">
        <f t="shared" si="11"/>
        <v>24.444444444444443</v>
      </c>
      <c r="T75" s="143">
        <f t="shared" si="11"/>
        <v>7.4468085106382977</v>
      </c>
      <c r="U75" s="170"/>
      <c r="V75" s="143">
        <f t="shared" si="12"/>
        <v>9.2592592592592595</v>
      </c>
      <c r="W75" s="143">
        <f t="shared" si="12"/>
        <v>11.111111111111111</v>
      </c>
      <c r="X75" s="143">
        <f t="shared" si="12"/>
        <v>7.0707070707070701</v>
      </c>
      <c r="Y75" s="169"/>
      <c r="Z75" s="143">
        <f t="shared" si="13"/>
        <v>1.7467248908296942</v>
      </c>
      <c r="AA75" s="143">
        <f t="shared" si="13"/>
        <v>0</v>
      </c>
      <c r="AB75" s="143">
        <f t="shared" si="13"/>
        <v>3.5398230088495577</v>
      </c>
    </row>
    <row r="76" spans="1:28" x14ac:dyDescent="0.25">
      <c r="A76" s="128" t="s">
        <v>100</v>
      </c>
      <c r="B76" s="143">
        <f t="shared" si="7"/>
        <v>2.7455121436114043</v>
      </c>
      <c r="C76" s="143">
        <f t="shared" si="7"/>
        <v>2.3554603854389722</v>
      </c>
      <c r="D76" s="143">
        <f t="shared" si="7"/>
        <v>3.125</v>
      </c>
      <c r="E76" s="169"/>
      <c r="F76" s="143">
        <f t="shared" si="8"/>
        <v>0</v>
      </c>
      <c r="G76" s="143">
        <f t="shared" si="8"/>
        <v>0</v>
      </c>
      <c r="H76" s="143">
        <f t="shared" si="8"/>
        <v>0</v>
      </c>
      <c r="I76" s="170"/>
      <c r="J76" s="143">
        <f t="shared" si="9"/>
        <v>4.6783625730994149</v>
      </c>
      <c r="K76" s="143">
        <f t="shared" si="9"/>
        <v>3.0612244897959182</v>
      </c>
      <c r="L76" s="143">
        <f t="shared" si="9"/>
        <v>6.8493150684931505</v>
      </c>
      <c r="M76" s="170"/>
      <c r="N76" s="143">
        <f t="shared" si="10"/>
        <v>3.125</v>
      </c>
      <c r="O76" s="143">
        <f t="shared" si="10"/>
        <v>4.10958904109589</v>
      </c>
      <c r="P76" s="143">
        <f t="shared" si="10"/>
        <v>2.2988505747126435</v>
      </c>
      <c r="Q76" s="170"/>
      <c r="R76" s="143">
        <f t="shared" si="11"/>
        <v>2.0689655172413794</v>
      </c>
      <c r="S76" s="143">
        <f t="shared" si="11"/>
        <v>1.4084507042253522</v>
      </c>
      <c r="T76" s="143">
        <f t="shared" si="11"/>
        <v>2.7027027027027026</v>
      </c>
      <c r="U76" s="170"/>
      <c r="V76" s="143">
        <f t="shared" si="12"/>
        <v>0</v>
      </c>
      <c r="W76" s="143" t="s">
        <v>56</v>
      </c>
      <c r="X76" s="143">
        <f t="shared" si="12"/>
        <v>0</v>
      </c>
      <c r="Y76" s="169"/>
      <c r="Z76" s="143">
        <f t="shared" si="13"/>
        <v>5.7471264367816088</v>
      </c>
      <c r="AA76" s="143" t="s">
        <v>56</v>
      </c>
      <c r="AB76" s="143">
        <f t="shared" si="13"/>
        <v>6.25</v>
      </c>
    </row>
    <row r="77" spans="1:28" x14ac:dyDescent="0.25">
      <c r="A77" s="128" t="s">
        <v>103</v>
      </c>
      <c r="B77" s="143">
        <f t="shared" si="7"/>
        <v>2.2727272727272729</v>
      </c>
      <c r="C77" s="143">
        <f t="shared" si="7"/>
        <v>5.2631578947368416</v>
      </c>
      <c r="D77" s="143">
        <f t="shared" si="7"/>
        <v>0</v>
      </c>
      <c r="E77" s="169"/>
      <c r="F77" s="143">
        <f t="shared" si="8"/>
        <v>0</v>
      </c>
      <c r="G77" s="143" t="s">
        <v>56</v>
      </c>
      <c r="H77" s="143">
        <f t="shared" si="8"/>
        <v>0</v>
      </c>
      <c r="I77" s="170"/>
      <c r="J77" s="143">
        <f t="shared" si="9"/>
        <v>0</v>
      </c>
      <c r="K77" s="143">
        <f t="shared" si="9"/>
        <v>0</v>
      </c>
      <c r="L77" s="143">
        <f t="shared" si="9"/>
        <v>0</v>
      </c>
      <c r="M77" s="170"/>
      <c r="N77" s="143">
        <f t="shared" si="10"/>
        <v>11.111111111111111</v>
      </c>
      <c r="O77" s="143">
        <f t="shared" si="10"/>
        <v>33.333333333333329</v>
      </c>
      <c r="P77" s="143">
        <f t="shared" si="10"/>
        <v>0</v>
      </c>
      <c r="Q77" s="170"/>
      <c r="R77" s="143">
        <f t="shared" si="11"/>
        <v>0</v>
      </c>
      <c r="S77" s="143">
        <f t="shared" si="11"/>
        <v>0</v>
      </c>
      <c r="T77" s="143">
        <f t="shared" si="11"/>
        <v>0</v>
      </c>
      <c r="U77" s="170"/>
      <c r="V77" s="143">
        <f t="shared" si="12"/>
        <v>0</v>
      </c>
      <c r="W77" s="143">
        <f t="shared" si="12"/>
        <v>0</v>
      </c>
      <c r="X77" s="143">
        <f t="shared" si="12"/>
        <v>0</v>
      </c>
      <c r="Y77" s="169"/>
      <c r="Z77" s="143">
        <f t="shared" si="13"/>
        <v>0</v>
      </c>
      <c r="AA77" s="143">
        <f t="shared" si="13"/>
        <v>0</v>
      </c>
      <c r="AB77" s="143">
        <f t="shared" si="13"/>
        <v>0</v>
      </c>
    </row>
    <row r="78" spans="1:28" x14ac:dyDescent="0.25">
      <c r="A78" s="128" t="s">
        <v>105</v>
      </c>
      <c r="B78" s="143">
        <f t="shared" si="7"/>
        <v>6.5040650406504072</v>
      </c>
      <c r="C78" s="143">
        <f t="shared" si="7"/>
        <v>6.1068702290076331</v>
      </c>
      <c r="D78" s="143">
        <f t="shared" si="7"/>
        <v>6.9565217391304346</v>
      </c>
      <c r="E78" s="169"/>
      <c r="F78" s="143">
        <f t="shared" si="8"/>
        <v>0</v>
      </c>
      <c r="G78" s="143">
        <f t="shared" si="8"/>
        <v>0</v>
      </c>
      <c r="H78" s="143">
        <f t="shared" si="8"/>
        <v>0</v>
      </c>
      <c r="I78" s="170"/>
      <c r="J78" s="143">
        <f t="shared" si="9"/>
        <v>10.204081632653061</v>
      </c>
      <c r="K78" s="143">
        <f t="shared" si="9"/>
        <v>10.714285714285714</v>
      </c>
      <c r="L78" s="143">
        <f t="shared" si="9"/>
        <v>9.5238095238095237</v>
      </c>
      <c r="M78" s="170"/>
      <c r="N78" s="143">
        <f t="shared" si="10"/>
        <v>9.0909090909090917</v>
      </c>
      <c r="O78" s="143">
        <f t="shared" si="10"/>
        <v>11.111111111111111</v>
      </c>
      <c r="P78" s="143">
        <f t="shared" si="10"/>
        <v>7.6923076923076925</v>
      </c>
      <c r="Q78" s="170"/>
      <c r="R78" s="143">
        <f t="shared" si="11"/>
        <v>12.820512820512819</v>
      </c>
      <c r="S78" s="143">
        <f t="shared" si="11"/>
        <v>13.043478260869565</v>
      </c>
      <c r="T78" s="143">
        <f t="shared" si="11"/>
        <v>12.5</v>
      </c>
      <c r="U78" s="170"/>
      <c r="V78" s="143">
        <f t="shared" si="12"/>
        <v>5.7142857142857144</v>
      </c>
      <c r="W78" s="143">
        <f t="shared" si="12"/>
        <v>0</v>
      </c>
      <c r="X78" s="143">
        <f t="shared" si="12"/>
        <v>15.384615384615385</v>
      </c>
      <c r="Y78" s="169"/>
      <c r="Z78" s="143">
        <f t="shared" si="13"/>
        <v>0</v>
      </c>
      <c r="AA78" s="143">
        <f t="shared" si="13"/>
        <v>0</v>
      </c>
      <c r="AB78" s="143">
        <f t="shared" si="13"/>
        <v>0</v>
      </c>
    </row>
    <row r="79" spans="1:28" x14ac:dyDescent="0.25">
      <c r="A79" s="128" t="s">
        <v>106</v>
      </c>
      <c r="B79" s="143">
        <f t="shared" si="7"/>
        <v>2.1739130434782608</v>
      </c>
      <c r="C79" s="143">
        <f t="shared" si="7"/>
        <v>2.4691358024691357</v>
      </c>
      <c r="D79" s="143">
        <f t="shared" si="7"/>
        <v>1.7543859649122806</v>
      </c>
      <c r="E79" s="169"/>
      <c r="F79" s="143">
        <f t="shared" si="8"/>
        <v>0</v>
      </c>
      <c r="G79" s="143">
        <f t="shared" si="8"/>
        <v>0</v>
      </c>
      <c r="H79" s="143">
        <f t="shared" si="8"/>
        <v>0</v>
      </c>
      <c r="I79" s="170"/>
      <c r="J79" s="143">
        <f t="shared" si="9"/>
        <v>15.789473684210526</v>
      </c>
      <c r="K79" s="143">
        <f t="shared" si="9"/>
        <v>16.666666666666664</v>
      </c>
      <c r="L79" s="143">
        <f t="shared" si="9"/>
        <v>14.285714285714285</v>
      </c>
      <c r="M79" s="170"/>
      <c r="N79" s="143">
        <f t="shared" si="10"/>
        <v>0</v>
      </c>
      <c r="O79" s="143">
        <f t="shared" si="10"/>
        <v>0</v>
      </c>
      <c r="P79" s="143">
        <f t="shared" si="10"/>
        <v>0</v>
      </c>
      <c r="Q79" s="170"/>
      <c r="R79" s="143">
        <f t="shared" si="11"/>
        <v>0</v>
      </c>
      <c r="S79" s="143">
        <f t="shared" si="11"/>
        <v>0</v>
      </c>
      <c r="T79" s="143">
        <f t="shared" si="11"/>
        <v>0</v>
      </c>
      <c r="U79" s="170"/>
      <c r="V79" s="143">
        <f t="shared" si="12"/>
        <v>0</v>
      </c>
      <c r="W79" s="143">
        <f t="shared" si="12"/>
        <v>0</v>
      </c>
      <c r="X79" s="143">
        <f t="shared" si="12"/>
        <v>0</v>
      </c>
      <c r="Y79" s="169"/>
      <c r="Z79" s="143">
        <f t="shared" si="13"/>
        <v>0</v>
      </c>
      <c r="AA79" s="143">
        <f t="shared" si="13"/>
        <v>0</v>
      </c>
      <c r="AB79" s="143">
        <f t="shared" si="13"/>
        <v>0</v>
      </c>
    </row>
    <row r="80" spans="1:28" x14ac:dyDescent="0.25">
      <c r="A80" s="128" t="s">
        <v>107</v>
      </c>
      <c r="B80" s="143">
        <f t="shared" si="7"/>
        <v>0</v>
      </c>
      <c r="C80" s="143">
        <f t="shared" si="7"/>
        <v>0</v>
      </c>
      <c r="D80" s="143">
        <f t="shared" si="7"/>
        <v>0</v>
      </c>
      <c r="E80" s="169"/>
      <c r="F80" s="143">
        <f t="shared" si="8"/>
        <v>0</v>
      </c>
      <c r="G80" s="143">
        <f t="shared" si="8"/>
        <v>0</v>
      </c>
      <c r="H80" s="143">
        <f t="shared" si="8"/>
        <v>0</v>
      </c>
      <c r="I80" s="170"/>
      <c r="J80" s="143">
        <f t="shared" si="9"/>
        <v>0</v>
      </c>
      <c r="K80" s="143">
        <f t="shared" si="9"/>
        <v>0</v>
      </c>
      <c r="L80" s="143">
        <f t="shared" si="9"/>
        <v>0</v>
      </c>
      <c r="M80" s="170"/>
      <c r="N80" s="143">
        <f t="shared" si="10"/>
        <v>0</v>
      </c>
      <c r="O80" s="143">
        <f t="shared" si="10"/>
        <v>0</v>
      </c>
      <c r="P80" s="143">
        <f t="shared" si="10"/>
        <v>0</v>
      </c>
      <c r="Q80" s="170"/>
      <c r="R80" s="143">
        <f t="shared" si="11"/>
        <v>0</v>
      </c>
      <c r="S80" s="143">
        <f t="shared" si="11"/>
        <v>0</v>
      </c>
      <c r="T80" s="143">
        <f t="shared" si="11"/>
        <v>0</v>
      </c>
      <c r="U80" s="170"/>
      <c r="V80" s="143">
        <f t="shared" si="12"/>
        <v>0</v>
      </c>
      <c r="W80" s="143">
        <f t="shared" si="12"/>
        <v>0</v>
      </c>
      <c r="X80" s="143">
        <f t="shared" si="12"/>
        <v>0</v>
      </c>
      <c r="Y80" s="169"/>
      <c r="Z80" s="143">
        <f t="shared" si="13"/>
        <v>0</v>
      </c>
      <c r="AA80" s="143">
        <f t="shared" si="13"/>
        <v>0</v>
      </c>
      <c r="AB80" s="143">
        <f t="shared" si="13"/>
        <v>0</v>
      </c>
    </row>
    <row r="81" spans="1:28" x14ac:dyDescent="0.25">
      <c r="A81" s="128" t="s">
        <v>110</v>
      </c>
      <c r="B81" s="143">
        <f t="shared" si="7"/>
        <v>2.9411764705882351</v>
      </c>
      <c r="C81" s="143">
        <f t="shared" si="7"/>
        <v>3.225806451612903</v>
      </c>
      <c r="D81" s="143">
        <f t="shared" si="7"/>
        <v>2.7027027027027026</v>
      </c>
      <c r="E81" s="169"/>
      <c r="F81" s="143">
        <f t="shared" si="8"/>
        <v>0</v>
      </c>
      <c r="G81" s="143">
        <f t="shared" si="8"/>
        <v>0</v>
      </c>
      <c r="H81" s="143">
        <f t="shared" si="8"/>
        <v>0</v>
      </c>
      <c r="I81" s="170"/>
      <c r="J81" s="143">
        <f t="shared" si="9"/>
        <v>9.0909090909090917</v>
      </c>
      <c r="K81" s="143">
        <f t="shared" si="9"/>
        <v>0</v>
      </c>
      <c r="L81" s="143">
        <f t="shared" si="9"/>
        <v>14.285714285714285</v>
      </c>
      <c r="M81" s="170"/>
      <c r="N81" s="143">
        <f t="shared" si="10"/>
        <v>0</v>
      </c>
      <c r="O81" s="143">
        <f t="shared" si="10"/>
        <v>0</v>
      </c>
      <c r="P81" s="143">
        <f t="shared" si="10"/>
        <v>0</v>
      </c>
      <c r="Q81" s="170"/>
      <c r="R81" s="143">
        <f t="shared" si="11"/>
        <v>0</v>
      </c>
      <c r="S81" s="143">
        <f t="shared" si="11"/>
        <v>0</v>
      </c>
      <c r="T81" s="143">
        <f t="shared" si="11"/>
        <v>0</v>
      </c>
      <c r="U81" s="170"/>
      <c r="V81" s="143">
        <f t="shared" si="12"/>
        <v>8.3333333333333321</v>
      </c>
      <c r="W81" s="143">
        <f t="shared" si="12"/>
        <v>11.111111111111111</v>
      </c>
      <c r="X81" s="143">
        <f t="shared" si="12"/>
        <v>0</v>
      </c>
      <c r="Y81" s="169"/>
      <c r="Z81" s="143">
        <f t="shared" si="13"/>
        <v>0</v>
      </c>
      <c r="AA81" s="143">
        <f t="shared" si="13"/>
        <v>0</v>
      </c>
      <c r="AB81" s="143">
        <f t="shared" si="13"/>
        <v>0</v>
      </c>
    </row>
    <row r="82" spans="1:28" x14ac:dyDescent="0.25">
      <c r="A82" s="128" t="s">
        <v>111</v>
      </c>
      <c r="B82" s="143">
        <f t="shared" si="7"/>
        <v>0</v>
      </c>
      <c r="C82" s="143">
        <f t="shared" si="7"/>
        <v>0</v>
      </c>
      <c r="D82" s="143">
        <f t="shared" si="7"/>
        <v>0</v>
      </c>
      <c r="E82" s="169"/>
      <c r="F82" s="143">
        <f t="shared" si="8"/>
        <v>0</v>
      </c>
      <c r="G82" s="143">
        <f t="shared" si="8"/>
        <v>0</v>
      </c>
      <c r="H82" s="143">
        <f t="shared" si="8"/>
        <v>0</v>
      </c>
      <c r="I82" s="170"/>
      <c r="J82" s="143">
        <f t="shared" si="9"/>
        <v>0</v>
      </c>
      <c r="K82" s="143">
        <f t="shared" si="9"/>
        <v>0</v>
      </c>
      <c r="L82" s="143">
        <f t="shared" si="9"/>
        <v>0</v>
      </c>
      <c r="M82" s="170"/>
      <c r="N82" s="143">
        <f t="shared" si="10"/>
        <v>0</v>
      </c>
      <c r="O82" s="143">
        <f t="shared" si="10"/>
        <v>0</v>
      </c>
      <c r="P82" s="143">
        <f t="shared" si="10"/>
        <v>0</v>
      </c>
      <c r="Q82" s="170"/>
      <c r="R82" s="143">
        <f t="shared" si="11"/>
        <v>0</v>
      </c>
      <c r="S82" s="143">
        <f t="shared" si="11"/>
        <v>0</v>
      </c>
      <c r="T82" s="143">
        <f t="shared" si="11"/>
        <v>0</v>
      </c>
      <c r="U82" s="170"/>
      <c r="V82" s="143">
        <f t="shared" si="12"/>
        <v>0</v>
      </c>
      <c r="W82" s="143">
        <f t="shared" si="12"/>
        <v>0</v>
      </c>
      <c r="X82" s="143">
        <f t="shared" si="12"/>
        <v>0</v>
      </c>
      <c r="Y82" s="169"/>
      <c r="Z82" s="143">
        <f t="shared" si="13"/>
        <v>0</v>
      </c>
      <c r="AA82" s="143">
        <f t="shared" si="13"/>
        <v>0</v>
      </c>
      <c r="AB82" s="143">
        <f t="shared" si="13"/>
        <v>0</v>
      </c>
    </row>
    <row r="83" spans="1:28" x14ac:dyDescent="0.25">
      <c r="A83" s="128" t="s">
        <v>114</v>
      </c>
      <c r="B83" s="143">
        <f t="shared" si="7"/>
        <v>0</v>
      </c>
      <c r="C83" s="143">
        <f t="shared" si="7"/>
        <v>0</v>
      </c>
      <c r="D83" s="143">
        <f t="shared" si="7"/>
        <v>0</v>
      </c>
      <c r="E83" s="169"/>
      <c r="F83" s="143">
        <f t="shared" si="8"/>
        <v>0</v>
      </c>
      <c r="G83" s="143">
        <f t="shared" si="8"/>
        <v>0</v>
      </c>
      <c r="H83" s="143">
        <f t="shared" si="8"/>
        <v>0</v>
      </c>
      <c r="I83" s="170"/>
      <c r="J83" s="143">
        <f t="shared" si="9"/>
        <v>0</v>
      </c>
      <c r="K83" s="143">
        <f t="shared" si="9"/>
        <v>0</v>
      </c>
      <c r="L83" s="143">
        <f t="shared" si="9"/>
        <v>0</v>
      </c>
      <c r="M83" s="170"/>
      <c r="N83" s="143">
        <f t="shared" si="10"/>
        <v>0</v>
      </c>
      <c r="O83" s="143">
        <f t="shared" si="10"/>
        <v>0</v>
      </c>
      <c r="P83" s="143">
        <f t="shared" si="10"/>
        <v>0</v>
      </c>
      <c r="Q83" s="170"/>
      <c r="R83" s="143">
        <f t="shared" si="11"/>
        <v>0</v>
      </c>
      <c r="S83" s="143">
        <f t="shared" si="11"/>
        <v>0</v>
      </c>
      <c r="T83" s="143">
        <f t="shared" si="11"/>
        <v>0</v>
      </c>
      <c r="U83" s="170"/>
      <c r="V83" s="143">
        <f t="shared" si="12"/>
        <v>0</v>
      </c>
      <c r="W83" s="143">
        <f t="shared" si="12"/>
        <v>0</v>
      </c>
      <c r="X83" s="143" t="s">
        <v>56</v>
      </c>
      <c r="Y83" s="169"/>
      <c r="Z83" s="143">
        <f t="shared" si="13"/>
        <v>0</v>
      </c>
      <c r="AA83" s="143" t="s">
        <v>56</v>
      </c>
      <c r="AB83" s="143">
        <f t="shared" si="13"/>
        <v>0</v>
      </c>
    </row>
    <row r="84" spans="1:28" ht="13.5" thickBot="1" x14ac:dyDescent="0.3">
      <c r="A84" s="166" t="s">
        <v>117</v>
      </c>
      <c r="B84" s="149">
        <f t="shared" si="7"/>
        <v>0</v>
      </c>
      <c r="C84" s="149">
        <f t="shared" si="7"/>
        <v>0</v>
      </c>
      <c r="D84" s="149">
        <f t="shared" si="7"/>
        <v>0</v>
      </c>
      <c r="E84" s="172"/>
      <c r="F84" s="149" t="s">
        <v>56</v>
      </c>
      <c r="G84" s="149" t="s">
        <v>56</v>
      </c>
      <c r="H84" s="149" t="s">
        <v>56</v>
      </c>
      <c r="I84" s="166"/>
      <c r="J84" s="149" t="s">
        <v>56</v>
      </c>
      <c r="K84" s="149" t="s">
        <v>56</v>
      </c>
      <c r="L84" s="149" t="s">
        <v>56</v>
      </c>
      <c r="M84" s="166"/>
      <c r="N84" s="149">
        <f t="shared" si="10"/>
        <v>0</v>
      </c>
      <c r="O84" s="149">
        <f t="shared" si="10"/>
        <v>0</v>
      </c>
      <c r="P84" s="149" t="s">
        <v>56</v>
      </c>
      <c r="Q84" s="166"/>
      <c r="R84" s="149">
        <f t="shared" si="11"/>
        <v>0</v>
      </c>
      <c r="S84" s="149" t="s">
        <v>56</v>
      </c>
      <c r="T84" s="149">
        <f t="shared" si="11"/>
        <v>0</v>
      </c>
      <c r="U84" s="166"/>
      <c r="V84" s="149">
        <f t="shared" si="12"/>
        <v>0</v>
      </c>
      <c r="W84" s="149">
        <f t="shared" si="12"/>
        <v>0</v>
      </c>
      <c r="X84" s="149" t="s">
        <v>56</v>
      </c>
      <c r="Y84" s="172"/>
      <c r="Z84" s="149" t="s">
        <v>56</v>
      </c>
      <c r="AA84" s="149" t="s">
        <v>56</v>
      </c>
      <c r="AB84" s="149" t="s">
        <v>56</v>
      </c>
    </row>
    <row r="85" spans="1:28" x14ac:dyDescent="0.25">
      <c r="A85" s="292" t="s">
        <v>90</v>
      </c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</row>
    <row r="86" spans="1:28" x14ac:dyDescent="0.25">
      <c r="A86" s="293" t="s">
        <v>14</v>
      </c>
      <c r="B86" s="293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</row>
  </sheetData>
  <mergeCells count="24">
    <mergeCell ref="AD1:AE2"/>
    <mergeCell ref="AD45:AE46"/>
    <mergeCell ref="A45:AB45"/>
    <mergeCell ref="A1:AB1"/>
    <mergeCell ref="A2:AB2"/>
    <mergeCell ref="A3:AB3"/>
    <mergeCell ref="A4:AB4"/>
    <mergeCell ref="A5:AB5"/>
    <mergeCell ref="A6:AB6"/>
    <mergeCell ref="A8:A9"/>
    <mergeCell ref="A10:AB10"/>
    <mergeCell ref="A26:AB26"/>
    <mergeCell ref="A41:AB41"/>
    <mergeCell ref="A42:AB42"/>
    <mergeCell ref="A54:AB54"/>
    <mergeCell ref="A70:AB70"/>
    <mergeCell ref="A85:AB85"/>
    <mergeCell ref="A86:AB86"/>
    <mergeCell ref="A46:AB46"/>
    <mergeCell ref="A47:AB47"/>
    <mergeCell ref="A48:AB48"/>
    <mergeCell ref="A49:AB49"/>
    <mergeCell ref="A50:AB50"/>
    <mergeCell ref="A52:A53"/>
  </mergeCells>
  <hyperlinks>
    <hyperlink ref="AD1" r:id="rId1" location="INDICE!A1"/>
    <hyperlink ref="AD1:AE2" location="INDICE!A1" display="INDICE"/>
    <hyperlink ref="AD45" r:id="rId2" location="INDICE!A1"/>
    <hyperlink ref="AD45:AE46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3"/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opLeftCell="A13" zoomScaleNormal="100" zoomScaleSheetLayoutView="100" workbookViewId="0">
      <selection activeCell="V36" sqref="V36:W37"/>
    </sheetView>
  </sheetViews>
  <sheetFormatPr baseColWidth="10" defaultRowHeight="15" x14ac:dyDescent="0.25"/>
  <cols>
    <col min="1" max="1" width="13.7109375" style="178" customWidth="1"/>
    <col min="2" max="2" width="6.42578125" style="178" customWidth="1"/>
    <col min="3" max="4" width="6.140625" style="178" customWidth="1"/>
    <col min="5" max="5" width="1.42578125" style="178" customWidth="1"/>
    <col min="6" max="8" width="5.140625" style="178" customWidth="1"/>
    <col min="9" max="9" width="1.42578125" style="178" customWidth="1"/>
    <col min="10" max="12" width="5.140625" style="178" customWidth="1"/>
    <col min="13" max="13" width="1.42578125" style="178" customWidth="1"/>
    <col min="14" max="16" width="5.140625" style="178" customWidth="1"/>
    <col min="17" max="17" width="1.42578125" style="178" customWidth="1"/>
    <col min="18" max="20" width="5.140625" style="178" customWidth="1"/>
    <col min="21" max="21" width="11.42578125" style="178"/>
  </cols>
  <sheetData>
    <row r="1" spans="1:24" x14ac:dyDescent="0.25">
      <c r="A1" s="308" t="s">
        <v>143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9"/>
      <c r="V1" s="278" t="s">
        <v>249</v>
      </c>
      <c r="W1" s="278"/>
      <c r="X1" s="9"/>
    </row>
    <row r="2" spans="1:24" x14ac:dyDescent="0.25">
      <c r="A2" s="309" t="s">
        <v>144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9"/>
      <c r="V2" s="278"/>
      <c r="W2" s="278"/>
    </row>
    <row r="3" spans="1:24" x14ac:dyDescent="0.25">
      <c r="A3" s="308" t="s">
        <v>145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</row>
    <row r="4" spans="1:24" x14ac:dyDescent="0.25">
      <c r="A4" s="309" t="s">
        <v>146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</row>
    <row r="5" spans="1:24" x14ac:dyDescent="0.25">
      <c r="A5" s="308" t="s">
        <v>147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</row>
    <row r="6" spans="1:24" x14ac:dyDescent="0.25">
      <c r="A6" s="309" t="s">
        <v>148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</row>
    <row r="7" spans="1:24" ht="15.75" thickBot="1" x14ac:dyDescent="0.3">
      <c r="A7" s="179"/>
      <c r="B7" s="180"/>
      <c r="C7" s="179"/>
      <c r="D7" s="179"/>
      <c r="E7" s="179"/>
      <c r="F7" s="21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24" x14ac:dyDescent="0.25">
      <c r="A8" s="310" t="s">
        <v>96</v>
      </c>
      <c r="B8" s="312" t="s">
        <v>22</v>
      </c>
      <c r="C8" s="312" t="s">
        <v>40</v>
      </c>
      <c r="D8" s="312"/>
      <c r="E8" s="31"/>
      <c r="F8" s="312" t="s">
        <v>24</v>
      </c>
      <c r="G8" s="312"/>
      <c r="H8" s="312"/>
      <c r="I8" s="31"/>
      <c r="J8" s="312" t="s">
        <v>25</v>
      </c>
      <c r="K8" s="312"/>
      <c r="L8" s="312"/>
      <c r="M8" s="31"/>
      <c r="N8" s="312" t="s">
        <v>26</v>
      </c>
      <c r="O8" s="312"/>
      <c r="P8" s="312"/>
      <c r="Q8" s="31"/>
      <c r="R8" s="312" t="s">
        <v>28</v>
      </c>
      <c r="S8" s="312"/>
      <c r="T8" s="312"/>
    </row>
    <row r="9" spans="1:24" ht="15.75" thickBot="1" x14ac:dyDescent="0.3">
      <c r="A9" s="311"/>
      <c r="B9" s="181" t="s">
        <v>82</v>
      </c>
      <c r="C9" s="181" t="s">
        <v>83</v>
      </c>
      <c r="D9" s="181" t="s">
        <v>84</v>
      </c>
      <c r="E9" s="182"/>
      <c r="F9" s="181" t="s">
        <v>82</v>
      </c>
      <c r="G9" s="181" t="s">
        <v>83</v>
      </c>
      <c r="H9" s="181" t="s">
        <v>84</v>
      </c>
      <c r="I9" s="182"/>
      <c r="J9" s="181" t="s">
        <v>82</v>
      </c>
      <c r="K9" s="181" t="s">
        <v>83</v>
      </c>
      <c r="L9" s="181" t="s">
        <v>84</v>
      </c>
      <c r="M9" s="182"/>
      <c r="N9" s="181" t="s">
        <v>82</v>
      </c>
      <c r="O9" s="181" t="s">
        <v>83</v>
      </c>
      <c r="P9" s="181" t="s">
        <v>84</v>
      </c>
      <c r="Q9" s="182"/>
      <c r="R9" s="181" t="s">
        <v>82</v>
      </c>
      <c r="S9" s="181" t="s">
        <v>83</v>
      </c>
      <c r="T9" s="181" t="s">
        <v>84</v>
      </c>
    </row>
    <row r="10" spans="1:24" x14ac:dyDescent="0.25">
      <c r="A10" s="313" t="s">
        <v>39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</row>
    <row r="11" spans="1:24" x14ac:dyDescent="0.25">
      <c r="A11" s="183"/>
      <c r="B11" s="184"/>
      <c r="C11" s="184"/>
      <c r="D11" s="184"/>
      <c r="E11" s="185"/>
      <c r="F11" s="184"/>
      <c r="G11" s="184"/>
      <c r="H11" s="184"/>
      <c r="I11" s="185"/>
      <c r="J11" s="184"/>
      <c r="K11" s="184"/>
      <c r="L11" s="184"/>
      <c r="M11" s="185"/>
      <c r="N11" s="184"/>
      <c r="O11" s="184"/>
      <c r="P11" s="184"/>
      <c r="Q11" s="185"/>
      <c r="R11" s="184"/>
      <c r="S11" s="184"/>
      <c r="T11" s="184"/>
    </row>
    <row r="12" spans="1:24" x14ac:dyDescent="0.25">
      <c r="A12" s="186" t="s">
        <v>149</v>
      </c>
      <c r="B12" s="187">
        <f>SUM(B14:B16)</f>
        <v>177</v>
      </c>
      <c r="C12" s="187">
        <f>SUM(C14:C16)</f>
        <v>58</v>
      </c>
      <c r="D12" s="187">
        <f>SUM(D14:D16)</f>
        <v>119</v>
      </c>
      <c r="E12" s="187"/>
      <c r="F12" s="187">
        <f>SUM(F14:F16)</f>
        <v>36</v>
      </c>
      <c r="G12" s="187">
        <f>SUM(G14:G16)</f>
        <v>14</v>
      </c>
      <c r="H12" s="187">
        <f>SUM(H14:H16)</f>
        <v>22</v>
      </c>
      <c r="I12" s="187"/>
      <c r="J12" s="187">
        <f>SUM(J14:J16)</f>
        <v>39</v>
      </c>
      <c r="K12" s="187">
        <f>SUM(K14:K16)</f>
        <v>10</v>
      </c>
      <c r="L12" s="187">
        <f>SUM(L14:L16)</f>
        <v>29</v>
      </c>
      <c r="M12" s="187"/>
      <c r="N12" s="187">
        <f>SUM(N14:N16)</f>
        <v>42</v>
      </c>
      <c r="O12" s="187">
        <f>SUM(O14:O16)</f>
        <v>19</v>
      </c>
      <c r="P12" s="187">
        <f>SUM(P14:P16)</f>
        <v>23</v>
      </c>
      <c r="Q12" s="187"/>
      <c r="R12" s="187">
        <f>SUM(R14:R16)</f>
        <v>60</v>
      </c>
      <c r="S12" s="187">
        <f>SUM(S14:S16)</f>
        <v>15</v>
      </c>
      <c r="T12" s="187">
        <f>SUM(T14:T16)</f>
        <v>45</v>
      </c>
      <c r="U12" s="188"/>
    </row>
    <row r="13" spans="1:24" x14ac:dyDescent="0.25">
      <c r="A13" s="9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</row>
    <row r="14" spans="1:24" x14ac:dyDescent="0.25">
      <c r="A14" s="189" t="s">
        <v>150</v>
      </c>
      <c r="B14" s="190">
        <v>47</v>
      </c>
      <c r="C14" s="190">
        <v>16</v>
      </c>
      <c r="D14" s="190">
        <v>31</v>
      </c>
      <c r="E14" s="190"/>
      <c r="F14" s="190">
        <v>12</v>
      </c>
      <c r="G14" s="190">
        <v>5</v>
      </c>
      <c r="H14" s="190">
        <v>7</v>
      </c>
      <c r="I14" s="190"/>
      <c r="J14" s="190">
        <v>11</v>
      </c>
      <c r="K14" s="190">
        <v>4</v>
      </c>
      <c r="L14" s="190">
        <v>7</v>
      </c>
      <c r="M14" s="190"/>
      <c r="N14" s="190">
        <v>8</v>
      </c>
      <c r="O14" s="190">
        <v>4</v>
      </c>
      <c r="P14" s="190">
        <v>4</v>
      </c>
      <c r="Q14" s="190"/>
      <c r="R14" s="190">
        <v>16</v>
      </c>
      <c r="S14" s="190">
        <v>3</v>
      </c>
      <c r="T14" s="190">
        <v>13</v>
      </c>
    </row>
    <row r="15" spans="1:24" x14ac:dyDescent="0.25">
      <c r="A15" s="16" t="s">
        <v>109</v>
      </c>
      <c r="B15" s="191">
        <v>79</v>
      </c>
      <c r="C15" s="191">
        <v>28</v>
      </c>
      <c r="D15" s="191">
        <v>51</v>
      </c>
      <c r="F15" s="191">
        <v>17</v>
      </c>
      <c r="G15" s="191">
        <v>7</v>
      </c>
      <c r="H15" s="191">
        <v>10</v>
      </c>
      <c r="J15" s="191">
        <v>16</v>
      </c>
      <c r="K15" s="191">
        <v>3</v>
      </c>
      <c r="L15" s="191">
        <v>13</v>
      </c>
      <c r="N15" s="191">
        <v>20</v>
      </c>
      <c r="O15" s="191">
        <v>10</v>
      </c>
      <c r="P15" s="191">
        <v>10</v>
      </c>
      <c r="R15" s="191">
        <v>26</v>
      </c>
      <c r="S15" s="191">
        <v>8</v>
      </c>
      <c r="T15" s="191">
        <v>18</v>
      </c>
    </row>
    <row r="16" spans="1:24" x14ac:dyDescent="0.25">
      <c r="A16" s="9" t="s">
        <v>111</v>
      </c>
      <c r="B16" s="191">
        <v>51</v>
      </c>
      <c r="C16" s="191">
        <v>14</v>
      </c>
      <c r="D16" s="191">
        <v>37</v>
      </c>
      <c r="F16" s="191">
        <v>7</v>
      </c>
      <c r="G16" s="191">
        <v>2</v>
      </c>
      <c r="H16" s="191">
        <v>5</v>
      </c>
      <c r="J16" s="191">
        <v>12</v>
      </c>
      <c r="K16" s="191">
        <v>3</v>
      </c>
      <c r="L16" s="191">
        <v>9</v>
      </c>
      <c r="N16" s="191">
        <v>14</v>
      </c>
      <c r="O16" s="191">
        <v>5</v>
      </c>
      <c r="P16" s="191">
        <v>9</v>
      </c>
      <c r="R16" s="191">
        <v>18</v>
      </c>
      <c r="S16" s="191">
        <v>4</v>
      </c>
      <c r="T16" s="191">
        <v>14</v>
      </c>
      <c r="U16" s="192"/>
    </row>
    <row r="17" spans="1:20" x14ac:dyDescent="0.25">
      <c r="A17" s="193"/>
      <c r="B17" s="187"/>
      <c r="C17" s="187"/>
      <c r="D17" s="187"/>
      <c r="E17" s="18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x14ac:dyDescent="0.25">
      <c r="A18" s="304" t="s">
        <v>45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</row>
    <row r="19" spans="1:20" x14ac:dyDescent="0.25">
      <c r="A19" s="193"/>
      <c r="B19" s="187"/>
      <c r="C19" s="187"/>
      <c r="D19" s="187"/>
      <c r="E19" s="187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x14ac:dyDescent="0.25">
      <c r="A20" s="194" t="s">
        <v>149</v>
      </c>
      <c r="B20" s="195">
        <f>+B12/(B12+B47)*100</f>
        <v>95.675675675675677</v>
      </c>
      <c r="C20" s="195">
        <f>+C12/(C12+C47)*100</f>
        <v>96.666666666666671</v>
      </c>
      <c r="D20" s="195">
        <f>+D12/(D12+D47)*100</f>
        <v>95.199999999999989</v>
      </c>
      <c r="E20" s="187"/>
      <c r="F20" s="195">
        <f>+F12/(F12+F47)*100</f>
        <v>100</v>
      </c>
      <c r="G20" s="195">
        <f>+G12/(G12+G47)*100</f>
        <v>100</v>
      </c>
      <c r="H20" s="195">
        <f>+H12/(H12+H47)*100</f>
        <v>100</v>
      </c>
      <c r="I20" s="9"/>
      <c r="J20" s="195">
        <f>+J12/(J12+J47)*100</f>
        <v>90.697674418604649</v>
      </c>
      <c r="K20" s="195">
        <f>+K12/(K12+K47)*100</f>
        <v>90.909090909090907</v>
      </c>
      <c r="L20" s="195">
        <f>+L12/(L12+L47)*100</f>
        <v>90.625</v>
      </c>
      <c r="M20" s="9"/>
      <c r="N20" s="195">
        <f>+N12/(N12+N47)*100</f>
        <v>91.304347826086953</v>
      </c>
      <c r="O20" s="195">
        <f>+O12/(O12+O47)*100</f>
        <v>95</v>
      </c>
      <c r="P20" s="195">
        <f>+P12/(P12+P47)*100</f>
        <v>88.461538461538453</v>
      </c>
      <c r="Q20" s="9"/>
      <c r="R20" s="195">
        <f>+R12/(R12+R47)*100</f>
        <v>100</v>
      </c>
      <c r="S20" s="195">
        <f>+S12/(S12+S47)*100</f>
        <v>100</v>
      </c>
      <c r="T20" s="195">
        <f>+T12/(T12+T47)*100</f>
        <v>100</v>
      </c>
    </row>
    <row r="21" spans="1:20" x14ac:dyDescent="0.25">
      <c r="A21" s="47"/>
      <c r="B21" s="187"/>
      <c r="C21" s="187"/>
      <c r="D21" s="187"/>
      <c r="E21" s="187"/>
      <c r="F21" s="187"/>
      <c r="G21" s="187"/>
      <c r="H21" s="187"/>
      <c r="I21" s="9"/>
      <c r="J21" s="187"/>
      <c r="K21" s="187"/>
      <c r="L21" s="187"/>
      <c r="M21" s="9"/>
      <c r="N21" s="187"/>
      <c r="O21" s="187"/>
      <c r="P21" s="187"/>
      <c r="Q21" s="9"/>
      <c r="R21" s="187"/>
      <c r="S21" s="187"/>
      <c r="T21" s="187"/>
    </row>
    <row r="22" spans="1:20" x14ac:dyDescent="0.25">
      <c r="A22" s="196" t="s">
        <v>150</v>
      </c>
      <c r="B22" s="195">
        <f t="shared" ref="B22:D24" si="0">+B14/(B14+B49)*100</f>
        <v>92.156862745098039</v>
      </c>
      <c r="C22" s="195">
        <f t="shared" si="0"/>
        <v>94.117647058823522</v>
      </c>
      <c r="D22" s="195">
        <f t="shared" si="0"/>
        <v>91.17647058823529</v>
      </c>
      <c r="E22" s="187"/>
      <c r="F22" s="195">
        <f t="shared" ref="F22:H24" si="1">+F14/(F14+F49)*100</f>
        <v>100</v>
      </c>
      <c r="G22" s="195">
        <f t="shared" si="1"/>
        <v>100</v>
      </c>
      <c r="H22" s="195">
        <f t="shared" si="1"/>
        <v>100</v>
      </c>
      <c r="I22" s="9"/>
      <c r="J22" s="195">
        <f t="shared" ref="J22:L24" si="2">+J14/(J14+J49)*100</f>
        <v>100</v>
      </c>
      <c r="K22" s="195">
        <f t="shared" si="2"/>
        <v>100</v>
      </c>
      <c r="L22" s="195">
        <f t="shared" si="2"/>
        <v>100</v>
      </c>
      <c r="M22" s="9"/>
      <c r="N22" s="195">
        <f t="shared" ref="N22:P24" si="3">+N14/(N14+N49)*100</f>
        <v>66.666666666666657</v>
      </c>
      <c r="O22" s="195">
        <f t="shared" si="3"/>
        <v>80</v>
      </c>
      <c r="P22" s="195">
        <f t="shared" si="3"/>
        <v>57.142857142857139</v>
      </c>
      <c r="Q22" s="9"/>
      <c r="R22" s="195">
        <f t="shared" ref="R22:T24" si="4">+R14/(R14+R49)*100</f>
        <v>100</v>
      </c>
      <c r="S22" s="195">
        <f t="shared" si="4"/>
        <v>100</v>
      </c>
      <c r="T22" s="195">
        <f t="shared" si="4"/>
        <v>100</v>
      </c>
    </row>
    <row r="23" spans="1:20" x14ac:dyDescent="0.25">
      <c r="A23" s="197" t="s">
        <v>109</v>
      </c>
      <c r="B23" s="195">
        <f t="shared" si="0"/>
        <v>95.180722891566262</v>
      </c>
      <c r="C23" s="195">
        <f t="shared" si="0"/>
        <v>96.551724137931032</v>
      </c>
      <c r="D23" s="195">
        <f t="shared" si="0"/>
        <v>94.444444444444443</v>
      </c>
      <c r="E23" s="187"/>
      <c r="F23" s="195">
        <f t="shared" si="1"/>
        <v>100</v>
      </c>
      <c r="G23" s="195">
        <f t="shared" si="1"/>
        <v>100</v>
      </c>
      <c r="H23" s="195">
        <f t="shared" si="1"/>
        <v>100</v>
      </c>
      <c r="I23" s="9"/>
      <c r="J23" s="195">
        <f t="shared" si="2"/>
        <v>80</v>
      </c>
      <c r="K23" s="195">
        <f t="shared" si="2"/>
        <v>75</v>
      </c>
      <c r="L23" s="195">
        <f t="shared" si="2"/>
        <v>81.25</v>
      </c>
      <c r="M23" s="9"/>
      <c r="N23" s="195">
        <f t="shared" si="3"/>
        <v>100</v>
      </c>
      <c r="O23" s="195">
        <f t="shared" si="3"/>
        <v>100</v>
      </c>
      <c r="P23" s="195">
        <f t="shared" si="3"/>
        <v>100</v>
      </c>
      <c r="Q23" s="9"/>
      <c r="R23" s="195">
        <f t="shared" si="4"/>
        <v>100</v>
      </c>
      <c r="S23" s="195">
        <f t="shared" si="4"/>
        <v>100</v>
      </c>
      <c r="T23" s="195">
        <f t="shared" si="4"/>
        <v>100</v>
      </c>
    </row>
    <row r="24" spans="1:20" ht="15.75" thickBot="1" x14ac:dyDescent="0.3">
      <c r="A24" s="21" t="s">
        <v>111</v>
      </c>
      <c r="B24" s="195">
        <f t="shared" si="0"/>
        <v>100</v>
      </c>
      <c r="C24" s="195">
        <f t="shared" si="0"/>
        <v>100</v>
      </c>
      <c r="D24" s="195">
        <f t="shared" si="0"/>
        <v>100</v>
      </c>
      <c r="E24" s="198"/>
      <c r="F24" s="195">
        <f t="shared" si="1"/>
        <v>100</v>
      </c>
      <c r="G24" s="195">
        <f t="shared" si="1"/>
        <v>100</v>
      </c>
      <c r="H24" s="195">
        <f t="shared" si="1"/>
        <v>100</v>
      </c>
      <c r="I24" s="21"/>
      <c r="J24" s="195">
        <f t="shared" si="2"/>
        <v>100</v>
      </c>
      <c r="K24" s="195">
        <f t="shared" si="2"/>
        <v>100</v>
      </c>
      <c r="L24" s="195">
        <f t="shared" si="2"/>
        <v>100</v>
      </c>
      <c r="M24" s="21"/>
      <c r="N24" s="195">
        <f t="shared" si="3"/>
        <v>100</v>
      </c>
      <c r="O24" s="195">
        <f t="shared" si="3"/>
        <v>100</v>
      </c>
      <c r="P24" s="195">
        <f t="shared" si="3"/>
        <v>100</v>
      </c>
      <c r="Q24" s="21"/>
      <c r="R24" s="195">
        <f t="shared" si="4"/>
        <v>100</v>
      </c>
      <c r="S24" s="195">
        <f t="shared" si="4"/>
        <v>100</v>
      </c>
      <c r="T24" s="195">
        <f t="shared" si="4"/>
        <v>100</v>
      </c>
    </row>
    <row r="25" spans="1:20" x14ac:dyDescent="0.25">
      <c r="A25" s="306" t="s">
        <v>151</v>
      </c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</row>
    <row r="26" spans="1:20" x14ac:dyDescent="0.25">
      <c r="A26" s="307" t="s">
        <v>152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</row>
    <row r="31" spans="1:20" x14ac:dyDescent="0.25">
      <c r="B31" s="191"/>
      <c r="C31" s="191"/>
      <c r="D31" s="191"/>
      <c r="F31" s="191"/>
      <c r="G31" s="191"/>
      <c r="H31" s="191"/>
      <c r="J31" s="191"/>
      <c r="K31" s="191"/>
      <c r="L31" s="191"/>
      <c r="N31" s="191"/>
      <c r="O31" s="191"/>
      <c r="P31" s="191"/>
      <c r="R31" s="191"/>
      <c r="S31" s="191"/>
      <c r="T31" s="191"/>
    </row>
    <row r="32" spans="1:20" x14ac:dyDescent="0.25">
      <c r="A32" s="199"/>
      <c r="B32" s="191"/>
      <c r="C32" s="191"/>
      <c r="D32" s="191"/>
      <c r="F32" s="191"/>
      <c r="G32" s="191"/>
      <c r="H32" s="191"/>
      <c r="J32" s="191"/>
      <c r="K32" s="191"/>
      <c r="L32" s="191"/>
      <c r="N32" s="191"/>
      <c r="O32" s="191"/>
      <c r="P32" s="191"/>
      <c r="R32" s="191"/>
      <c r="S32" s="191"/>
      <c r="T32" s="191"/>
    </row>
    <row r="33" spans="1:24" x14ac:dyDescent="0.25">
      <c r="A33" s="199"/>
    </row>
    <row r="34" spans="1:24" x14ac:dyDescent="0.25">
      <c r="A34" s="199"/>
    </row>
    <row r="36" spans="1:24" x14ac:dyDescent="0.25">
      <c r="A36" s="308" t="s">
        <v>153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9"/>
      <c r="V36" s="278" t="s">
        <v>249</v>
      </c>
      <c r="W36" s="278"/>
      <c r="X36" s="9"/>
    </row>
    <row r="37" spans="1:24" x14ac:dyDescent="0.25">
      <c r="A37" s="309" t="s">
        <v>154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9"/>
      <c r="V37" s="278"/>
      <c r="W37" s="278"/>
    </row>
    <row r="38" spans="1:24" x14ac:dyDescent="0.25">
      <c r="A38" s="308" t="s">
        <v>145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</row>
    <row r="39" spans="1:24" x14ac:dyDescent="0.25">
      <c r="A39" s="309" t="s">
        <v>146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</row>
    <row r="40" spans="1:24" x14ac:dyDescent="0.25">
      <c r="A40" s="308" t="s">
        <v>147</v>
      </c>
      <c r="B40" s="308"/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</row>
    <row r="41" spans="1:24" x14ac:dyDescent="0.25">
      <c r="A41" s="309" t="s">
        <v>148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</row>
    <row r="42" spans="1:24" ht="15.75" thickBot="1" x14ac:dyDescent="0.3">
      <c r="A42" s="179"/>
      <c r="B42" s="180"/>
      <c r="C42" s="179"/>
      <c r="D42" s="179"/>
      <c r="E42" s="179"/>
      <c r="F42" s="21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</row>
    <row r="43" spans="1:24" x14ac:dyDescent="0.25">
      <c r="A43" s="310" t="s">
        <v>96</v>
      </c>
      <c r="B43" s="312" t="s">
        <v>22</v>
      </c>
      <c r="C43" s="312" t="s">
        <v>40</v>
      </c>
      <c r="D43" s="312"/>
      <c r="E43" s="31"/>
      <c r="F43" s="312" t="s">
        <v>24</v>
      </c>
      <c r="G43" s="312"/>
      <c r="H43" s="312"/>
      <c r="I43" s="31"/>
      <c r="J43" s="312" t="s">
        <v>25</v>
      </c>
      <c r="K43" s="312"/>
      <c r="L43" s="312"/>
      <c r="M43" s="31"/>
      <c r="N43" s="312" t="s">
        <v>26</v>
      </c>
      <c r="O43" s="312"/>
      <c r="P43" s="312"/>
      <c r="Q43" s="31"/>
      <c r="R43" s="312" t="s">
        <v>28</v>
      </c>
      <c r="S43" s="312"/>
      <c r="T43" s="312"/>
    </row>
    <row r="44" spans="1:24" ht="15.75" thickBot="1" x14ac:dyDescent="0.3">
      <c r="A44" s="311"/>
      <c r="B44" s="181" t="s">
        <v>82</v>
      </c>
      <c r="C44" s="181" t="s">
        <v>83</v>
      </c>
      <c r="D44" s="181" t="s">
        <v>84</v>
      </c>
      <c r="E44" s="182"/>
      <c r="F44" s="181" t="s">
        <v>82</v>
      </c>
      <c r="G44" s="181" t="s">
        <v>83</v>
      </c>
      <c r="H44" s="181" t="s">
        <v>84</v>
      </c>
      <c r="I44" s="182"/>
      <c r="J44" s="181" t="s">
        <v>82</v>
      </c>
      <c r="K44" s="181" t="s">
        <v>83</v>
      </c>
      <c r="L44" s="181" t="s">
        <v>84</v>
      </c>
      <c r="M44" s="182"/>
      <c r="N44" s="181" t="s">
        <v>82</v>
      </c>
      <c r="O44" s="181" t="s">
        <v>83</v>
      </c>
      <c r="P44" s="181" t="s">
        <v>84</v>
      </c>
      <c r="Q44" s="182"/>
      <c r="R44" s="181" t="s">
        <v>82</v>
      </c>
      <c r="S44" s="181" t="s">
        <v>83</v>
      </c>
      <c r="T44" s="181" t="s">
        <v>84</v>
      </c>
    </row>
    <row r="45" spans="1:24" x14ac:dyDescent="0.25">
      <c r="A45" s="313" t="s">
        <v>39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4"/>
      <c r="L45" s="314"/>
      <c r="M45" s="314"/>
      <c r="N45" s="314"/>
      <c r="O45" s="314"/>
      <c r="P45" s="314"/>
      <c r="Q45" s="314"/>
      <c r="R45" s="314"/>
      <c r="S45" s="314"/>
      <c r="T45" s="314"/>
    </row>
    <row r="46" spans="1:24" x14ac:dyDescent="0.25">
      <c r="A46" s="183"/>
      <c r="B46" s="184"/>
      <c r="C46" s="184"/>
      <c r="D46" s="184"/>
      <c r="E46" s="185"/>
      <c r="F46" s="184"/>
      <c r="G46" s="184"/>
      <c r="H46" s="184"/>
      <c r="I46" s="185"/>
      <c r="J46" s="184"/>
      <c r="K46" s="184"/>
      <c r="L46" s="184"/>
      <c r="M46" s="185"/>
      <c r="N46" s="184"/>
      <c r="O46" s="184"/>
      <c r="P46" s="184"/>
      <c r="Q46" s="185"/>
      <c r="R46" s="184"/>
      <c r="S46" s="184"/>
      <c r="T46" s="184"/>
    </row>
    <row r="47" spans="1:24" x14ac:dyDescent="0.25">
      <c r="A47" s="186" t="s">
        <v>149</v>
      </c>
      <c r="B47" s="187">
        <f>SUM(B49:B51)</f>
        <v>8</v>
      </c>
      <c r="C47" s="187">
        <f>SUM(C49:C51)</f>
        <v>2</v>
      </c>
      <c r="D47" s="187">
        <f>SUM(D49:D51)</f>
        <v>6</v>
      </c>
      <c r="E47" s="187"/>
      <c r="F47" s="187">
        <f>SUM(F49:F51)</f>
        <v>0</v>
      </c>
      <c r="G47" s="187">
        <f>SUM(G49:G51)</f>
        <v>0</v>
      </c>
      <c r="H47" s="187">
        <f>SUM(H49:H51)</f>
        <v>0</v>
      </c>
      <c r="I47" s="187"/>
      <c r="J47" s="187">
        <f>SUM(J49:J51)</f>
        <v>4</v>
      </c>
      <c r="K47" s="187">
        <f>SUM(K49:K51)</f>
        <v>1</v>
      </c>
      <c r="L47" s="187">
        <f>SUM(L49:L51)</f>
        <v>3</v>
      </c>
      <c r="M47" s="187"/>
      <c r="N47" s="187">
        <f>SUM(N49:N51)</f>
        <v>4</v>
      </c>
      <c r="O47" s="187">
        <f>SUM(O49:O51)</f>
        <v>1</v>
      </c>
      <c r="P47" s="187">
        <f>SUM(P49:P51)</f>
        <v>3</v>
      </c>
      <c r="Q47" s="187"/>
      <c r="R47" s="187">
        <f>SUM(R49:R51)</f>
        <v>0</v>
      </c>
      <c r="S47" s="187">
        <f>SUM(S49:S51)</f>
        <v>0</v>
      </c>
      <c r="T47" s="187">
        <f>SUM(T49:T51)</f>
        <v>0</v>
      </c>
    </row>
    <row r="48" spans="1:24" x14ac:dyDescent="0.25">
      <c r="A48" s="9"/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</row>
    <row r="49" spans="1:20" x14ac:dyDescent="0.25">
      <c r="A49" s="189" t="s">
        <v>150</v>
      </c>
      <c r="B49" s="190">
        <v>4</v>
      </c>
      <c r="C49" s="190">
        <v>1</v>
      </c>
      <c r="D49" s="190">
        <v>3</v>
      </c>
      <c r="E49" s="190"/>
      <c r="F49" s="190">
        <v>0</v>
      </c>
      <c r="G49" s="190">
        <v>0</v>
      </c>
      <c r="H49" s="190">
        <v>0</v>
      </c>
      <c r="I49" s="190"/>
      <c r="J49" s="190">
        <v>0</v>
      </c>
      <c r="K49" s="190">
        <v>0</v>
      </c>
      <c r="L49" s="190">
        <v>0</v>
      </c>
      <c r="M49" s="190"/>
      <c r="N49" s="190">
        <v>4</v>
      </c>
      <c r="O49" s="190">
        <v>1</v>
      </c>
      <c r="P49" s="190">
        <v>3</v>
      </c>
      <c r="Q49" s="190"/>
      <c r="R49" s="190">
        <v>0</v>
      </c>
      <c r="S49" s="190">
        <v>0</v>
      </c>
      <c r="T49" s="190">
        <v>0</v>
      </c>
    </row>
    <row r="50" spans="1:20" x14ac:dyDescent="0.25">
      <c r="A50" s="16" t="s">
        <v>109</v>
      </c>
      <c r="B50" s="191">
        <v>4</v>
      </c>
      <c r="C50" s="191">
        <v>1</v>
      </c>
      <c r="D50" s="191">
        <v>3</v>
      </c>
      <c r="F50" s="191">
        <v>0</v>
      </c>
      <c r="G50" s="191">
        <v>0</v>
      </c>
      <c r="H50" s="191">
        <v>0</v>
      </c>
      <c r="J50" s="191">
        <v>4</v>
      </c>
      <c r="K50" s="191">
        <v>1</v>
      </c>
      <c r="L50" s="191">
        <v>3</v>
      </c>
      <c r="N50" s="191">
        <v>0</v>
      </c>
      <c r="O50" s="191">
        <v>0</v>
      </c>
      <c r="P50" s="191">
        <v>0</v>
      </c>
      <c r="R50" s="191">
        <v>0</v>
      </c>
      <c r="S50" s="191">
        <v>0</v>
      </c>
      <c r="T50" s="191">
        <v>0</v>
      </c>
    </row>
    <row r="51" spans="1:20" x14ac:dyDescent="0.25">
      <c r="A51" s="9" t="s">
        <v>111</v>
      </c>
      <c r="B51" s="190">
        <v>0</v>
      </c>
      <c r="C51" s="190">
        <v>0</v>
      </c>
      <c r="D51" s="190">
        <v>0</v>
      </c>
      <c r="E51" s="190"/>
      <c r="F51" s="190">
        <v>0</v>
      </c>
      <c r="G51" s="190">
        <v>0</v>
      </c>
      <c r="H51" s="190">
        <v>0</v>
      </c>
      <c r="I51" s="190"/>
      <c r="J51" s="190">
        <v>0</v>
      </c>
      <c r="K51" s="190">
        <v>0</v>
      </c>
      <c r="L51" s="190">
        <v>0</v>
      </c>
      <c r="M51" s="190"/>
      <c r="N51" s="190">
        <v>0</v>
      </c>
      <c r="O51" s="190">
        <v>0</v>
      </c>
      <c r="P51" s="190">
        <v>0</v>
      </c>
      <c r="Q51" s="190"/>
      <c r="R51" s="190">
        <v>0</v>
      </c>
      <c r="S51" s="190">
        <v>0</v>
      </c>
      <c r="T51" s="190">
        <v>0</v>
      </c>
    </row>
    <row r="52" spans="1:20" x14ac:dyDescent="0.25">
      <c r="A52" s="193"/>
      <c r="B52" s="187"/>
      <c r="C52" s="187"/>
      <c r="D52" s="187"/>
      <c r="E52" s="187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5">
      <c r="A53" s="304" t="s">
        <v>45</v>
      </c>
      <c r="B53" s="305"/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</row>
    <row r="54" spans="1:20" x14ac:dyDescent="0.25">
      <c r="A54" s="193"/>
      <c r="B54" s="187"/>
      <c r="C54" s="187"/>
      <c r="D54" s="187"/>
      <c r="E54" s="187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5">
      <c r="A55" s="186" t="s">
        <v>149</v>
      </c>
      <c r="B55" s="195">
        <f>+B47/(B47+B12)*100</f>
        <v>4.3243243243243246</v>
      </c>
      <c r="C55" s="195">
        <f>+C47/(C47+C12)*100</f>
        <v>3.3333333333333335</v>
      </c>
      <c r="D55" s="195">
        <f>+D47/(D47+D12)*100</f>
        <v>4.8</v>
      </c>
      <c r="E55" s="187"/>
      <c r="F55" s="195">
        <f>+F47/(F47+F12)*100</f>
        <v>0</v>
      </c>
      <c r="G55" s="195">
        <f>+G47/(G47+G12)*100</f>
        <v>0</v>
      </c>
      <c r="H55" s="195">
        <f>+H47/(H47+H12)*100</f>
        <v>0</v>
      </c>
      <c r="I55" s="9"/>
      <c r="J55" s="195">
        <f>+J47/(J47+J12)*100</f>
        <v>9.3023255813953494</v>
      </c>
      <c r="K55" s="195">
        <f>+K47/(K47+K12)*100</f>
        <v>9.0909090909090917</v>
      </c>
      <c r="L55" s="195">
        <f>+L47/(L47+L12)*100</f>
        <v>9.375</v>
      </c>
      <c r="M55" s="9"/>
      <c r="N55" s="195">
        <f>+N47/(N47+N12)*100</f>
        <v>8.695652173913043</v>
      </c>
      <c r="O55" s="195">
        <f>+O47/(O47+O12)*100</f>
        <v>5</v>
      </c>
      <c r="P55" s="195">
        <f>+P47/(P47+P12)*100</f>
        <v>11.538461538461538</v>
      </c>
      <c r="Q55" s="9"/>
      <c r="R55" s="195">
        <f>+R47/(R47+R12)*100</f>
        <v>0</v>
      </c>
      <c r="S55" s="195">
        <f>+S47/(S47+S12)*100</f>
        <v>0</v>
      </c>
      <c r="T55" s="195">
        <f>+T47/(T47+T12)*100</f>
        <v>0</v>
      </c>
    </row>
    <row r="56" spans="1:20" x14ac:dyDescent="0.25">
      <c r="A56" s="9"/>
      <c r="B56" s="187"/>
      <c r="C56" s="187"/>
      <c r="D56" s="187"/>
      <c r="E56" s="187"/>
      <c r="F56" s="187"/>
      <c r="G56" s="187"/>
      <c r="H56" s="187"/>
      <c r="I56" s="9"/>
      <c r="J56" s="187"/>
      <c r="K56" s="187"/>
      <c r="L56" s="187"/>
      <c r="M56" s="9"/>
      <c r="N56" s="187"/>
      <c r="O56" s="187"/>
      <c r="P56" s="187"/>
      <c r="Q56" s="9"/>
      <c r="R56" s="187"/>
      <c r="S56" s="187"/>
      <c r="T56" s="187"/>
    </row>
    <row r="57" spans="1:20" x14ac:dyDescent="0.25">
      <c r="A57" s="189" t="s">
        <v>150</v>
      </c>
      <c r="B57" s="195">
        <f t="shared" ref="B57:D59" si="5">+B49/(B49+B14)*100</f>
        <v>7.8431372549019605</v>
      </c>
      <c r="C57" s="195">
        <f t="shared" si="5"/>
        <v>5.8823529411764701</v>
      </c>
      <c r="D57" s="195">
        <f t="shared" si="5"/>
        <v>8.8235294117647065</v>
      </c>
      <c r="E57" s="187"/>
      <c r="F57" s="195">
        <f t="shared" ref="F57:H59" si="6">+F49/(F49+F14)*100</f>
        <v>0</v>
      </c>
      <c r="G57" s="195">
        <f t="shared" si="6"/>
        <v>0</v>
      </c>
      <c r="H57" s="195">
        <f t="shared" si="6"/>
        <v>0</v>
      </c>
      <c r="I57" s="9"/>
      <c r="J57" s="195">
        <f t="shared" ref="J57:L59" si="7">+J49/(J49+J14)*100</f>
        <v>0</v>
      </c>
      <c r="K57" s="195">
        <f t="shared" si="7"/>
        <v>0</v>
      </c>
      <c r="L57" s="195">
        <f t="shared" si="7"/>
        <v>0</v>
      </c>
      <c r="M57" s="9"/>
      <c r="N57" s="195">
        <f t="shared" ref="N57:P59" si="8">+N49/(N49+N14)*100</f>
        <v>33.333333333333329</v>
      </c>
      <c r="O57" s="195">
        <f t="shared" si="8"/>
        <v>20</v>
      </c>
      <c r="P57" s="195">
        <f t="shared" si="8"/>
        <v>42.857142857142854</v>
      </c>
      <c r="Q57" s="9"/>
      <c r="R57" s="195">
        <f t="shared" ref="R57:T59" si="9">+R49/(R49+R14)*100</f>
        <v>0</v>
      </c>
      <c r="S57" s="195">
        <f t="shared" si="9"/>
        <v>0</v>
      </c>
      <c r="T57" s="195">
        <f t="shared" si="9"/>
        <v>0</v>
      </c>
    </row>
    <row r="58" spans="1:20" x14ac:dyDescent="0.25">
      <c r="A58" s="16" t="s">
        <v>109</v>
      </c>
      <c r="B58" s="195">
        <f t="shared" si="5"/>
        <v>4.8192771084337354</v>
      </c>
      <c r="C58" s="195">
        <f t="shared" si="5"/>
        <v>3.4482758620689653</v>
      </c>
      <c r="D58" s="195">
        <f t="shared" si="5"/>
        <v>5.5555555555555554</v>
      </c>
      <c r="E58" s="187"/>
      <c r="F58" s="195">
        <f t="shared" si="6"/>
        <v>0</v>
      </c>
      <c r="G58" s="195">
        <f t="shared" si="6"/>
        <v>0</v>
      </c>
      <c r="H58" s="195">
        <f t="shared" si="6"/>
        <v>0</v>
      </c>
      <c r="I58" s="9"/>
      <c r="J58" s="195">
        <f t="shared" si="7"/>
        <v>20</v>
      </c>
      <c r="K58" s="195">
        <f t="shared" si="7"/>
        <v>25</v>
      </c>
      <c r="L58" s="195">
        <f t="shared" si="7"/>
        <v>18.75</v>
      </c>
      <c r="M58" s="9"/>
      <c r="N58" s="195">
        <f t="shared" si="8"/>
        <v>0</v>
      </c>
      <c r="O58" s="195">
        <f t="shared" si="8"/>
        <v>0</v>
      </c>
      <c r="P58" s="195">
        <f t="shared" si="8"/>
        <v>0</v>
      </c>
      <c r="Q58" s="9"/>
      <c r="R58" s="195">
        <f t="shared" si="9"/>
        <v>0</v>
      </c>
      <c r="S58" s="195">
        <f t="shared" si="9"/>
        <v>0</v>
      </c>
      <c r="T58" s="195">
        <f t="shared" si="9"/>
        <v>0</v>
      </c>
    </row>
    <row r="59" spans="1:20" ht="15.75" thickBot="1" x14ac:dyDescent="0.3">
      <c r="A59" s="21" t="s">
        <v>111</v>
      </c>
      <c r="B59" s="195">
        <f t="shared" si="5"/>
        <v>0</v>
      </c>
      <c r="C59" s="195">
        <f t="shared" si="5"/>
        <v>0</v>
      </c>
      <c r="D59" s="195">
        <f t="shared" si="5"/>
        <v>0</v>
      </c>
      <c r="E59" s="198"/>
      <c r="F59" s="195">
        <f t="shared" si="6"/>
        <v>0</v>
      </c>
      <c r="G59" s="195">
        <f t="shared" si="6"/>
        <v>0</v>
      </c>
      <c r="H59" s="195">
        <f t="shared" si="6"/>
        <v>0</v>
      </c>
      <c r="I59" s="21"/>
      <c r="J59" s="195">
        <f t="shared" si="7"/>
        <v>0</v>
      </c>
      <c r="K59" s="195">
        <f t="shared" si="7"/>
        <v>0</v>
      </c>
      <c r="L59" s="195">
        <f t="shared" si="7"/>
        <v>0</v>
      </c>
      <c r="M59" s="21"/>
      <c r="N59" s="195">
        <f t="shared" si="8"/>
        <v>0</v>
      </c>
      <c r="O59" s="195">
        <f t="shared" si="8"/>
        <v>0</v>
      </c>
      <c r="P59" s="195">
        <f t="shared" si="8"/>
        <v>0</v>
      </c>
      <c r="Q59" s="21"/>
      <c r="R59" s="195">
        <f t="shared" si="9"/>
        <v>0</v>
      </c>
      <c r="S59" s="195">
        <f t="shared" si="9"/>
        <v>0</v>
      </c>
      <c r="T59" s="195">
        <f t="shared" si="9"/>
        <v>0</v>
      </c>
    </row>
    <row r="60" spans="1:20" x14ac:dyDescent="0.25">
      <c r="A60" s="306" t="s">
        <v>151</v>
      </c>
      <c r="B60" s="306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</row>
    <row r="61" spans="1:20" x14ac:dyDescent="0.25">
      <c r="A61" s="307" t="s">
        <v>152</v>
      </c>
      <c r="B61" s="307"/>
      <c r="C61" s="307"/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7"/>
      <c r="T61" s="307"/>
    </row>
  </sheetData>
  <mergeCells count="34">
    <mergeCell ref="A6:T6"/>
    <mergeCell ref="V1:W2"/>
    <mergeCell ref="V36:W37"/>
    <mergeCell ref="A1:T1"/>
    <mergeCell ref="A2:T2"/>
    <mergeCell ref="A3:T3"/>
    <mergeCell ref="A4:T4"/>
    <mergeCell ref="A5:T5"/>
    <mergeCell ref="A37:T37"/>
    <mergeCell ref="A8:A9"/>
    <mergeCell ref="B8:D8"/>
    <mergeCell ref="F8:H8"/>
    <mergeCell ref="J8:L8"/>
    <mergeCell ref="N8:P8"/>
    <mergeCell ref="R8:T8"/>
    <mergeCell ref="A10:T10"/>
    <mergeCell ref="A18:T18"/>
    <mergeCell ref="A25:T25"/>
    <mergeCell ref="A26:T26"/>
    <mergeCell ref="A36:T36"/>
    <mergeCell ref="A45:T45"/>
    <mergeCell ref="A53:T53"/>
    <mergeCell ref="A60:T60"/>
    <mergeCell ref="A61:T61"/>
    <mergeCell ref="A38:T38"/>
    <mergeCell ref="A39:T39"/>
    <mergeCell ref="A40:T40"/>
    <mergeCell ref="A41:T41"/>
    <mergeCell ref="A43:A44"/>
    <mergeCell ref="B43:D43"/>
    <mergeCell ref="F43:H43"/>
    <mergeCell ref="J43:L43"/>
    <mergeCell ref="N43:P43"/>
    <mergeCell ref="R43:T43"/>
  </mergeCells>
  <hyperlinks>
    <hyperlink ref="V1" r:id="rId1" location="INDICE!A1"/>
    <hyperlink ref="V1:W2" location="INDICE!A1" display="INDICE"/>
    <hyperlink ref="V36" r:id="rId2" location="INDICE!A1"/>
    <hyperlink ref="V36:W37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3"/>
  <rowBreaks count="1" manualBreakCount="1">
    <brk id="3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31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128" customWidth="1"/>
    <col min="2" max="4" width="6.7109375" style="128" customWidth="1"/>
    <col min="5" max="5" width="1.7109375" style="128" customWidth="1"/>
    <col min="6" max="8" width="6.7109375" style="128" customWidth="1"/>
    <col min="9" max="9" width="1.7109375" style="128" customWidth="1"/>
    <col min="10" max="12" width="6.7109375" style="128" customWidth="1"/>
    <col min="13" max="13" width="1.7109375" style="128" customWidth="1"/>
    <col min="14" max="16" width="6.7109375" style="128" customWidth="1"/>
    <col min="17" max="17" width="1.7109375" style="128" customWidth="1"/>
    <col min="18" max="20" width="6.7109375" style="128" customWidth="1"/>
    <col min="21" max="21" width="1.7109375" style="128" customWidth="1"/>
    <col min="22" max="24" width="6.7109375" style="128" customWidth="1"/>
    <col min="25" max="25" width="1.7109375" style="128" customWidth="1"/>
    <col min="26" max="28" width="6.7109375" style="128" customWidth="1"/>
    <col min="29" max="256" width="11.42578125" style="128"/>
    <col min="257" max="257" width="19.7109375" style="128" customWidth="1"/>
    <col min="258" max="260" width="6.7109375" style="128" customWidth="1"/>
    <col min="261" max="261" width="1.7109375" style="128" customWidth="1"/>
    <col min="262" max="264" width="6.7109375" style="128" customWidth="1"/>
    <col min="265" max="265" width="1.7109375" style="128" customWidth="1"/>
    <col min="266" max="268" width="6.7109375" style="128" customWidth="1"/>
    <col min="269" max="269" width="1.7109375" style="128" customWidth="1"/>
    <col min="270" max="272" width="6.7109375" style="128" customWidth="1"/>
    <col min="273" max="273" width="1.7109375" style="128" customWidth="1"/>
    <col min="274" max="276" width="6.7109375" style="128" customWidth="1"/>
    <col min="277" max="277" width="1.7109375" style="128" customWidth="1"/>
    <col min="278" max="280" width="6.7109375" style="128" customWidth="1"/>
    <col min="281" max="281" width="1.7109375" style="128" customWidth="1"/>
    <col min="282" max="282" width="7.7109375" style="128" bestFit="1" customWidth="1"/>
    <col min="283" max="283" width="6.140625" style="128" bestFit="1" customWidth="1"/>
    <col min="284" max="284" width="4.85546875" style="128" bestFit="1" customWidth="1"/>
    <col min="285" max="512" width="11.42578125" style="128"/>
    <col min="513" max="513" width="19.7109375" style="128" customWidth="1"/>
    <col min="514" max="516" width="6.7109375" style="128" customWidth="1"/>
    <col min="517" max="517" width="1.7109375" style="128" customWidth="1"/>
    <col min="518" max="520" width="6.7109375" style="128" customWidth="1"/>
    <col min="521" max="521" width="1.7109375" style="128" customWidth="1"/>
    <col min="522" max="524" width="6.7109375" style="128" customWidth="1"/>
    <col min="525" max="525" width="1.7109375" style="128" customWidth="1"/>
    <col min="526" max="528" width="6.7109375" style="128" customWidth="1"/>
    <col min="529" max="529" width="1.7109375" style="128" customWidth="1"/>
    <col min="530" max="532" width="6.7109375" style="128" customWidth="1"/>
    <col min="533" max="533" width="1.7109375" style="128" customWidth="1"/>
    <col min="534" max="536" width="6.7109375" style="128" customWidth="1"/>
    <col min="537" max="537" width="1.7109375" style="128" customWidth="1"/>
    <col min="538" max="538" width="7.7109375" style="128" bestFit="1" customWidth="1"/>
    <col min="539" max="539" width="6.140625" style="128" bestFit="1" customWidth="1"/>
    <col min="540" max="540" width="4.85546875" style="128" bestFit="1" customWidth="1"/>
    <col min="541" max="768" width="11.42578125" style="128"/>
    <col min="769" max="769" width="19.7109375" style="128" customWidth="1"/>
    <col min="770" max="772" width="6.7109375" style="128" customWidth="1"/>
    <col min="773" max="773" width="1.7109375" style="128" customWidth="1"/>
    <col min="774" max="776" width="6.7109375" style="128" customWidth="1"/>
    <col min="777" max="777" width="1.7109375" style="128" customWidth="1"/>
    <col min="778" max="780" width="6.7109375" style="128" customWidth="1"/>
    <col min="781" max="781" width="1.7109375" style="128" customWidth="1"/>
    <col min="782" max="784" width="6.7109375" style="128" customWidth="1"/>
    <col min="785" max="785" width="1.7109375" style="128" customWidth="1"/>
    <col min="786" max="788" width="6.7109375" style="128" customWidth="1"/>
    <col min="789" max="789" width="1.7109375" style="128" customWidth="1"/>
    <col min="790" max="792" width="6.7109375" style="128" customWidth="1"/>
    <col min="793" max="793" width="1.7109375" style="128" customWidth="1"/>
    <col min="794" max="794" width="7.7109375" style="128" bestFit="1" customWidth="1"/>
    <col min="795" max="795" width="6.140625" style="128" bestFit="1" customWidth="1"/>
    <col min="796" max="796" width="4.85546875" style="128" bestFit="1" customWidth="1"/>
    <col min="797" max="1024" width="11.42578125" style="128"/>
    <col min="1025" max="1025" width="19.7109375" style="128" customWidth="1"/>
    <col min="1026" max="1028" width="6.7109375" style="128" customWidth="1"/>
    <col min="1029" max="1029" width="1.7109375" style="128" customWidth="1"/>
    <col min="1030" max="1032" width="6.7109375" style="128" customWidth="1"/>
    <col min="1033" max="1033" width="1.7109375" style="128" customWidth="1"/>
    <col min="1034" max="1036" width="6.7109375" style="128" customWidth="1"/>
    <col min="1037" max="1037" width="1.7109375" style="128" customWidth="1"/>
    <col min="1038" max="1040" width="6.7109375" style="128" customWidth="1"/>
    <col min="1041" max="1041" width="1.7109375" style="128" customWidth="1"/>
    <col min="1042" max="1044" width="6.7109375" style="128" customWidth="1"/>
    <col min="1045" max="1045" width="1.7109375" style="128" customWidth="1"/>
    <col min="1046" max="1048" width="6.7109375" style="128" customWidth="1"/>
    <col min="1049" max="1049" width="1.7109375" style="128" customWidth="1"/>
    <col min="1050" max="1050" width="7.7109375" style="128" bestFit="1" customWidth="1"/>
    <col min="1051" max="1051" width="6.140625" style="128" bestFit="1" customWidth="1"/>
    <col min="1052" max="1052" width="4.85546875" style="128" bestFit="1" customWidth="1"/>
    <col min="1053" max="1280" width="11.42578125" style="128"/>
    <col min="1281" max="1281" width="19.7109375" style="128" customWidth="1"/>
    <col min="1282" max="1284" width="6.7109375" style="128" customWidth="1"/>
    <col min="1285" max="1285" width="1.7109375" style="128" customWidth="1"/>
    <col min="1286" max="1288" width="6.7109375" style="128" customWidth="1"/>
    <col min="1289" max="1289" width="1.7109375" style="128" customWidth="1"/>
    <col min="1290" max="1292" width="6.7109375" style="128" customWidth="1"/>
    <col min="1293" max="1293" width="1.7109375" style="128" customWidth="1"/>
    <col min="1294" max="1296" width="6.7109375" style="128" customWidth="1"/>
    <col min="1297" max="1297" width="1.7109375" style="128" customWidth="1"/>
    <col min="1298" max="1300" width="6.7109375" style="128" customWidth="1"/>
    <col min="1301" max="1301" width="1.7109375" style="128" customWidth="1"/>
    <col min="1302" max="1304" width="6.7109375" style="128" customWidth="1"/>
    <col min="1305" max="1305" width="1.7109375" style="128" customWidth="1"/>
    <col min="1306" max="1306" width="7.7109375" style="128" bestFit="1" customWidth="1"/>
    <col min="1307" max="1307" width="6.140625" style="128" bestFit="1" customWidth="1"/>
    <col min="1308" max="1308" width="4.85546875" style="128" bestFit="1" customWidth="1"/>
    <col min="1309" max="1536" width="11.42578125" style="128"/>
    <col min="1537" max="1537" width="19.7109375" style="128" customWidth="1"/>
    <col min="1538" max="1540" width="6.7109375" style="128" customWidth="1"/>
    <col min="1541" max="1541" width="1.7109375" style="128" customWidth="1"/>
    <col min="1542" max="1544" width="6.7109375" style="128" customWidth="1"/>
    <col min="1545" max="1545" width="1.7109375" style="128" customWidth="1"/>
    <col min="1546" max="1548" width="6.7109375" style="128" customWidth="1"/>
    <col min="1549" max="1549" width="1.7109375" style="128" customWidth="1"/>
    <col min="1550" max="1552" width="6.7109375" style="128" customWidth="1"/>
    <col min="1553" max="1553" width="1.7109375" style="128" customWidth="1"/>
    <col min="1554" max="1556" width="6.7109375" style="128" customWidth="1"/>
    <col min="1557" max="1557" width="1.7109375" style="128" customWidth="1"/>
    <col min="1558" max="1560" width="6.7109375" style="128" customWidth="1"/>
    <col min="1561" max="1561" width="1.7109375" style="128" customWidth="1"/>
    <col min="1562" max="1562" width="7.7109375" style="128" bestFit="1" customWidth="1"/>
    <col min="1563" max="1563" width="6.140625" style="128" bestFit="1" customWidth="1"/>
    <col min="1564" max="1564" width="4.85546875" style="128" bestFit="1" customWidth="1"/>
    <col min="1565" max="1792" width="11.42578125" style="128"/>
    <col min="1793" max="1793" width="19.7109375" style="128" customWidth="1"/>
    <col min="1794" max="1796" width="6.7109375" style="128" customWidth="1"/>
    <col min="1797" max="1797" width="1.7109375" style="128" customWidth="1"/>
    <col min="1798" max="1800" width="6.7109375" style="128" customWidth="1"/>
    <col min="1801" max="1801" width="1.7109375" style="128" customWidth="1"/>
    <col min="1802" max="1804" width="6.7109375" style="128" customWidth="1"/>
    <col min="1805" max="1805" width="1.7109375" style="128" customWidth="1"/>
    <col min="1806" max="1808" width="6.7109375" style="128" customWidth="1"/>
    <col min="1809" max="1809" width="1.7109375" style="128" customWidth="1"/>
    <col min="1810" max="1812" width="6.7109375" style="128" customWidth="1"/>
    <col min="1813" max="1813" width="1.7109375" style="128" customWidth="1"/>
    <col min="1814" max="1816" width="6.7109375" style="128" customWidth="1"/>
    <col min="1817" max="1817" width="1.7109375" style="128" customWidth="1"/>
    <col min="1818" max="1818" width="7.7109375" style="128" bestFit="1" customWidth="1"/>
    <col min="1819" max="1819" width="6.140625" style="128" bestFit="1" customWidth="1"/>
    <col min="1820" max="1820" width="4.85546875" style="128" bestFit="1" customWidth="1"/>
    <col min="1821" max="2048" width="11.42578125" style="128"/>
    <col min="2049" max="2049" width="19.7109375" style="128" customWidth="1"/>
    <col min="2050" max="2052" width="6.7109375" style="128" customWidth="1"/>
    <col min="2053" max="2053" width="1.7109375" style="128" customWidth="1"/>
    <col min="2054" max="2056" width="6.7109375" style="128" customWidth="1"/>
    <col min="2057" max="2057" width="1.7109375" style="128" customWidth="1"/>
    <col min="2058" max="2060" width="6.7109375" style="128" customWidth="1"/>
    <col min="2061" max="2061" width="1.7109375" style="128" customWidth="1"/>
    <col min="2062" max="2064" width="6.7109375" style="128" customWidth="1"/>
    <col min="2065" max="2065" width="1.7109375" style="128" customWidth="1"/>
    <col min="2066" max="2068" width="6.7109375" style="128" customWidth="1"/>
    <col min="2069" max="2069" width="1.7109375" style="128" customWidth="1"/>
    <col min="2070" max="2072" width="6.7109375" style="128" customWidth="1"/>
    <col min="2073" max="2073" width="1.7109375" style="128" customWidth="1"/>
    <col min="2074" max="2074" width="7.7109375" style="128" bestFit="1" customWidth="1"/>
    <col min="2075" max="2075" width="6.140625" style="128" bestFit="1" customWidth="1"/>
    <col min="2076" max="2076" width="4.85546875" style="128" bestFit="1" customWidth="1"/>
    <col min="2077" max="2304" width="11.42578125" style="128"/>
    <col min="2305" max="2305" width="19.7109375" style="128" customWidth="1"/>
    <col min="2306" max="2308" width="6.7109375" style="128" customWidth="1"/>
    <col min="2309" max="2309" width="1.7109375" style="128" customWidth="1"/>
    <col min="2310" max="2312" width="6.7109375" style="128" customWidth="1"/>
    <col min="2313" max="2313" width="1.7109375" style="128" customWidth="1"/>
    <col min="2314" max="2316" width="6.7109375" style="128" customWidth="1"/>
    <col min="2317" max="2317" width="1.7109375" style="128" customWidth="1"/>
    <col min="2318" max="2320" width="6.7109375" style="128" customWidth="1"/>
    <col min="2321" max="2321" width="1.7109375" style="128" customWidth="1"/>
    <col min="2322" max="2324" width="6.7109375" style="128" customWidth="1"/>
    <col min="2325" max="2325" width="1.7109375" style="128" customWidth="1"/>
    <col min="2326" max="2328" width="6.7109375" style="128" customWidth="1"/>
    <col min="2329" max="2329" width="1.7109375" style="128" customWidth="1"/>
    <col min="2330" max="2330" width="7.7109375" style="128" bestFit="1" customWidth="1"/>
    <col min="2331" max="2331" width="6.140625" style="128" bestFit="1" customWidth="1"/>
    <col min="2332" max="2332" width="4.85546875" style="128" bestFit="1" customWidth="1"/>
    <col min="2333" max="2560" width="11.42578125" style="128"/>
    <col min="2561" max="2561" width="19.7109375" style="128" customWidth="1"/>
    <col min="2562" max="2564" width="6.7109375" style="128" customWidth="1"/>
    <col min="2565" max="2565" width="1.7109375" style="128" customWidth="1"/>
    <col min="2566" max="2568" width="6.7109375" style="128" customWidth="1"/>
    <col min="2569" max="2569" width="1.7109375" style="128" customWidth="1"/>
    <col min="2570" max="2572" width="6.7109375" style="128" customWidth="1"/>
    <col min="2573" max="2573" width="1.7109375" style="128" customWidth="1"/>
    <col min="2574" max="2576" width="6.7109375" style="128" customWidth="1"/>
    <col min="2577" max="2577" width="1.7109375" style="128" customWidth="1"/>
    <col min="2578" max="2580" width="6.7109375" style="128" customWidth="1"/>
    <col min="2581" max="2581" width="1.7109375" style="128" customWidth="1"/>
    <col min="2582" max="2584" width="6.7109375" style="128" customWidth="1"/>
    <col min="2585" max="2585" width="1.7109375" style="128" customWidth="1"/>
    <col min="2586" max="2586" width="7.7109375" style="128" bestFit="1" customWidth="1"/>
    <col min="2587" max="2587" width="6.140625" style="128" bestFit="1" customWidth="1"/>
    <col min="2588" max="2588" width="4.85546875" style="128" bestFit="1" customWidth="1"/>
    <col min="2589" max="2816" width="11.42578125" style="128"/>
    <col min="2817" max="2817" width="19.7109375" style="128" customWidth="1"/>
    <col min="2818" max="2820" width="6.7109375" style="128" customWidth="1"/>
    <col min="2821" max="2821" width="1.7109375" style="128" customWidth="1"/>
    <col min="2822" max="2824" width="6.7109375" style="128" customWidth="1"/>
    <col min="2825" max="2825" width="1.7109375" style="128" customWidth="1"/>
    <col min="2826" max="2828" width="6.7109375" style="128" customWidth="1"/>
    <col min="2829" max="2829" width="1.7109375" style="128" customWidth="1"/>
    <col min="2830" max="2832" width="6.7109375" style="128" customWidth="1"/>
    <col min="2833" max="2833" width="1.7109375" style="128" customWidth="1"/>
    <col min="2834" max="2836" width="6.7109375" style="128" customWidth="1"/>
    <col min="2837" max="2837" width="1.7109375" style="128" customWidth="1"/>
    <col min="2838" max="2840" width="6.7109375" style="128" customWidth="1"/>
    <col min="2841" max="2841" width="1.7109375" style="128" customWidth="1"/>
    <col min="2842" max="2842" width="7.7109375" style="128" bestFit="1" customWidth="1"/>
    <col min="2843" max="2843" width="6.140625" style="128" bestFit="1" customWidth="1"/>
    <col min="2844" max="2844" width="4.85546875" style="128" bestFit="1" customWidth="1"/>
    <col min="2845" max="3072" width="11.42578125" style="128"/>
    <col min="3073" max="3073" width="19.7109375" style="128" customWidth="1"/>
    <col min="3074" max="3076" width="6.7109375" style="128" customWidth="1"/>
    <col min="3077" max="3077" width="1.7109375" style="128" customWidth="1"/>
    <col min="3078" max="3080" width="6.7109375" style="128" customWidth="1"/>
    <col min="3081" max="3081" width="1.7109375" style="128" customWidth="1"/>
    <col min="3082" max="3084" width="6.7109375" style="128" customWidth="1"/>
    <col min="3085" max="3085" width="1.7109375" style="128" customWidth="1"/>
    <col min="3086" max="3088" width="6.7109375" style="128" customWidth="1"/>
    <col min="3089" max="3089" width="1.7109375" style="128" customWidth="1"/>
    <col min="3090" max="3092" width="6.7109375" style="128" customWidth="1"/>
    <col min="3093" max="3093" width="1.7109375" style="128" customWidth="1"/>
    <col min="3094" max="3096" width="6.7109375" style="128" customWidth="1"/>
    <col min="3097" max="3097" width="1.7109375" style="128" customWidth="1"/>
    <col min="3098" max="3098" width="7.7109375" style="128" bestFit="1" customWidth="1"/>
    <col min="3099" max="3099" width="6.140625" style="128" bestFit="1" customWidth="1"/>
    <col min="3100" max="3100" width="4.85546875" style="128" bestFit="1" customWidth="1"/>
    <col min="3101" max="3328" width="11.42578125" style="128"/>
    <col min="3329" max="3329" width="19.7109375" style="128" customWidth="1"/>
    <col min="3330" max="3332" width="6.7109375" style="128" customWidth="1"/>
    <col min="3333" max="3333" width="1.7109375" style="128" customWidth="1"/>
    <col min="3334" max="3336" width="6.7109375" style="128" customWidth="1"/>
    <col min="3337" max="3337" width="1.7109375" style="128" customWidth="1"/>
    <col min="3338" max="3340" width="6.7109375" style="128" customWidth="1"/>
    <col min="3341" max="3341" width="1.7109375" style="128" customWidth="1"/>
    <col min="3342" max="3344" width="6.7109375" style="128" customWidth="1"/>
    <col min="3345" max="3345" width="1.7109375" style="128" customWidth="1"/>
    <col min="3346" max="3348" width="6.7109375" style="128" customWidth="1"/>
    <col min="3349" max="3349" width="1.7109375" style="128" customWidth="1"/>
    <col min="3350" max="3352" width="6.7109375" style="128" customWidth="1"/>
    <col min="3353" max="3353" width="1.7109375" style="128" customWidth="1"/>
    <col min="3354" max="3354" width="7.7109375" style="128" bestFit="1" customWidth="1"/>
    <col min="3355" max="3355" width="6.140625" style="128" bestFit="1" customWidth="1"/>
    <col min="3356" max="3356" width="4.85546875" style="128" bestFit="1" customWidth="1"/>
    <col min="3357" max="3584" width="11.42578125" style="128"/>
    <col min="3585" max="3585" width="19.7109375" style="128" customWidth="1"/>
    <col min="3586" max="3588" width="6.7109375" style="128" customWidth="1"/>
    <col min="3589" max="3589" width="1.7109375" style="128" customWidth="1"/>
    <col min="3590" max="3592" width="6.7109375" style="128" customWidth="1"/>
    <col min="3593" max="3593" width="1.7109375" style="128" customWidth="1"/>
    <col min="3594" max="3596" width="6.7109375" style="128" customWidth="1"/>
    <col min="3597" max="3597" width="1.7109375" style="128" customWidth="1"/>
    <col min="3598" max="3600" width="6.7109375" style="128" customWidth="1"/>
    <col min="3601" max="3601" width="1.7109375" style="128" customWidth="1"/>
    <col min="3602" max="3604" width="6.7109375" style="128" customWidth="1"/>
    <col min="3605" max="3605" width="1.7109375" style="128" customWidth="1"/>
    <col min="3606" max="3608" width="6.7109375" style="128" customWidth="1"/>
    <col min="3609" max="3609" width="1.7109375" style="128" customWidth="1"/>
    <col min="3610" max="3610" width="7.7109375" style="128" bestFit="1" customWidth="1"/>
    <col min="3611" max="3611" width="6.140625" style="128" bestFit="1" customWidth="1"/>
    <col min="3612" max="3612" width="4.85546875" style="128" bestFit="1" customWidth="1"/>
    <col min="3613" max="3840" width="11.42578125" style="128"/>
    <col min="3841" max="3841" width="19.7109375" style="128" customWidth="1"/>
    <col min="3842" max="3844" width="6.7109375" style="128" customWidth="1"/>
    <col min="3845" max="3845" width="1.7109375" style="128" customWidth="1"/>
    <col min="3846" max="3848" width="6.7109375" style="128" customWidth="1"/>
    <col min="3849" max="3849" width="1.7109375" style="128" customWidth="1"/>
    <col min="3850" max="3852" width="6.7109375" style="128" customWidth="1"/>
    <col min="3853" max="3853" width="1.7109375" style="128" customWidth="1"/>
    <col min="3854" max="3856" width="6.7109375" style="128" customWidth="1"/>
    <col min="3857" max="3857" width="1.7109375" style="128" customWidth="1"/>
    <col min="3858" max="3860" width="6.7109375" style="128" customWidth="1"/>
    <col min="3861" max="3861" width="1.7109375" style="128" customWidth="1"/>
    <col min="3862" max="3864" width="6.7109375" style="128" customWidth="1"/>
    <col min="3865" max="3865" width="1.7109375" style="128" customWidth="1"/>
    <col min="3866" max="3866" width="7.7109375" style="128" bestFit="1" customWidth="1"/>
    <col min="3867" max="3867" width="6.140625" style="128" bestFit="1" customWidth="1"/>
    <col min="3868" max="3868" width="4.85546875" style="128" bestFit="1" customWidth="1"/>
    <col min="3869" max="4096" width="11.42578125" style="128"/>
    <col min="4097" max="4097" width="19.7109375" style="128" customWidth="1"/>
    <col min="4098" max="4100" width="6.7109375" style="128" customWidth="1"/>
    <col min="4101" max="4101" width="1.7109375" style="128" customWidth="1"/>
    <col min="4102" max="4104" width="6.7109375" style="128" customWidth="1"/>
    <col min="4105" max="4105" width="1.7109375" style="128" customWidth="1"/>
    <col min="4106" max="4108" width="6.7109375" style="128" customWidth="1"/>
    <col min="4109" max="4109" width="1.7109375" style="128" customWidth="1"/>
    <col min="4110" max="4112" width="6.7109375" style="128" customWidth="1"/>
    <col min="4113" max="4113" width="1.7109375" style="128" customWidth="1"/>
    <col min="4114" max="4116" width="6.7109375" style="128" customWidth="1"/>
    <col min="4117" max="4117" width="1.7109375" style="128" customWidth="1"/>
    <col min="4118" max="4120" width="6.7109375" style="128" customWidth="1"/>
    <col min="4121" max="4121" width="1.7109375" style="128" customWidth="1"/>
    <col min="4122" max="4122" width="7.7109375" style="128" bestFit="1" customWidth="1"/>
    <col min="4123" max="4123" width="6.140625" style="128" bestFit="1" customWidth="1"/>
    <col min="4124" max="4124" width="4.85546875" style="128" bestFit="1" customWidth="1"/>
    <col min="4125" max="4352" width="11.42578125" style="128"/>
    <col min="4353" max="4353" width="19.7109375" style="128" customWidth="1"/>
    <col min="4354" max="4356" width="6.7109375" style="128" customWidth="1"/>
    <col min="4357" max="4357" width="1.7109375" style="128" customWidth="1"/>
    <col min="4358" max="4360" width="6.7109375" style="128" customWidth="1"/>
    <col min="4361" max="4361" width="1.7109375" style="128" customWidth="1"/>
    <col min="4362" max="4364" width="6.7109375" style="128" customWidth="1"/>
    <col min="4365" max="4365" width="1.7109375" style="128" customWidth="1"/>
    <col min="4366" max="4368" width="6.7109375" style="128" customWidth="1"/>
    <col min="4369" max="4369" width="1.7109375" style="128" customWidth="1"/>
    <col min="4370" max="4372" width="6.7109375" style="128" customWidth="1"/>
    <col min="4373" max="4373" width="1.7109375" style="128" customWidth="1"/>
    <col min="4374" max="4376" width="6.7109375" style="128" customWidth="1"/>
    <col min="4377" max="4377" width="1.7109375" style="128" customWidth="1"/>
    <col min="4378" max="4378" width="7.7109375" style="128" bestFit="1" customWidth="1"/>
    <col min="4379" max="4379" width="6.140625" style="128" bestFit="1" customWidth="1"/>
    <col min="4380" max="4380" width="4.85546875" style="128" bestFit="1" customWidth="1"/>
    <col min="4381" max="4608" width="11.42578125" style="128"/>
    <col min="4609" max="4609" width="19.7109375" style="128" customWidth="1"/>
    <col min="4610" max="4612" width="6.7109375" style="128" customWidth="1"/>
    <col min="4613" max="4613" width="1.7109375" style="128" customWidth="1"/>
    <col min="4614" max="4616" width="6.7109375" style="128" customWidth="1"/>
    <col min="4617" max="4617" width="1.7109375" style="128" customWidth="1"/>
    <col min="4618" max="4620" width="6.7109375" style="128" customWidth="1"/>
    <col min="4621" max="4621" width="1.7109375" style="128" customWidth="1"/>
    <col min="4622" max="4624" width="6.7109375" style="128" customWidth="1"/>
    <col min="4625" max="4625" width="1.7109375" style="128" customWidth="1"/>
    <col min="4626" max="4628" width="6.7109375" style="128" customWidth="1"/>
    <col min="4629" max="4629" width="1.7109375" style="128" customWidth="1"/>
    <col min="4630" max="4632" width="6.7109375" style="128" customWidth="1"/>
    <col min="4633" max="4633" width="1.7109375" style="128" customWidth="1"/>
    <col min="4634" max="4634" width="7.7109375" style="128" bestFit="1" customWidth="1"/>
    <col min="4635" max="4635" width="6.140625" style="128" bestFit="1" customWidth="1"/>
    <col min="4636" max="4636" width="4.85546875" style="128" bestFit="1" customWidth="1"/>
    <col min="4637" max="4864" width="11.42578125" style="128"/>
    <col min="4865" max="4865" width="19.7109375" style="128" customWidth="1"/>
    <col min="4866" max="4868" width="6.7109375" style="128" customWidth="1"/>
    <col min="4869" max="4869" width="1.7109375" style="128" customWidth="1"/>
    <col min="4870" max="4872" width="6.7109375" style="128" customWidth="1"/>
    <col min="4873" max="4873" width="1.7109375" style="128" customWidth="1"/>
    <col min="4874" max="4876" width="6.7109375" style="128" customWidth="1"/>
    <col min="4877" max="4877" width="1.7109375" style="128" customWidth="1"/>
    <col min="4878" max="4880" width="6.7109375" style="128" customWidth="1"/>
    <col min="4881" max="4881" width="1.7109375" style="128" customWidth="1"/>
    <col min="4882" max="4884" width="6.7109375" style="128" customWidth="1"/>
    <col min="4885" max="4885" width="1.7109375" style="128" customWidth="1"/>
    <col min="4886" max="4888" width="6.7109375" style="128" customWidth="1"/>
    <col min="4889" max="4889" width="1.7109375" style="128" customWidth="1"/>
    <col min="4890" max="4890" width="7.7109375" style="128" bestFit="1" customWidth="1"/>
    <col min="4891" max="4891" width="6.140625" style="128" bestFit="1" customWidth="1"/>
    <col min="4892" max="4892" width="4.85546875" style="128" bestFit="1" customWidth="1"/>
    <col min="4893" max="5120" width="11.42578125" style="128"/>
    <col min="5121" max="5121" width="19.7109375" style="128" customWidth="1"/>
    <col min="5122" max="5124" width="6.7109375" style="128" customWidth="1"/>
    <col min="5125" max="5125" width="1.7109375" style="128" customWidth="1"/>
    <col min="5126" max="5128" width="6.7109375" style="128" customWidth="1"/>
    <col min="5129" max="5129" width="1.7109375" style="128" customWidth="1"/>
    <col min="5130" max="5132" width="6.7109375" style="128" customWidth="1"/>
    <col min="5133" max="5133" width="1.7109375" style="128" customWidth="1"/>
    <col min="5134" max="5136" width="6.7109375" style="128" customWidth="1"/>
    <col min="5137" max="5137" width="1.7109375" style="128" customWidth="1"/>
    <col min="5138" max="5140" width="6.7109375" style="128" customWidth="1"/>
    <col min="5141" max="5141" width="1.7109375" style="128" customWidth="1"/>
    <col min="5142" max="5144" width="6.7109375" style="128" customWidth="1"/>
    <col min="5145" max="5145" width="1.7109375" style="128" customWidth="1"/>
    <col min="5146" max="5146" width="7.7109375" style="128" bestFit="1" customWidth="1"/>
    <col min="5147" max="5147" width="6.140625" style="128" bestFit="1" customWidth="1"/>
    <col min="5148" max="5148" width="4.85546875" style="128" bestFit="1" customWidth="1"/>
    <col min="5149" max="5376" width="11.42578125" style="128"/>
    <col min="5377" max="5377" width="19.7109375" style="128" customWidth="1"/>
    <col min="5378" max="5380" width="6.7109375" style="128" customWidth="1"/>
    <col min="5381" max="5381" width="1.7109375" style="128" customWidth="1"/>
    <col min="5382" max="5384" width="6.7109375" style="128" customWidth="1"/>
    <col min="5385" max="5385" width="1.7109375" style="128" customWidth="1"/>
    <col min="5386" max="5388" width="6.7109375" style="128" customWidth="1"/>
    <col min="5389" max="5389" width="1.7109375" style="128" customWidth="1"/>
    <col min="5390" max="5392" width="6.7109375" style="128" customWidth="1"/>
    <col min="5393" max="5393" width="1.7109375" style="128" customWidth="1"/>
    <col min="5394" max="5396" width="6.7109375" style="128" customWidth="1"/>
    <col min="5397" max="5397" width="1.7109375" style="128" customWidth="1"/>
    <col min="5398" max="5400" width="6.7109375" style="128" customWidth="1"/>
    <col min="5401" max="5401" width="1.7109375" style="128" customWidth="1"/>
    <col min="5402" max="5402" width="7.7109375" style="128" bestFit="1" customWidth="1"/>
    <col min="5403" max="5403" width="6.140625" style="128" bestFit="1" customWidth="1"/>
    <col min="5404" max="5404" width="4.85546875" style="128" bestFit="1" customWidth="1"/>
    <col min="5405" max="5632" width="11.42578125" style="128"/>
    <col min="5633" max="5633" width="19.7109375" style="128" customWidth="1"/>
    <col min="5634" max="5636" width="6.7109375" style="128" customWidth="1"/>
    <col min="5637" max="5637" width="1.7109375" style="128" customWidth="1"/>
    <col min="5638" max="5640" width="6.7109375" style="128" customWidth="1"/>
    <col min="5641" max="5641" width="1.7109375" style="128" customWidth="1"/>
    <col min="5642" max="5644" width="6.7109375" style="128" customWidth="1"/>
    <col min="5645" max="5645" width="1.7109375" style="128" customWidth="1"/>
    <col min="5646" max="5648" width="6.7109375" style="128" customWidth="1"/>
    <col min="5649" max="5649" width="1.7109375" style="128" customWidth="1"/>
    <col min="5650" max="5652" width="6.7109375" style="128" customWidth="1"/>
    <col min="5653" max="5653" width="1.7109375" style="128" customWidth="1"/>
    <col min="5654" max="5656" width="6.7109375" style="128" customWidth="1"/>
    <col min="5657" max="5657" width="1.7109375" style="128" customWidth="1"/>
    <col min="5658" max="5658" width="7.7109375" style="128" bestFit="1" customWidth="1"/>
    <col min="5659" max="5659" width="6.140625" style="128" bestFit="1" customWidth="1"/>
    <col min="5660" max="5660" width="4.85546875" style="128" bestFit="1" customWidth="1"/>
    <col min="5661" max="5888" width="11.42578125" style="128"/>
    <col min="5889" max="5889" width="19.7109375" style="128" customWidth="1"/>
    <col min="5890" max="5892" width="6.7109375" style="128" customWidth="1"/>
    <col min="5893" max="5893" width="1.7109375" style="128" customWidth="1"/>
    <col min="5894" max="5896" width="6.7109375" style="128" customWidth="1"/>
    <col min="5897" max="5897" width="1.7109375" style="128" customWidth="1"/>
    <col min="5898" max="5900" width="6.7109375" style="128" customWidth="1"/>
    <col min="5901" max="5901" width="1.7109375" style="128" customWidth="1"/>
    <col min="5902" max="5904" width="6.7109375" style="128" customWidth="1"/>
    <col min="5905" max="5905" width="1.7109375" style="128" customWidth="1"/>
    <col min="5906" max="5908" width="6.7109375" style="128" customWidth="1"/>
    <col min="5909" max="5909" width="1.7109375" style="128" customWidth="1"/>
    <col min="5910" max="5912" width="6.7109375" style="128" customWidth="1"/>
    <col min="5913" max="5913" width="1.7109375" style="128" customWidth="1"/>
    <col min="5914" max="5914" width="7.7109375" style="128" bestFit="1" customWidth="1"/>
    <col min="5915" max="5915" width="6.140625" style="128" bestFit="1" customWidth="1"/>
    <col min="5916" max="5916" width="4.85546875" style="128" bestFit="1" customWidth="1"/>
    <col min="5917" max="6144" width="11.42578125" style="128"/>
    <col min="6145" max="6145" width="19.7109375" style="128" customWidth="1"/>
    <col min="6146" max="6148" width="6.7109375" style="128" customWidth="1"/>
    <col min="6149" max="6149" width="1.7109375" style="128" customWidth="1"/>
    <col min="6150" max="6152" width="6.7109375" style="128" customWidth="1"/>
    <col min="6153" max="6153" width="1.7109375" style="128" customWidth="1"/>
    <col min="6154" max="6156" width="6.7109375" style="128" customWidth="1"/>
    <col min="6157" max="6157" width="1.7109375" style="128" customWidth="1"/>
    <col min="6158" max="6160" width="6.7109375" style="128" customWidth="1"/>
    <col min="6161" max="6161" width="1.7109375" style="128" customWidth="1"/>
    <col min="6162" max="6164" width="6.7109375" style="128" customWidth="1"/>
    <col min="6165" max="6165" width="1.7109375" style="128" customWidth="1"/>
    <col min="6166" max="6168" width="6.7109375" style="128" customWidth="1"/>
    <col min="6169" max="6169" width="1.7109375" style="128" customWidth="1"/>
    <col min="6170" max="6170" width="7.7109375" style="128" bestFit="1" customWidth="1"/>
    <col min="6171" max="6171" width="6.140625" style="128" bestFit="1" customWidth="1"/>
    <col min="6172" max="6172" width="4.85546875" style="128" bestFit="1" customWidth="1"/>
    <col min="6173" max="6400" width="11.42578125" style="128"/>
    <col min="6401" max="6401" width="19.7109375" style="128" customWidth="1"/>
    <col min="6402" max="6404" width="6.7109375" style="128" customWidth="1"/>
    <col min="6405" max="6405" width="1.7109375" style="128" customWidth="1"/>
    <col min="6406" max="6408" width="6.7109375" style="128" customWidth="1"/>
    <col min="6409" max="6409" width="1.7109375" style="128" customWidth="1"/>
    <col min="6410" max="6412" width="6.7109375" style="128" customWidth="1"/>
    <col min="6413" max="6413" width="1.7109375" style="128" customWidth="1"/>
    <col min="6414" max="6416" width="6.7109375" style="128" customWidth="1"/>
    <col min="6417" max="6417" width="1.7109375" style="128" customWidth="1"/>
    <col min="6418" max="6420" width="6.7109375" style="128" customWidth="1"/>
    <col min="6421" max="6421" width="1.7109375" style="128" customWidth="1"/>
    <col min="6422" max="6424" width="6.7109375" style="128" customWidth="1"/>
    <col min="6425" max="6425" width="1.7109375" style="128" customWidth="1"/>
    <col min="6426" max="6426" width="7.7109375" style="128" bestFit="1" customWidth="1"/>
    <col min="6427" max="6427" width="6.140625" style="128" bestFit="1" customWidth="1"/>
    <col min="6428" max="6428" width="4.85546875" style="128" bestFit="1" customWidth="1"/>
    <col min="6429" max="6656" width="11.42578125" style="128"/>
    <col min="6657" max="6657" width="19.7109375" style="128" customWidth="1"/>
    <col min="6658" max="6660" width="6.7109375" style="128" customWidth="1"/>
    <col min="6661" max="6661" width="1.7109375" style="128" customWidth="1"/>
    <col min="6662" max="6664" width="6.7109375" style="128" customWidth="1"/>
    <col min="6665" max="6665" width="1.7109375" style="128" customWidth="1"/>
    <col min="6666" max="6668" width="6.7109375" style="128" customWidth="1"/>
    <col min="6669" max="6669" width="1.7109375" style="128" customWidth="1"/>
    <col min="6670" max="6672" width="6.7109375" style="128" customWidth="1"/>
    <col min="6673" max="6673" width="1.7109375" style="128" customWidth="1"/>
    <col min="6674" max="6676" width="6.7109375" style="128" customWidth="1"/>
    <col min="6677" max="6677" width="1.7109375" style="128" customWidth="1"/>
    <col min="6678" max="6680" width="6.7109375" style="128" customWidth="1"/>
    <col min="6681" max="6681" width="1.7109375" style="128" customWidth="1"/>
    <col min="6682" max="6682" width="7.7109375" style="128" bestFit="1" customWidth="1"/>
    <col min="6683" max="6683" width="6.140625" style="128" bestFit="1" customWidth="1"/>
    <col min="6684" max="6684" width="4.85546875" style="128" bestFit="1" customWidth="1"/>
    <col min="6685" max="6912" width="11.42578125" style="128"/>
    <col min="6913" max="6913" width="19.7109375" style="128" customWidth="1"/>
    <col min="6914" max="6916" width="6.7109375" style="128" customWidth="1"/>
    <col min="6917" max="6917" width="1.7109375" style="128" customWidth="1"/>
    <col min="6918" max="6920" width="6.7109375" style="128" customWidth="1"/>
    <col min="6921" max="6921" width="1.7109375" style="128" customWidth="1"/>
    <col min="6922" max="6924" width="6.7109375" style="128" customWidth="1"/>
    <col min="6925" max="6925" width="1.7109375" style="128" customWidth="1"/>
    <col min="6926" max="6928" width="6.7109375" style="128" customWidth="1"/>
    <col min="6929" max="6929" width="1.7109375" style="128" customWidth="1"/>
    <col min="6930" max="6932" width="6.7109375" style="128" customWidth="1"/>
    <col min="6933" max="6933" width="1.7109375" style="128" customWidth="1"/>
    <col min="6934" max="6936" width="6.7109375" style="128" customWidth="1"/>
    <col min="6937" max="6937" width="1.7109375" style="128" customWidth="1"/>
    <col min="6938" max="6938" width="7.7109375" style="128" bestFit="1" customWidth="1"/>
    <col min="6939" max="6939" width="6.140625" style="128" bestFit="1" customWidth="1"/>
    <col min="6940" max="6940" width="4.85546875" style="128" bestFit="1" customWidth="1"/>
    <col min="6941" max="7168" width="11.42578125" style="128"/>
    <col min="7169" max="7169" width="19.7109375" style="128" customWidth="1"/>
    <col min="7170" max="7172" width="6.7109375" style="128" customWidth="1"/>
    <col min="7173" max="7173" width="1.7109375" style="128" customWidth="1"/>
    <col min="7174" max="7176" width="6.7109375" style="128" customWidth="1"/>
    <col min="7177" max="7177" width="1.7109375" style="128" customWidth="1"/>
    <col min="7178" max="7180" width="6.7109375" style="128" customWidth="1"/>
    <col min="7181" max="7181" width="1.7109375" style="128" customWidth="1"/>
    <col min="7182" max="7184" width="6.7109375" style="128" customWidth="1"/>
    <col min="7185" max="7185" width="1.7109375" style="128" customWidth="1"/>
    <col min="7186" max="7188" width="6.7109375" style="128" customWidth="1"/>
    <col min="7189" max="7189" width="1.7109375" style="128" customWidth="1"/>
    <col min="7190" max="7192" width="6.7109375" style="128" customWidth="1"/>
    <col min="7193" max="7193" width="1.7109375" style="128" customWidth="1"/>
    <col min="7194" max="7194" width="7.7109375" style="128" bestFit="1" customWidth="1"/>
    <col min="7195" max="7195" width="6.140625" style="128" bestFit="1" customWidth="1"/>
    <col min="7196" max="7196" width="4.85546875" style="128" bestFit="1" customWidth="1"/>
    <col min="7197" max="7424" width="11.42578125" style="128"/>
    <col min="7425" max="7425" width="19.7109375" style="128" customWidth="1"/>
    <col min="7426" max="7428" width="6.7109375" style="128" customWidth="1"/>
    <col min="7429" max="7429" width="1.7109375" style="128" customWidth="1"/>
    <col min="7430" max="7432" width="6.7109375" style="128" customWidth="1"/>
    <col min="7433" max="7433" width="1.7109375" style="128" customWidth="1"/>
    <col min="7434" max="7436" width="6.7109375" style="128" customWidth="1"/>
    <col min="7437" max="7437" width="1.7109375" style="128" customWidth="1"/>
    <col min="7438" max="7440" width="6.7109375" style="128" customWidth="1"/>
    <col min="7441" max="7441" width="1.7109375" style="128" customWidth="1"/>
    <col min="7442" max="7444" width="6.7109375" style="128" customWidth="1"/>
    <col min="7445" max="7445" width="1.7109375" style="128" customWidth="1"/>
    <col min="7446" max="7448" width="6.7109375" style="128" customWidth="1"/>
    <col min="7449" max="7449" width="1.7109375" style="128" customWidth="1"/>
    <col min="7450" max="7450" width="7.7109375" style="128" bestFit="1" customWidth="1"/>
    <col min="7451" max="7451" width="6.140625" style="128" bestFit="1" customWidth="1"/>
    <col min="7452" max="7452" width="4.85546875" style="128" bestFit="1" customWidth="1"/>
    <col min="7453" max="7680" width="11.42578125" style="128"/>
    <col min="7681" max="7681" width="19.7109375" style="128" customWidth="1"/>
    <col min="7682" max="7684" width="6.7109375" style="128" customWidth="1"/>
    <col min="7685" max="7685" width="1.7109375" style="128" customWidth="1"/>
    <col min="7686" max="7688" width="6.7109375" style="128" customWidth="1"/>
    <col min="7689" max="7689" width="1.7109375" style="128" customWidth="1"/>
    <col min="7690" max="7692" width="6.7109375" style="128" customWidth="1"/>
    <col min="7693" max="7693" width="1.7109375" style="128" customWidth="1"/>
    <col min="7694" max="7696" width="6.7109375" style="128" customWidth="1"/>
    <col min="7697" max="7697" width="1.7109375" style="128" customWidth="1"/>
    <col min="7698" max="7700" width="6.7109375" style="128" customWidth="1"/>
    <col min="7701" max="7701" width="1.7109375" style="128" customWidth="1"/>
    <col min="7702" max="7704" width="6.7109375" style="128" customWidth="1"/>
    <col min="7705" max="7705" width="1.7109375" style="128" customWidth="1"/>
    <col min="7706" max="7706" width="7.7109375" style="128" bestFit="1" customWidth="1"/>
    <col min="7707" max="7707" width="6.140625" style="128" bestFit="1" customWidth="1"/>
    <col min="7708" max="7708" width="4.85546875" style="128" bestFit="1" customWidth="1"/>
    <col min="7709" max="7936" width="11.42578125" style="128"/>
    <col min="7937" max="7937" width="19.7109375" style="128" customWidth="1"/>
    <col min="7938" max="7940" width="6.7109375" style="128" customWidth="1"/>
    <col min="7941" max="7941" width="1.7109375" style="128" customWidth="1"/>
    <col min="7942" max="7944" width="6.7109375" style="128" customWidth="1"/>
    <col min="7945" max="7945" width="1.7109375" style="128" customWidth="1"/>
    <col min="7946" max="7948" width="6.7109375" style="128" customWidth="1"/>
    <col min="7949" max="7949" width="1.7109375" style="128" customWidth="1"/>
    <col min="7950" max="7952" width="6.7109375" style="128" customWidth="1"/>
    <col min="7953" max="7953" width="1.7109375" style="128" customWidth="1"/>
    <col min="7954" max="7956" width="6.7109375" style="128" customWidth="1"/>
    <col min="7957" max="7957" width="1.7109375" style="128" customWidth="1"/>
    <col min="7958" max="7960" width="6.7109375" style="128" customWidth="1"/>
    <col min="7961" max="7961" width="1.7109375" style="128" customWidth="1"/>
    <col min="7962" max="7962" width="7.7109375" style="128" bestFit="1" customWidth="1"/>
    <col min="7963" max="7963" width="6.140625" style="128" bestFit="1" customWidth="1"/>
    <col min="7964" max="7964" width="4.85546875" style="128" bestFit="1" customWidth="1"/>
    <col min="7965" max="8192" width="11.42578125" style="128"/>
    <col min="8193" max="8193" width="19.7109375" style="128" customWidth="1"/>
    <col min="8194" max="8196" width="6.7109375" style="128" customWidth="1"/>
    <col min="8197" max="8197" width="1.7109375" style="128" customWidth="1"/>
    <col min="8198" max="8200" width="6.7109375" style="128" customWidth="1"/>
    <col min="8201" max="8201" width="1.7109375" style="128" customWidth="1"/>
    <col min="8202" max="8204" width="6.7109375" style="128" customWidth="1"/>
    <col min="8205" max="8205" width="1.7109375" style="128" customWidth="1"/>
    <col min="8206" max="8208" width="6.7109375" style="128" customWidth="1"/>
    <col min="8209" max="8209" width="1.7109375" style="128" customWidth="1"/>
    <col min="8210" max="8212" width="6.7109375" style="128" customWidth="1"/>
    <col min="8213" max="8213" width="1.7109375" style="128" customWidth="1"/>
    <col min="8214" max="8216" width="6.7109375" style="128" customWidth="1"/>
    <col min="8217" max="8217" width="1.7109375" style="128" customWidth="1"/>
    <col min="8218" max="8218" width="7.7109375" style="128" bestFit="1" customWidth="1"/>
    <col min="8219" max="8219" width="6.140625" style="128" bestFit="1" customWidth="1"/>
    <col min="8220" max="8220" width="4.85546875" style="128" bestFit="1" customWidth="1"/>
    <col min="8221" max="8448" width="11.42578125" style="128"/>
    <col min="8449" max="8449" width="19.7109375" style="128" customWidth="1"/>
    <col min="8450" max="8452" width="6.7109375" style="128" customWidth="1"/>
    <col min="8453" max="8453" width="1.7109375" style="128" customWidth="1"/>
    <col min="8454" max="8456" width="6.7109375" style="128" customWidth="1"/>
    <col min="8457" max="8457" width="1.7109375" style="128" customWidth="1"/>
    <col min="8458" max="8460" width="6.7109375" style="128" customWidth="1"/>
    <col min="8461" max="8461" width="1.7109375" style="128" customWidth="1"/>
    <col min="8462" max="8464" width="6.7109375" style="128" customWidth="1"/>
    <col min="8465" max="8465" width="1.7109375" style="128" customWidth="1"/>
    <col min="8466" max="8468" width="6.7109375" style="128" customWidth="1"/>
    <col min="8469" max="8469" width="1.7109375" style="128" customWidth="1"/>
    <col min="8470" max="8472" width="6.7109375" style="128" customWidth="1"/>
    <col min="8473" max="8473" width="1.7109375" style="128" customWidth="1"/>
    <col min="8474" max="8474" width="7.7109375" style="128" bestFit="1" customWidth="1"/>
    <col min="8475" max="8475" width="6.140625" style="128" bestFit="1" customWidth="1"/>
    <col min="8476" max="8476" width="4.85546875" style="128" bestFit="1" customWidth="1"/>
    <col min="8477" max="8704" width="11.42578125" style="128"/>
    <col min="8705" max="8705" width="19.7109375" style="128" customWidth="1"/>
    <col min="8706" max="8708" width="6.7109375" style="128" customWidth="1"/>
    <col min="8709" max="8709" width="1.7109375" style="128" customWidth="1"/>
    <col min="8710" max="8712" width="6.7109375" style="128" customWidth="1"/>
    <col min="8713" max="8713" width="1.7109375" style="128" customWidth="1"/>
    <col min="8714" max="8716" width="6.7109375" style="128" customWidth="1"/>
    <col min="8717" max="8717" width="1.7109375" style="128" customWidth="1"/>
    <col min="8718" max="8720" width="6.7109375" style="128" customWidth="1"/>
    <col min="8721" max="8721" width="1.7109375" style="128" customWidth="1"/>
    <col min="8722" max="8724" width="6.7109375" style="128" customWidth="1"/>
    <col min="8725" max="8725" width="1.7109375" style="128" customWidth="1"/>
    <col min="8726" max="8728" width="6.7109375" style="128" customWidth="1"/>
    <col min="8729" max="8729" width="1.7109375" style="128" customWidth="1"/>
    <col min="8730" max="8730" width="7.7109375" style="128" bestFit="1" customWidth="1"/>
    <col min="8731" max="8731" width="6.140625" style="128" bestFit="1" customWidth="1"/>
    <col min="8732" max="8732" width="4.85546875" style="128" bestFit="1" customWidth="1"/>
    <col min="8733" max="8960" width="11.42578125" style="128"/>
    <col min="8961" max="8961" width="19.7109375" style="128" customWidth="1"/>
    <col min="8962" max="8964" width="6.7109375" style="128" customWidth="1"/>
    <col min="8965" max="8965" width="1.7109375" style="128" customWidth="1"/>
    <col min="8966" max="8968" width="6.7109375" style="128" customWidth="1"/>
    <col min="8969" max="8969" width="1.7109375" style="128" customWidth="1"/>
    <col min="8970" max="8972" width="6.7109375" style="128" customWidth="1"/>
    <col min="8973" max="8973" width="1.7109375" style="128" customWidth="1"/>
    <col min="8974" max="8976" width="6.7109375" style="128" customWidth="1"/>
    <col min="8977" max="8977" width="1.7109375" style="128" customWidth="1"/>
    <col min="8978" max="8980" width="6.7109375" style="128" customWidth="1"/>
    <col min="8981" max="8981" width="1.7109375" style="128" customWidth="1"/>
    <col min="8982" max="8984" width="6.7109375" style="128" customWidth="1"/>
    <col min="8985" max="8985" width="1.7109375" style="128" customWidth="1"/>
    <col min="8986" max="8986" width="7.7109375" style="128" bestFit="1" customWidth="1"/>
    <col min="8987" max="8987" width="6.140625" style="128" bestFit="1" customWidth="1"/>
    <col min="8988" max="8988" width="4.85546875" style="128" bestFit="1" customWidth="1"/>
    <col min="8989" max="9216" width="11.42578125" style="128"/>
    <col min="9217" max="9217" width="19.7109375" style="128" customWidth="1"/>
    <col min="9218" max="9220" width="6.7109375" style="128" customWidth="1"/>
    <col min="9221" max="9221" width="1.7109375" style="128" customWidth="1"/>
    <col min="9222" max="9224" width="6.7109375" style="128" customWidth="1"/>
    <col min="9225" max="9225" width="1.7109375" style="128" customWidth="1"/>
    <col min="9226" max="9228" width="6.7109375" style="128" customWidth="1"/>
    <col min="9229" max="9229" width="1.7109375" style="128" customWidth="1"/>
    <col min="9230" max="9232" width="6.7109375" style="128" customWidth="1"/>
    <col min="9233" max="9233" width="1.7109375" style="128" customWidth="1"/>
    <col min="9234" max="9236" width="6.7109375" style="128" customWidth="1"/>
    <col min="9237" max="9237" width="1.7109375" style="128" customWidth="1"/>
    <col min="9238" max="9240" width="6.7109375" style="128" customWidth="1"/>
    <col min="9241" max="9241" width="1.7109375" style="128" customWidth="1"/>
    <col min="9242" max="9242" width="7.7109375" style="128" bestFit="1" customWidth="1"/>
    <col min="9243" max="9243" width="6.140625" style="128" bestFit="1" customWidth="1"/>
    <col min="9244" max="9244" width="4.85546875" style="128" bestFit="1" customWidth="1"/>
    <col min="9245" max="9472" width="11.42578125" style="128"/>
    <col min="9473" max="9473" width="19.7109375" style="128" customWidth="1"/>
    <col min="9474" max="9476" width="6.7109375" style="128" customWidth="1"/>
    <col min="9477" max="9477" width="1.7109375" style="128" customWidth="1"/>
    <col min="9478" max="9480" width="6.7109375" style="128" customWidth="1"/>
    <col min="9481" max="9481" width="1.7109375" style="128" customWidth="1"/>
    <col min="9482" max="9484" width="6.7109375" style="128" customWidth="1"/>
    <col min="9485" max="9485" width="1.7109375" style="128" customWidth="1"/>
    <col min="9486" max="9488" width="6.7109375" style="128" customWidth="1"/>
    <col min="9489" max="9489" width="1.7109375" style="128" customWidth="1"/>
    <col min="9490" max="9492" width="6.7109375" style="128" customWidth="1"/>
    <col min="9493" max="9493" width="1.7109375" style="128" customWidth="1"/>
    <col min="9494" max="9496" width="6.7109375" style="128" customWidth="1"/>
    <col min="9497" max="9497" width="1.7109375" style="128" customWidth="1"/>
    <col min="9498" max="9498" width="7.7109375" style="128" bestFit="1" customWidth="1"/>
    <col min="9499" max="9499" width="6.140625" style="128" bestFit="1" customWidth="1"/>
    <col min="9500" max="9500" width="4.85546875" style="128" bestFit="1" customWidth="1"/>
    <col min="9501" max="9728" width="11.42578125" style="128"/>
    <col min="9729" max="9729" width="19.7109375" style="128" customWidth="1"/>
    <col min="9730" max="9732" width="6.7109375" style="128" customWidth="1"/>
    <col min="9733" max="9733" width="1.7109375" style="128" customWidth="1"/>
    <col min="9734" max="9736" width="6.7109375" style="128" customWidth="1"/>
    <col min="9737" max="9737" width="1.7109375" style="128" customWidth="1"/>
    <col min="9738" max="9740" width="6.7109375" style="128" customWidth="1"/>
    <col min="9741" max="9741" width="1.7109375" style="128" customWidth="1"/>
    <col min="9742" max="9744" width="6.7109375" style="128" customWidth="1"/>
    <col min="9745" max="9745" width="1.7109375" style="128" customWidth="1"/>
    <col min="9746" max="9748" width="6.7109375" style="128" customWidth="1"/>
    <col min="9749" max="9749" width="1.7109375" style="128" customWidth="1"/>
    <col min="9750" max="9752" width="6.7109375" style="128" customWidth="1"/>
    <col min="9753" max="9753" width="1.7109375" style="128" customWidth="1"/>
    <col min="9754" max="9754" width="7.7109375" style="128" bestFit="1" customWidth="1"/>
    <col min="9755" max="9755" width="6.140625" style="128" bestFit="1" customWidth="1"/>
    <col min="9756" max="9756" width="4.85546875" style="128" bestFit="1" customWidth="1"/>
    <col min="9757" max="9984" width="11.42578125" style="128"/>
    <col min="9985" max="9985" width="19.7109375" style="128" customWidth="1"/>
    <col min="9986" max="9988" width="6.7109375" style="128" customWidth="1"/>
    <col min="9989" max="9989" width="1.7109375" style="128" customWidth="1"/>
    <col min="9990" max="9992" width="6.7109375" style="128" customWidth="1"/>
    <col min="9993" max="9993" width="1.7109375" style="128" customWidth="1"/>
    <col min="9994" max="9996" width="6.7109375" style="128" customWidth="1"/>
    <col min="9997" max="9997" width="1.7109375" style="128" customWidth="1"/>
    <col min="9998" max="10000" width="6.7109375" style="128" customWidth="1"/>
    <col min="10001" max="10001" width="1.7109375" style="128" customWidth="1"/>
    <col min="10002" max="10004" width="6.7109375" style="128" customWidth="1"/>
    <col min="10005" max="10005" width="1.7109375" style="128" customWidth="1"/>
    <col min="10006" max="10008" width="6.7109375" style="128" customWidth="1"/>
    <col min="10009" max="10009" width="1.7109375" style="128" customWidth="1"/>
    <col min="10010" max="10010" width="7.7109375" style="128" bestFit="1" customWidth="1"/>
    <col min="10011" max="10011" width="6.140625" style="128" bestFit="1" customWidth="1"/>
    <col min="10012" max="10012" width="4.85546875" style="128" bestFit="1" customWidth="1"/>
    <col min="10013" max="10240" width="11.42578125" style="128"/>
    <col min="10241" max="10241" width="19.7109375" style="128" customWidth="1"/>
    <col min="10242" max="10244" width="6.7109375" style="128" customWidth="1"/>
    <col min="10245" max="10245" width="1.7109375" style="128" customWidth="1"/>
    <col min="10246" max="10248" width="6.7109375" style="128" customWidth="1"/>
    <col min="10249" max="10249" width="1.7109375" style="128" customWidth="1"/>
    <col min="10250" max="10252" width="6.7109375" style="128" customWidth="1"/>
    <col min="10253" max="10253" width="1.7109375" style="128" customWidth="1"/>
    <col min="10254" max="10256" width="6.7109375" style="128" customWidth="1"/>
    <col min="10257" max="10257" width="1.7109375" style="128" customWidth="1"/>
    <col min="10258" max="10260" width="6.7109375" style="128" customWidth="1"/>
    <col min="10261" max="10261" width="1.7109375" style="128" customWidth="1"/>
    <col min="10262" max="10264" width="6.7109375" style="128" customWidth="1"/>
    <col min="10265" max="10265" width="1.7109375" style="128" customWidth="1"/>
    <col min="10266" max="10266" width="7.7109375" style="128" bestFit="1" customWidth="1"/>
    <col min="10267" max="10267" width="6.140625" style="128" bestFit="1" customWidth="1"/>
    <col min="10268" max="10268" width="4.85546875" style="128" bestFit="1" customWidth="1"/>
    <col min="10269" max="10496" width="11.42578125" style="128"/>
    <col min="10497" max="10497" width="19.7109375" style="128" customWidth="1"/>
    <col min="10498" max="10500" width="6.7109375" style="128" customWidth="1"/>
    <col min="10501" max="10501" width="1.7109375" style="128" customWidth="1"/>
    <col min="10502" max="10504" width="6.7109375" style="128" customWidth="1"/>
    <col min="10505" max="10505" width="1.7109375" style="128" customWidth="1"/>
    <col min="10506" max="10508" width="6.7109375" style="128" customWidth="1"/>
    <col min="10509" max="10509" width="1.7109375" style="128" customWidth="1"/>
    <col min="10510" max="10512" width="6.7109375" style="128" customWidth="1"/>
    <col min="10513" max="10513" width="1.7109375" style="128" customWidth="1"/>
    <col min="10514" max="10516" width="6.7109375" style="128" customWidth="1"/>
    <col min="10517" max="10517" width="1.7109375" style="128" customWidth="1"/>
    <col min="10518" max="10520" width="6.7109375" style="128" customWidth="1"/>
    <col min="10521" max="10521" width="1.7109375" style="128" customWidth="1"/>
    <col min="10522" max="10522" width="7.7109375" style="128" bestFit="1" customWidth="1"/>
    <col min="10523" max="10523" width="6.140625" style="128" bestFit="1" customWidth="1"/>
    <col min="10524" max="10524" width="4.85546875" style="128" bestFit="1" customWidth="1"/>
    <col min="10525" max="10752" width="11.42578125" style="128"/>
    <col min="10753" max="10753" width="19.7109375" style="128" customWidth="1"/>
    <col min="10754" max="10756" width="6.7109375" style="128" customWidth="1"/>
    <col min="10757" max="10757" width="1.7109375" style="128" customWidth="1"/>
    <col min="10758" max="10760" width="6.7109375" style="128" customWidth="1"/>
    <col min="10761" max="10761" width="1.7109375" style="128" customWidth="1"/>
    <col min="10762" max="10764" width="6.7109375" style="128" customWidth="1"/>
    <col min="10765" max="10765" width="1.7109375" style="128" customWidth="1"/>
    <col min="10766" max="10768" width="6.7109375" style="128" customWidth="1"/>
    <col min="10769" max="10769" width="1.7109375" style="128" customWidth="1"/>
    <col min="10770" max="10772" width="6.7109375" style="128" customWidth="1"/>
    <col min="10773" max="10773" width="1.7109375" style="128" customWidth="1"/>
    <col min="10774" max="10776" width="6.7109375" style="128" customWidth="1"/>
    <col min="10777" max="10777" width="1.7109375" style="128" customWidth="1"/>
    <col min="10778" max="10778" width="7.7109375" style="128" bestFit="1" customWidth="1"/>
    <col min="10779" max="10779" width="6.140625" style="128" bestFit="1" customWidth="1"/>
    <col min="10780" max="10780" width="4.85546875" style="128" bestFit="1" customWidth="1"/>
    <col min="10781" max="11008" width="11.42578125" style="128"/>
    <col min="11009" max="11009" width="19.7109375" style="128" customWidth="1"/>
    <col min="11010" max="11012" width="6.7109375" style="128" customWidth="1"/>
    <col min="11013" max="11013" width="1.7109375" style="128" customWidth="1"/>
    <col min="11014" max="11016" width="6.7109375" style="128" customWidth="1"/>
    <col min="11017" max="11017" width="1.7109375" style="128" customWidth="1"/>
    <col min="11018" max="11020" width="6.7109375" style="128" customWidth="1"/>
    <col min="11021" max="11021" width="1.7109375" style="128" customWidth="1"/>
    <col min="11022" max="11024" width="6.7109375" style="128" customWidth="1"/>
    <col min="11025" max="11025" width="1.7109375" style="128" customWidth="1"/>
    <col min="11026" max="11028" width="6.7109375" style="128" customWidth="1"/>
    <col min="11029" max="11029" width="1.7109375" style="128" customWidth="1"/>
    <col min="11030" max="11032" width="6.7109375" style="128" customWidth="1"/>
    <col min="11033" max="11033" width="1.7109375" style="128" customWidth="1"/>
    <col min="11034" max="11034" width="7.7109375" style="128" bestFit="1" customWidth="1"/>
    <col min="11035" max="11035" width="6.140625" style="128" bestFit="1" customWidth="1"/>
    <col min="11036" max="11036" width="4.85546875" style="128" bestFit="1" customWidth="1"/>
    <col min="11037" max="11264" width="11.42578125" style="128"/>
    <col min="11265" max="11265" width="19.7109375" style="128" customWidth="1"/>
    <col min="11266" max="11268" width="6.7109375" style="128" customWidth="1"/>
    <col min="11269" max="11269" width="1.7109375" style="128" customWidth="1"/>
    <col min="11270" max="11272" width="6.7109375" style="128" customWidth="1"/>
    <col min="11273" max="11273" width="1.7109375" style="128" customWidth="1"/>
    <col min="11274" max="11276" width="6.7109375" style="128" customWidth="1"/>
    <col min="11277" max="11277" width="1.7109375" style="128" customWidth="1"/>
    <col min="11278" max="11280" width="6.7109375" style="128" customWidth="1"/>
    <col min="11281" max="11281" width="1.7109375" style="128" customWidth="1"/>
    <col min="11282" max="11284" width="6.7109375" style="128" customWidth="1"/>
    <col min="11285" max="11285" width="1.7109375" style="128" customWidth="1"/>
    <col min="11286" max="11288" width="6.7109375" style="128" customWidth="1"/>
    <col min="11289" max="11289" width="1.7109375" style="128" customWidth="1"/>
    <col min="11290" max="11290" width="7.7109375" style="128" bestFit="1" customWidth="1"/>
    <col min="11291" max="11291" width="6.140625" style="128" bestFit="1" customWidth="1"/>
    <col min="11292" max="11292" width="4.85546875" style="128" bestFit="1" customWidth="1"/>
    <col min="11293" max="11520" width="11.42578125" style="128"/>
    <col min="11521" max="11521" width="19.7109375" style="128" customWidth="1"/>
    <col min="11522" max="11524" width="6.7109375" style="128" customWidth="1"/>
    <col min="11525" max="11525" width="1.7109375" style="128" customWidth="1"/>
    <col min="11526" max="11528" width="6.7109375" style="128" customWidth="1"/>
    <col min="11529" max="11529" width="1.7109375" style="128" customWidth="1"/>
    <col min="11530" max="11532" width="6.7109375" style="128" customWidth="1"/>
    <col min="11533" max="11533" width="1.7109375" style="128" customWidth="1"/>
    <col min="11534" max="11536" width="6.7109375" style="128" customWidth="1"/>
    <col min="11537" max="11537" width="1.7109375" style="128" customWidth="1"/>
    <col min="11538" max="11540" width="6.7109375" style="128" customWidth="1"/>
    <col min="11541" max="11541" width="1.7109375" style="128" customWidth="1"/>
    <col min="11542" max="11544" width="6.7109375" style="128" customWidth="1"/>
    <col min="11545" max="11545" width="1.7109375" style="128" customWidth="1"/>
    <col min="11546" max="11546" width="7.7109375" style="128" bestFit="1" customWidth="1"/>
    <col min="11547" max="11547" width="6.140625" style="128" bestFit="1" customWidth="1"/>
    <col min="11548" max="11548" width="4.85546875" style="128" bestFit="1" customWidth="1"/>
    <col min="11549" max="11776" width="11.42578125" style="128"/>
    <col min="11777" max="11777" width="19.7109375" style="128" customWidth="1"/>
    <col min="11778" max="11780" width="6.7109375" style="128" customWidth="1"/>
    <col min="11781" max="11781" width="1.7109375" style="128" customWidth="1"/>
    <col min="11782" max="11784" width="6.7109375" style="128" customWidth="1"/>
    <col min="11785" max="11785" width="1.7109375" style="128" customWidth="1"/>
    <col min="11786" max="11788" width="6.7109375" style="128" customWidth="1"/>
    <col min="11789" max="11789" width="1.7109375" style="128" customWidth="1"/>
    <col min="11790" max="11792" width="6.7109375" style="128" customWidth="1"/>
    <col min="11793" max="11793" width="1.7109375" style="128" customWidth="1"/>
    <col min="11794" max="11796" width="6.7109375" style="128" customWidth="1"/>
    <col min="11797" max="11797" width="1.7109375" style="128" customWidth="1"/>
    <col min="11798" max="11800" width="6.7109375" style="128" customWidth="1"/>
    <col min="11801" max="11801" width="1.7109375" style="128" customWidth="1"/>
    <col min="11802" max="11802" width="7.7109375" style="128" bestFit="1" customWidth="1"/>
    <col min="11803" max="11803" width="6.140625" style="128" bestFit="1" customWidth="1"/>
    <col min="11804" max="11804" width="4.85546875" style="128" bestFit="1" customWidth="1"/>
    <col min="11805" max="12032" width="11.42578125" style="128"/>
    <col min="12033" max="12033" width="19.7109375" style="128" customWidth="1"/>
    <col min="12034" max="12036" width="6.7109375" style="128" customWidth="1"/>
    <col min="12037" max="12037" width="1.7109375" style="128" customWidth="1"/>
    <col min="12038" max="12040" width="6.7109375" style="128" customWidth="1"/>
    <col min="12041" max="12041" width="1.7109375" style="128" customWidth="1"/>
    <col min="12042" max="12044" width="6.7109375" style="128" customWidth="1"/>
    <col min="12045" max="12045" width="1.7109375" style="128" customWidth="1"/>
    <col min="12046" max="12048" width="6.7109375" style="128" customWidth="1"/>
    <col min="12049" max="12049" width="1.7109375" style="128" customWidth="1"/>
    <col min="12050" max="12052" width="6.7109375" style="128" customWidth="1"/>
    <col min="12053" max="12053" width="1.7109375" style="128" customWidth="1"/>
    <col min="12054" max="12056" width="6.7109375" style="128" customWidth="1"/>
    <col min="12057" max="12057" width="1.7109375" style="128" customWidth="1"/>
    <col min="12058" max="12058" width="7.7109375" style="128" bestFit="1" customWidth="1"/>
    <col min="12059" max="12059" width="6.140625" style="128" bestFit="1" customWidth="1"/>
    <col min="12060" max="12060" width="4.85546875" style="128" bestFit="1" customWidth="1"/>
    <col min="12061" max="12288" width="11.42578125" style="128"/>
    <col min="12289" max="12289" width="19.7109375" style="128" customWidth="1"/>
    <col min="12290" max="12292" width="6.7109375" style="128" customWidth="1"/>
    <col min="12293" max="12293" width="1.7109375" style="128" customWidth="1"/>
    <col min="12294" max="12296" width="6.7109375" style="128" customWidth="1"/>
    <col min="12297" max="12297" width="1.7109375" style="128" customWidth="1"/>
    <col min="12298" max="12300" width="6.7109375" style="128" customWidth="1"/>
    <col min="12301" max="12301" width="1.7109375" style="128" customWidth="1"/>
    <col min="12302" max="12304" width="6.7109375" style="128" customWidth="1"/>
    <col min="12305" max="12305" width="1.7109375" style="128" customWidth="1"/>
    <col min="12306" max="12308" width="6.7109375" style="128" customWidth="1"/>
    <col min="12309" max="12309" width="1.7109375" style="128" customWidth="1"/>
    <col min="12310" max="12312" width="6.7109375" style="128" customWidth="1"/>
    <col min="12313" max="12313" width="1.7109375" style="128" customWidth="1"/>
    <col min="12314" max="12314" width="7.7109375" style="128" bestFit="1" customWidth="1"/>
    <col min="12315" max="12315" width="6.140625" style="128" bestFit="1" customWidth="1"/>
    <col min="12316" max="12316" width="4.85546875" style="128" bestFit="1" customWidth="1"/>
    <col min="12317" max="12544" width="11.42578125" style="128"/>
    <col min="12545" max="12545" width="19.7109375" style="128" customWidth="1"/>
    <col min="12546" max="12548" width="6.7109375" style="128" customWidth="1"/>
    <col min="12549" max="12549" width="1.7109375" style="128" customWidth="1"/>
    <col min="12550" max="12552" width="6.7109375" style="128" customWidth="1"/>
    <col min="12553" max="12553" width="1.7109375" style="128" customWidth="1"/>
    <col min="12554" max="12556" width="6.7109375" style="128" customWidth="1"/>
    <col min="12557" max="12557" width="1.7109375" style="128" customWidth="1"/>
    <col min="12558" max="12560" width="6.7109375" style="128" customWidth="1"/>
    <col min="12561" max="12561" width="1.7109375" style="128" customWidth="1"/>
    <col min="12562" max="12564" width="6.7109375" style="128" customWidth="1"/>
    <col min="12565" max="12565" width="1.7109375" style="128" customWidth="1"/>
    <col min="12566" max="12568" width="6.7109375" style="128" customWidth="1"/>
    <col min="12569" max="12569" width="1.7109375" style="128" customWidth="1"/>
    <col min="12570" max="12570" width="7.7109375" style="128" bestFit="1" customWidth="1"/>
    <col min="12571" max="12571" width="6.140625" style="128" bestFit="1" customWidth="1"/>
    <col min="12572" max="12572" width="4.85546875" style="128" bestFit="1" customWidth="1"/>
    <col min="12573" max="12800" width="11.42578125" style="128"/>
    <col min="12801" max="12801" width="19.7109375" style="128" customWidth="1"/>
    <col min="12802" max="12804" width="6.7109375" style="128" customWidth="1"/>
    <col min="12805" max="12805" width="1.7109375" style="128" customWidth="1"/>
    <col min="12806" max="12808" width="6.7109375" style="128" customWidth="1"/>
    <col min="12809" max="12809" width="1.7109375" style="128" customWidth="1"/>
    <col min="12810" max="12812" width="6.7109375" style="128" customWidth="1"/>
    <col min="12813" max="12813" width="1.7109375" style="128" customWidth="1"/>
    <col min="12814" max="12816" width="6.7109375" style="128" customWidth="1"/>
    <col min="12817" max="12817" width="1.7109375" style="128" customWidth="1"/>
    <col min="12818" max="12820" width="6.7109375" style="128" customWidth="1"/>
    <col min="12821" max="12821" width="1.7109375" style="128" customWidth="1"/>
    <col min="12822" max="12824" width="6.7109375" style="128" customWidth="1"/>
    <col min="12825" max="12825" width="1.7109375" style="128" customWidth="1"/>
    <col min="12826" max="12826" width="7.7109375" style="128" bestFit="1" customWidth="1"/>
    <col min="12827" max="12827" width="6.140625" style="128" bestFit="1" customWidth="1"/>
    <col min="12828" max="12828" width="4.85546875" style="128" bestFit="1" customWidth="1"/>
    <col min="12829" max="13056" width="11.42578125" style="128"/>
    <col min="13057" max="13057" width="19.7109375" style="128" customWidth="1"/>
    <col min="13058" max="13060" width="6.7109375" style="128" customWidth="1"/>
    <col min="13061" max="13061" width="1.7109375" style="128" customWidth="1"/>
    <col min="13062" max="13064" width="6.7109375" style="128" customWidth="1"/>
    <col min="13065" max="13065" width="1.7109375" style="128" customWidth="1"/>
    <col min="13066" max="13068" width="6.7109375" style="128" customWidth="1"/>
    <col min="13069" max="13069" width="1.7109375" style="128" customWidth="1"/>
    <col min="13070" max="13072" width="6.7109375" style="128" customWidth="1"/>
    <col min="13073" max="13073" width="1.7109375" style="128" customWidth="1"/>
    <col min="13074" max="13076" width="6.7109375" style="128" customWidth="1"/>
    <col min="13077" max="13077" width="1.7109375" style="128" customWidth="1"/>
    <col min="13078" max="13080" width="6.7109375" style="128" customWidth="1"/>
    <col min="13081" max="13081" width="1.7109375" style="128" customWidth="1"/>
    <col min="13082" max="13082" width="7.7109375" style="128" bestFit="1" customWidth="1"/>
    <col min="13083" max="13083" width="6.140625" style="128" bestFit="1" customWidth="1"/>
    <col min="13084" max="13084" width="4.85546875" style="128" bestFit="1" customWidth="1"/>
    <col min="13085" max="13312" width="11.42578125" style="128"/>
    <col min="13313" max="13313" width="19.7109375" style="128" customWidth="1"/>
    <col min="13314" max="13316" width="6.7109375" style="128" customWidth="1"/>
    <col min="13317" max="13317" width="1.7109375" style="128" customWidth="1"/>
    <col min="13318" max="13320" width="6.7109375" style="128" customWidth="1"/>
    <col min="13321" max="13321" width="1.7109375" style="128" customWidth="1"/>
    <col min="13322" max="13324" width="6.7109375" style="128" customWidth="1"/>
    <col min="13325" max="13325" width="1.7109375" style="128" customWidth="1"/>
    <col min="13326" max="13328" width="6.7109375" style="128" customWidth="1"/>
    <col min="13329" max="13329" width="1.7109375" style="128" customWidth="1"/>
    <col min="13330" max="13332" width="6.7109375" style="128" customWidth="1"/>
    <col min="13333" max="13333" width="1.7109375" style="128" customWidth="1"/>
    <col min="13334" max="13336" width="6.7109375" style="128" customWidth="1"/>
    <col min="13337" max="13337" width="1.7109375" style="128" customWidth="1"/>
    <col min="13338" max="13338" width="7.7109375" style="128" bestFit="1" customWidth="1"/>
    <col min="13339" max="13339" width="6.140625" style="128" bestFit="1" customWidth="1"/>
    <col min="13340" max="13340" width="4.85546875" style="128" bestFit="1" customWidth="1"/>
    <col min="13341" max="13568" width="11.42578125" style="128"/>
    <col min="13569" max="13569" width="19.7109375" style="128" customWidth="1"/>
    <col min="13570" max="13572" width="6.7109375" style="128" customWidth="1"/>
    <col min="13573" max="13573" width="1.7109375" style="128" customWidth="1"/>
    <col min="13574" max="13576" width="6.7109375" style="128" customWidth="1"/>
    <col min="13577" max="13577" width="1.7109375" style="128" customWidth="1"/>
    <col min="13578" max="13580" width="6.7109375" style="128" customWidth="1"/>
    <col min="13581" max="13581" width="1.7109375" style="128" customWidth="1"/>
    <col min="13582" max="13584" width="6.7109375" style="128" customWidth="1"/>
    <col min="13585" max="13585" width="1.7109375" style="128" customWidth="1"/>
    <col min="13586" max="13588" width="6.7109375" style="128" customWidth="1"/>
    <col min="13589" max="13589" width="1.7109375" style="128" customWidth="1"/>
    <col min="13590" max="13592" width="6.7109375" style="128" customWidth="1"/>
    <col min="13593" max="13593" width="1.7109375" style="128" customWidth="1"/>
    <col min="13594" max="13594" width="7.7109375" style="128" bestFit="1" customWidth="1"/>
    <col min="13595" max="13595" width="6.140625" style="128" bestFit="1" customWidth="1"/>
    <col min="13596" max="13596" width="4.85546875" style="128" bestFit="1" customWidth="1"/>
    <col min="13597" max="13824" width="11.42578125" style="128"/>
    <col min="13825" max="13825" width="19.7109375" style="128" customWidth="1"/>
    <col min="13826" max="13828" width="6.7109375" style="128" customWidth="1"/>
    <col min="13829" max="13829" width="1.7109375" style="128" customWidth="1"/>
    <col min="13830" max="13832" width="6.7109375" style="128" customWidth="1"/>
    <col min="13833" max="13833" width="1.7109375" style="128" customWidth="1"/>
    <col min="13834" max="13836" width="6.7109375" style="128" customWidth="1"/>
    <col min="13837" max="13837" width="1.7109375" style="128" customWidth="1"/>
    <col min="13838" max="13840" width="6.7109375" style="128" customWidth="1"/>
    <col min="13841" max="13841" width="1.7109375" style="128" customWidth="1"/>
    <col min="13842" max="13844" width="6.7109375" style="128" customWidth="1"/>
    <col min="13845" max="13845" width="1.7109375" style="128" customWidth="1"/>
    <col min="13846" max="13848" width="6.7109375" style="128" customWidth="1"/>
    <col min="13849" max="13849" width="1.7109375" style="128" customWidth="1"/>
    <col min="13850" max="13850" width="7.7109375" style="128" bestFit="1" customWidth="1"/>
    <col min="13851" max="13851" width="6.140625" style="128" bestFit="1" customWidth="1"/>
    <col min="13852" max="13852" width="4.85546875" style="128" bestFit="1" customWidth="1"/>
    <col min="13853" max="14080" width="11.42578125" style="128"/>
    <col min="14081" max="14081" width="19.7109375" style="128" customWidth="1"/>
    <col min="14082" max="14084" width="6.7109375" style="128" customWidth="1"/>
    <col min="14085" max="14085" width="1.7109375" style="128" customWidth="1"/>
    <col min="14086" max="14088" width="6.7109375" style="128" customWidth="1"/>
    <col min="14089" max="14089" width="1.7109375" style="128" customWidth="1"/>
    <col min="14090" max="14092" width="6.7109375" style="128" customWidth="1"/>
    <col min="14093" max="14093" width="1.7109375" style="128" customWidth="1"/>
    <col min="14094" max="14096" width="6.7109375" style="128" customWidth="1"/>
    <col min="14097" max="14097" width="1.7109375" style="128" customWidth="1"/>
    <col min="14098" max="14100" width="6.7109375" style="128" customWidth="1"/>
    <col min="14101" max="14101" width="1.7109375" style="128" customWidth="1"/>
    <col min="14102" max="14104" width="6.7109375" style="128" customWidth="1"/>
    <col min="14105" max="14105" width="1.7109375" style="128" customWidth="1"/>
    <col min="14106" max="14106" width="7.7109375" style="128" bestFit="1" customWidth="1"/>
    <col min="14107" max="14107" width="6.140625" style="128" bestFit="1" customWidth="1"/>
    <col min="14108" max="14108" width="4.85546875" style="128" bestFit="1" customWidth="1"/>
    <col min="14109" max="14336" width="11.42578125" style="128"/>
    <col min="14337" max="14337" width="19.7109375" style="128" customWidth="1"/>
    <col min="14338" max="14340" width="6.7109375" style="128" customWidth="1"/>
    <col min="14341" max="14341" width="1.7109375" style="128" customWidth="1"/>
    <col min="14342" max="14344" width="6.7109375" style="128" customWidth="1"/>
    <col min="14345" max="14345" width="1.7109375" style="128" customWidth="1"/>
    <col min="14346" max="14348" width="6.7109375" style="128" customWidth="1"/>
    <col min="14349" max="14349" width="1.7109375" style="128" customWidth="1"/>
    <col min="14350" max="14352" width="6.7109375" style="128" customWidth="1"/>
    <col min="14353" max="14353" width="1.7109375" style="128" customWidth="1"/>
    <col min="14354" max="14356" width="6.7109375" style="128" customWidth="1"/>
    <col min="14357" max="14357" width="1.7109375" style="128" customWidth="1"/>
    <col min="14358" max="14360" width="6.7109375" style="128" customWidth="1"/>
    <col min="14361" max="14361" width="1.7109375" style="128" customWidth="1"/>
    <col min="14362" max="14362" width="7.7109375" style="128" bestFit="1" customWidth="1"/>
    <col min="14363" max="14363" width="6.140625" style="128" bestFit="1" customWidth="1"/>
    <col min="14364" max="14364" width="4.85546875" style="128" bestFit="1" customWidth="1"/>
    <col min="14365" max="14592" width="11.42578125" style="128"/>
    <col min="14593" max="14593" width="19.7109375" style="128" customWidth="1"/>
    <col min="14594" max="14596" width="6.7109375" style="128" customWidth="1"/>
    <col min="14597" max="14597" width="1.7109375" style="128" customWidth="1"/>
    <col min="14598" max="14600" width="6.7109375" style="128" customWidth="1"/>
    <col min="14601" max="14601" width="1.7109375" style="128" customWidth="1"/>
    <col min="14602" max="14604" width="6.7109375" style="128" customWidth="1"/>
    <col min="14605" max="14605" width="1.7109375" style="128" customWidth="1"/>
    <col min="14606" max="14608" width="6.7109375" style="128" customWidth="1"/>
    <col min="14609" max="14609" width="1.7109375" style="128" customWidth="1"/>
    <col min="14610" max="14612" width="6.7109375" style="128" customWidth="1"/>
    <col min="14613" max="14613" width="1.7109375" style="128" customWidth="1"/>
    <col min="14614" max="14616" width="6.7109375" style="128" customWidth="1"/>
    <col min="14617" max="14617" width="1.7109375" style="128" customWidth="1"/>
    <col min="14618" max="14618" width="7.7109375" style="128" bestFit="1" customWidth="1"/>
    <col min="14619" max="14619" width="6.140625" style="128" bestFit="1" customWidth="1"/>
    <col min="14620" max="14620" width="4.85546875" style="128" bestFit="1" customWidth="1"/>
    <col min="14621" max="14848" width="11.42578125" style="128"/>
    <col min="14849" max="14849" width="19.7109375" style="128" customWidth="1"/>
    <col min="14850" max="14852" width="6.7109375" style="128" customWidth="1"/>
    <col min="14853" max="14853" width="1.7109375" style="128" customWidth="1"/>
    <col min="14854" max="14856" width="6.7109375" style="128" customWidth="1"/>
    <col min="14857" max="14857" width="1.7109375" style="128" customWidth="1"/>
    <col min="14858" max="14860" width="6.7109375" style="128" customWidth="1"/>
    <col min="14861" max="14861" width="1.7109375" style="128" customWidth="1"/>
    <col min="14862" max="14864" width="6.7109375" style="128" customWidth="1"/>
    <col min="14865" max="14865" width="1.7109375" style="128" customWidth="1"/>
    <col min="14866" max="14868" width="6.7109375" style="128" customWidth="1"/>
    <col min="14869" max="14869" width="1.7109375" style="128" customWidth="1"/>
    <col min="14870" max="14872" width="6.7109375" style="128" customWidth="1"/>
    <col min="14873" max="14873" width="1.7109375" style="128" customWidth="1"/>
    <col min="14874" max="14874" width="7.7109375" style="128" bestFit="1" customWidth="1"/>
    <col min="14875" max="14875" width="6.140625" style="128" bestFit="1" customWidth="1"/>
    <col min="14876" max="14876" width="4.85546875" style="128" bestFit="1" customWidth="1"/>
    <col min="14877" max="15104" width="11.42578125" style="128"/>
    <col min="15105" max="15105" width="19.7109375" style="128" customWidth="1"/>
    <col min="15106" max="15108" width="6.7109375" style="128" customWidth="1"/>
    <col min="15109" max="15109" width="1.7109375" style="128" customWidth="1"/>
    <col min="15110" max="15112" width="6.7109375" style="128" customWidth="1"/>
    <col min="15113" max="15113" width="1.7109375" style="128" customWidth="1"/>
    <col min="15114" max="15116" width="6.7109375" style="128" customWidth="1"/>
    <col min="15117" max="15117" width="1.7109375" style="128" customWidth="1"/>
    <col min="15118" max="15120" width="6.7109375" style="128" customWidth="1"/>
    <col min="15121" max="15121" width="1.7109375" style="128" customWidth="1"/>
    <col min="15122" max="15124" width="6.7109375" style="128" customWidth="1"/>
    <col min="15125" max="15125" width="1.7109375" style="128" customWidth="1"/>
    <col min="15126" max="15128" width="6.7109375" style="128" customWidth="1"/>
    <col min="15129" max="15129" width="1.7109375" style="128" customWidth="1"/>
    <col min="15130" max="15130" width="7.7109375" style="128" bestFit="1" customWidth="1"/>
    <col min="15131" max="15131" width="6.140625" style="128" bestFit="1" customWidth="1"/>
    <col min="15132" max="15132" width="4.85546875" style="128" bestFit="1" customWidth="1"/>
    <col min="15133" max="15360" width="11.42578125" style="128"/>
    <col min="15361" max="15361" width="19.7109375" style="128" customWidth="1"/>
    <col min="15362" max="15364" width="6.7109375" style="128" customWidth="1"/>
    <col min="15365" max="15365" width="1.7109375" style="128" customWidth="1"/>
    <col min="15366" max="15368" width="6.7109375" style="128" customWidth="1"/>
    <col min="15369" max="15369" width="1.7109375" style="128" customWidth="1"/>
    <col min="15370" max="15372" width="6.7109375" style="128" customWidth="1"/>
    <col min="15373" max="15373" width="1.7109375" style="128" customWidth="1"/>
    <col min="15374" max="15376" width="6.7109375" style="128" customWidth="1"/>
    <col min="15377" max="15377" width="1.7109375" style="128" customWidth="1"/>
    <col min="15378" max="15380" width="6.7109375" style="128" customWidth="1"/>
    <col min="15381" max="15381" width="1.7109375" style="128" customWidth="1"/>
    <col min="15382" max="15384" width="6.7109375" style="128" customWidth="1"/>
    <col min="15385" max="15385" width="1.7109375" style="128" customWidth="1"/>
    <col min="15386" max="15386" width="7.7109375" style="128" bestFit="1" customWidth="1"/>
    <col min="15387" max="15387" width="6.140625" style="128" bestFit="1" customWidth="1"/>
    <col min="15388" max="15388" width="4.85546875" style="128" bestFit="1" customWidth="1"/>
    <col min="15389" max="15616" width="11.42578125" style="128"/>
    <col min="15617" max="15617" width="19.7109375" style="128" customWidth="1"/>
    <col min="15618" max="15620" width="6.7109375" style="128" customWidth="1"/>
    <col min="15621" max="15621" width="1.7109375" style="128" customWidth="1"/>
    <col min="15622" max="15624" width="6.7109375" style="128" customWidth="1"/>
    <col min="15625" max="15625" width="1.7109375" style="128" customWidth="1"/>
    <col min="15626" max="15628" width="6.7109375" style="128" customWidth="1"/>
    <col min="15629" max="15629" width="1.7109375" style="128" customWidth="1"/>
    <col min="15630" max="15632" width="6.7109375" style="128" customWidth="1"/>
    <col min="15633" max="15633" width="1.7109375" style="128" customWidth="1"/>
    <col min="15634" max="15636" width="6.7109375" style="128" customWidth="1"/>
    <col min="15637" max="15637" width="1.7109375" style="128" customWidth="1"/>
    <col min="15638" max="15640" width="6.7109375" style="128" customWidth="1"/>
    <col min="15641" max="15641" width="1.7109375" style="128" customWidth="1"/>
    <col min="15642" max="15642" width="7.7109375" style="128" bestFit="1" customWidth="1"/>
    <col min="15643" max="15643" width="6.140625" style="128" bestFit="1" customWidth="1"/>
    <col min="15644" max="15644" width="4.85546875" style="128" bestFit="1" customWidth="1"/>
    <col min="15645" max="15872" width="11.42578125" style="128"/>
    <col min="15873" max="15873" width="19.7109375" style="128" customWidth="1"/>
    <col min="15874" max="15876" width="6.7109375" style="128" customWidth="1"/>
    <col min="15877" max="15877" width="1.7109375" style="128" customWidth="1"/>
    <col min="15878" max="15880" width="6.7109375" style="128" customWidth="1"/>
    <col min="15881" max="15881" width="1.7109375" style="128" customWidth="1"/>
    <col min="15882" max="15884" width="6.7109375" style="128" customWidth="1"/>
    <col min="15885" max="15885" width="1.7109375" style="128" customWidth="1"/>
    <col min="15886" max="15888" width="6.7109375" style="128" customWidth="1"/>
    <col min="15889" max="15889" width="1.7109375" style="128" customWidth="1"/>
    <col min="15890" max="15892" width="6.7109375" style="128" customWidth="1"/>
    <col min="15893" max="15893" width="1.7109375" style="128" customWidth="1"/>
    <col min="15894" max="15896" width="6.7109375" style="128" customWidth="1"/>
    <col min="15897" max="15897" width="1.7109375" style="128" customWidth="1"/>
    <col min="15898" max="15898" width="7.7109375" style="128" bestFit="1" customWidth="1"/>
    <col min="15899" max="15899" width="6.140625" style="128" bestFit="1" customWidth="1"/>
    <col min="15900" max="15900" width="4.85546875" style="128" bestFit="1" customWidth="1"/>
    <col min="15901" max="16128" width="11.42578125" style="128"/>
    <col min="16129" max="16129" width="19.7109375" style="128" customWidth="1"/>
    <col min="16130" max="16132" width="6.7109375" style="128" customWidth="1"/>
    <col min="16133" max="16133" width="1.7109375" style="128" customWidth="1"/>
    <col min="16134" max="16136" width="6.7109375" style="128" customWidth="1"/>
    <col min="16137" max="16137" width="1.7109375" style="128" customWidth="1"/>
    <col min="16138" max="16140" width="6.7109375" style="128" customWidth="1"/>
    <col min="16141" max="16141" width="1.7109375" style="128" customWidth="1"/>
    <col min="16142" max="16144" width="6.7109375" style="128" customWidth="1"/>
    <col min="16145" max="16145" width="1.7109375" style="128" customWidth="1"/>
    <col min="16146" max="16148" width="6.7109375" style="128" customWidth="1"/>
    <col min="16149" max="16149" width="1.7109375" style="128" customWidth="1"/>
    <col min="16150" max="16152" width="6.7109375" style="128" customWidth="1"/>
    <col min="16153" max="16153" width="1.7109375" style="128" customWidth="1"/>
    <col min="16154" max="16154" width="7.7109375" style="128" bestFit="1" customWidth="1"/>
    <col min="16155" max="16155" width="6.140625" style="128" bestFit="1" customWidth="1"/>
    <col min="16156" max="16156" width="4.85546875" style="128" bestFit="1" customWidth="1"/>
    <col min="16157" max="16384" width="11.42578125" style="128"/>
  </cols>
  <sheetData>
    <row r="1" spans="1:33" s="115" customFormat="1" ht="15" x14ac:dyDescent="0.25">
      <c r="A1" s="294" t="s">
        <v>155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</row>
    <row r="2" spans="1:33" s="115" customFormat="1" ht="15" x14ac:dyDescent="0.25">
      <c r="A2" s="295" t="s">
        <v>156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</row>
    <row r="3" spans="1:33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</row>
    <row r="4" spans="1:33" s="115" customFormat="1" ht="15" x14ac:dyDescent="0.25">
      <c r="A4" s="295" t="s">
        <v>79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</row>
    <row r="5" spans="1:33" s="115" customFormat="1" ht="15" x14ac:dyDescent="0.25">
      <c r="A5" s="295" t="s">
        <v>80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</row>
    <row r="6" spans="1:33" s="115" customFormat="1" ht="15.75" thickBot="1" x14ac:dyDescent="0.3">
      <c r="A6" s="116"/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</row>
    <row r="7" spans="1:33" s="115" customFormat="1" ht="15" customHeight="1" x14ac:dyDescent="0.25">
      <c r="A7" s="296" t="s">
        <v>81</v>
      </c>
      <c r="B7" s="119" t="s">
        <v>22</v>
      </c>
      <c r="C7" s="119"/>
      <c r="D7" s="119"/>
      <c r="E7" s="120"/>
      <c r="F7" s="119" t="s">
        <v>57</v>
      </c>
      <c r="G7" s="119"/>
      <c r="H7" s="119"/>
      <c r="I7" s="120"/>
      <c r="J7" s="119" t="s">
        <v>58</v>
      </c>
      <c r="K7" s="119"/>
      <c r="L7" s="119"/>
      <c r="M7" s="120"/>
      <c r="N7" s="119" t="s">
        <v>59</v>
      </c>
      <c r="O7" s="119"/>
      <c r="P7" s="119"/>
      <c r="Q7" s="120"/>
      <c r="R7" s="119" t="s">
        <v>61</v>
      </c>
      <c r="S7" s="119"/>
      <c r="T7" s="119"/>
      <c r="U7" s="120"/>
      <c r="V7" s="119" t="s">
        <v>62</v>
      </c>
      <c r="W7" s="119"/>
      <c r="X7" s="119"/>
      <c r="Y7" s="120"/>
      <c r="Z7" s="119" t="s">
        <v>63</v>
      </c>
      <c r="AA7" s="119"/>
      <c r="AB7" s="119"/>
    </row>
    <row r="8" spans="1:33" s="115" customFormat="1" ht="15.75" thickBot="1" x14ac:dyDescent="0.3">
      <c r="A8" s="297"/>
      <c r="B8" s="121" t="s">
        <v>82</v>
      </c>
      <c r="C8" s="121" t="s">
        <v>83</v>
      </c>
      <c r="D8" s="121" t="s">
        <v>84</v>
      </c>
      <c r="E8" s="122"/>
      <c r="F8" s="121" t="s">
        <v>82</v>
      </c>
      <c r="G8" s="121" t="s">
        <v>83</v>
      </c>
      <c r="H8" s="121" t="s">
        <v>84</v>
      </c>
      <c r="I8" s="122"/>
      <c r="J8" s="121" t="s">
        <v>82</v>
      </c>
      <c r="K8" s="121" t="s">
        <v>83</v>
      </c>
      <c r="L8" s="121" t="s">
        <v>84</v>
      </c>
      <c r="M8" s="122"/>
      <c r="N8" s="121" t="s">
        <v>82</v>
      </c>
      <c r="O8" s="121" t="s">
        <v>83</v>
      </c>
      <c r="P8" s="121" t="s">
        <v>84</v>
      </c>
      <c r="Q8" s="122"/>
      <c r="R8" s="121" t="s">
        <v>82</v>
      </c>
      <c r="S8" s="121" t="s">
        <v>83</v>
      </c>
      <c r="T8" s="121" t="s">
        <v>84</v>
      </c>
      <c r="U8" s="122"/>
      <c r="V8" s="121" t="s">
        <v>82</v>
      </c>
      <c r="W8" s="121" t="s">
        <v>83</v>
      </c>
      <c r="X8" s="121" t="s">
        <v>84</v>
      </c>
      <c r="Y8" s="122"/>
      <c r="Z8" s="121" t="s">
        <v>82</v>
      </c>
      <c r="AA8" s="121" t="s">
        <v>83</v>
      </c>
      <c r="AB8" s="121" t="s">
        <v>84</v>
      </c>
    </row>
    <row r="9" spans="1:33" s="115" customFormat="1" ht="12.75" customHeight="1" x14ac:dyDescent="0.25">
      <c r="A9" s="123"/>
      <c r="B9" s="124"/>
      <c r="C9" s="124"/>
      <c r="D9" s="124"/>
      <c r="E9" s="125"/>
      <c r="F9" s="124"/>
      <c r="G9" s="124"/>
      <c r="H9" s="124"/>
      <c r="I9" s="125"/>
      <c r="J9" s="124"/>
      <c r="K9" s="124"/>
      <c r="L9" s="124"/>
      <c r="M9" s="125"/>
      <c r="N9" s="124"/>
      <c r="O9" s="124"/>
      <c r="P9" s="124"/>
      <c r="Q9" s="125"/>
      <c r="R9" s="124"/>
      <c r="S9" s="124"/>
      <c r="T9" s="124"/>
      <c r="U9" s="125"/>
      <c r="V9" s="124"/>
      <c r="W9" s="124"/>
      <c r="X9" s="124"/>
      <c r="Y9" s="125"/>
      <c r="Z9" s="124"/>
      <c r="AA9" s="124"/>
      <c r="AB9" s="124"/>
    </row>
    <row r="10" spans="1:33" s="115" customFormat="1" ht="21" customHeight="1" x14ac:dyDescent="0.25">
      <c r="A10" s="298" t="s">
        <v>39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</row>
    <row r="11" spans="1:33" s="129" customFormat="1" ht="12.75" customHeight="1" x14ac:dyDescent="0.2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8"/>
      <c r="AD11" s="128"/>
      <c r="AE11" s="128"/>
      <c r="AF11" s="128"/>
      <c r="AG11" s="128"/>
    </row>
    <row r="12" spans="1:33" s="129" customFormat="1" ht="14.25" x14ac:dyDescent="0.25">
      <c r="A12" s="130" t="s">
        <v>22</v>
      </c>
      <c r="B12" s="131">
        <f t="shared" ref="B12:D15" si="0">+B18+B24</f>
        <v>275913</v>
      </c>
      <c r="C12" s="131">
        <f t="shared" si="0"/>
        <v>131092</v>
      </c>
      <c r="D12" s="131">
        <f t="shared" si="0"/>
        <v>144821</v>
      </c>
      <c r="E12" s="131"/>
      <c r="F12" s="131">
        <f t="shared" ref="F12:H15" si="1">+F18+F24</f>
        <v>61152</v>
      </c>
      <c r="G12" s="131">
        <f t="shared" si="1"/>
        <v>30569</v>
      </c>
      <c r="H12" s="131">
        <f t="shared" si="1"/>
        <v>30583</v>
      </c>
      <c r="I12" s="131"/>
      <c r="J12" s="131">
        <f t="shared" ref="J12:L15" si="2">+J18+J24</f>
        <v>53231</v>
      </c>
      <c r="K12" s="131">
        <f t="shared" si="2"/>
        <v>26023</v>
      </c>
      <c r="L12" s="131">
        <f t="shared" si="2"/>
        <v>27208</v>
      </c>
      <c r="M12" s="131"/>
      <c r="N12" s="131">
        <f t="shared" ref="N12:P15" si="3">+N18+N24</f>
        <v>50164</v>
      </c>
      <c r="O12" s="131">
        <f t="shared" si="3"/>
        <v>24073</v>
      </c>
      <c r="P12" s="131">
        <f t="shared" si="3"/>
        <v>26091</v>
      </c>
      <c r="Q12" s="131"/>
      <c r="R12" s="131">
        <f t="shared" ref="R12:T15" si="4">+R18+R24</f>
        <v>50890</v>
      </c>
      <c r="S12" s="131">
        <f t="shared" si="4"/>
        <v>23283</v>
      </c>
      <c r="T12" s="131">
        <f t="shared" si="4"/>
        <v>27607</v>
      </c>
      <c r="U12" s="131"/>
      <c r="V12" s="131">
        <f t="shared" ref="V12:X15" si="5">+V18+V24</f>
        <v>47411</v>
      </c>
      <c r="W12" s="131">
        <f t="shared" si="5"/>
        <v>21381</v>
      </c>
      <c r="X12" s="131">
        <f t="shared" si="5"/>
        <v>26030</v>
      </c>
      <c r="Y12" s="131"/>
      <c r="Z12" s="131">
        <f t="shared" ref="Z12:AB15" si="6">+Z18+Z24</f>
        <v>13065</v>
      </c>
      <c r="AA12" s="131">
        <f t="shared" si="6"/>
        <v>5763</v>
      </c>
      <c r="AB12" s="131">
        <f t="shared" si="6"/>
        <v>7302</v>
      </c>
      <c r="AC12" s="128"/>
      <c r="AD12" s="128"/>
      <c r="AE12" s="128"/>
      <c r="AF12" s="128"/>
      <c r="AG12" s="128"/>
    </row>
    <row r="13" spans="1:33" s="129" customFormat="1" x14ac:dyDescent="0.25">
      <c r="A13" s="132" t="s">
        <v>85</v>
      </c>
      <c r="B13" s="131">
        <f t="shared" si="0"/>
        <v>237399</v>
      </c>
      <c r="C13" s="131">
        <f t="shared" si="0"/>
        <v>112099</v>
      </c>
      <c r="D13" s="131">
        <f t="shared" si="0"/>
        <v>125300</v>
      </c>
      <c r="E13" s="131"/>
      <c r="F13" s="131">
        <f t="shared" si="1"/>
        <v>53232</v>
      </c>
      <c r="G13" s="131">
        <f t="shared" si="1"/>
        <v>26577</v>
      </c>
      <c r="H13" s="131">
        <f t="shared" si="1"/>
        <v>26655</v>
      </c>
      <c r="I13" s="131"/>
      <c r="J13" s="131">
        <f t="shared" si="2"/>
        <v>45824</v>
      </c>
      <c r="K13" s="131">
        <f t="shared" si="2"/>
        <v>22402</v>
      </c>
      <c r="L13" s="131">
        <f t="shared" si="2"/>
        <v>23422</v>
      </c>
      <c r="M13" s="131"/>
      <c r="N13" s="131">
        <f t="shared" si="3"/>
        <v>42582</v>
      </c>
      <c r="O13" s="131">
        <f t="shared" si="3"/>
        <v>20322</v>
      </c>
      <c r="P13" s="131">
        <f t="shared" si="3"/>
        <v>22260</v>
      </c>
      <c r="Q13" s="131"/>
      <c r="R13" s="131">
        <f t="shared" si="4"/>
        <v>43415</v>
      </c>
      <c r="S13" s="131">
        <f t="shared" si="4"/>
        <v>19629</v>
      </c>
      <c r="T13" s="131">
        <f t="shared" si="4"/>
        <v>23786</v>
      </c>
      <c r="U13" s="131"/>
      <c r="V13" s="131">
        <f t="shared" si="5"/>
        <v>40183</v>
      </c>
      <c r="W13" s="131">
        <f t="shared" si="5"/>
        <v>17862</v>
      </c>
      <c r="X13" s="131">
        <f t="shared" si="5"/>
        <v>22321</v>
      </c>
      <c r="Y13" s="131"/>
      <c r="Z13" s="131">
        <f t="shared" si="6"/>
        <v>12163</v>
      </c>
      <c r="AA13" s="131">
        <f t="shared" si="6"/>
        <v>5307</v>
      </c>
      <c r="AB13" s="131">
        <f t="shared" si="6"/>
        <v>6856</v>
      </c>
      <c r="AC13" s="128"/>
      <c r="AD13" s="128"/>
      <c r="AE13" s="128"/>
      <c r="AF13" s="128"/>
      <c r="AG13" s="128"/>
    </row>
    <row r="14" spans="1:33" s="129" customFormat="1" x14ac:dyDescent="0.25">
      <c r="A14" s="132" t="s">
        <v>86</v>
      </c>
      <c r="B14" s="131">
        <f t="shared" si="0"/>
        <v>27063</v>
      </c>
      <c r="C14" s="131">
        <f t="shared" si="0"/>
        <v>13638</v>
      </c>
      <c r="D14" s="131">
        <f t="shared" si="0"/>
        <v>13425</v>
      </c>
      <c r="E14" s="131"/>
      <c r="F14" s="131">
        <f t="shared" si="1"/>
        <v>5671</v>
      </c>
      <c r="G14" s="131">
        <f t="shared" si="1"/>
        <v>2928</v>
      </c>
      <c r="H14" s="131">
        <f t="shared" si="1"/>
        <v>2743</v>
      </c>
      <c r="I14" s="131"/>
      <c r="J14" s="131">
        <f t="shared" si="2"/>
        <v>5294</v>
      </c>
      <c r="K14" s="131">
        <f t="shared" si="2"/>
        <v>2664</v>
      </c>
      <c r="L14" s="131">
        <f t="shared" si="2"/>
        <v>2630</v>
      </c>
      <c r="M14" s="131"/>
      <c r="N14" s="131">
        <f t="shared" si="3"/>
        <v>5491</v>
      </c>
      <c r="O14" s="131">
        <f t="shared" si="3"/>
        <v>2766</v>
      </c>
      <c r="P14" s="131">
        <f t="shared" si="3"/>
        <v>2725</v>
      </c>
      <c r="Q14" s="131"/>
      <c r="R14" s="131">
        <f t="shared" si="4"/>
        <v>5200</v>
      </c>
      <c r="S14" s="131">
        <f t="shared" si="4"/>
        <v>2624</v>
      </c>
      <c r="T14" s="131">
        <f t="shared" si="4"/>
        <v>2576</v>
      </c>
      <c r="U14" s="131"/>
      <c r="V14" s="131">
        <f t="shared" si="5"/>
        <v>5070</v>
      </c>
      <c r="W14" s="131">
        <f t="shared" si="5"/>
        <v>2518</v>
      </c>
      <c r="X14" s="131">
        <f t="shared" si="5"/>
        <v>2552</v>
      </c>
      <c r="Y14" s="131"/>
      <c r="Z14" s="131">
        <f t="shared" si="6"/>
        <v>337</v>
      </c>
      <c r="AA14" s="131">
        <f t="shared" si="6"/>
        <v>138</v>
      </c>
      <c r="AB14" s="131">
        <f t="shared" si="6"/>
        <v>199</v>
      </c>
      <c r="AC14" s="128"/>
      <c r="AD14" s="128"/>
      <c r="AE14" s="128"/>
      <c r="AF14" s="128"/>
      <c r="AG14" s="128"/>
    </row>
    <row r="15" spans="1:33" s="129" customFormat="1" x14ac:dyDescent="0.25">
      <c r="A15" s="132" t="s">
        <v>87</v>
      </c>
      <c r="B15" s="131">
        <f t="shared" si="0"/>
        <v>11451</v>
      </c>
      <c r="C15" s="131">
        <f t="shared" si="0"/>
        <v>5355</v>
      </c>
      <c r="D15" s="131">
        <f t="shared" si="0"/>
        <v>6096</v>
      </c>
      <c r="E15" s="131"/>
      <c r="F15" s="131">
        <f t="shared" si="1"/>
        <v>2249</v>
      </c>
      <c r="G15" s="131">
        <f t="shared" si="1"/>
        <v>1064</v>
      </c>
      <c r="H15" s="131">
        <f t="shared" si="1"/>
        <v>1185</v>
      </c>
      <c r="I15" s="131"/>
      <c r="J15" s="131">
        <f t="shared" si="2"/>
        <v>2113</v>
      </c>
      <c r="K15" s="131">
        <f t="shared" si="2"/>
        <v>957</v>
      </c>
      <c r="L15" s="131">
        <f t="shared" si="2"/>
        <v>1156</v>
      </c>
      <c r="M15" s="131"/>
      <c r="N15" s="131">
        <f t="shared" si="3"/>
        <v>2091</v>
      </c>
      <c r="O15" s="131">
        <f t="shared" si="3"/>
        <v>985</v>
      </c>
      <c r="P15" s="131">
        <f t="shared" si="3"/>
        <v>1106</v>
      </c>
      <c r="Q15" s="131"/>
      <c r="R15" s="131">
        <f t="shared" si="4"/>
        <v>2275</v>
      </c>
      <c r="S15" s="131">
        <f t="shared" si="4"/>
        <v>1030</v>
      </c>
      <c r="T15" s="131">
        <f t="shared" si="4"/>
        <v>1245</v>
      </c>
      <c r="U15" s="131"/>
      <c r="V15" s="131">
        <f t="shared" si="5"/>
        <v>2158</v>
      </c>
      <c r="W15" s="131">
        <f t="shared" si="5"/>
        <v>1001</v>
      </c>
      <c r="X15" s="131">
        <f t="shared" si="5"/>
        <v>1157</v>
      </c>
      <c r="Y15" s="131"/>
      <c r="Z15" s="131">
        <f t="shared" si="6"/>
        <v>565</v>
      </c>
      <c r="AA15" s="131">
        <f t="shared" si="6"/>
        <v>318</v>
      </c>
      <c r="AB15" s="131">
        <f t="shared" si="6"/>
        <v>247</v>
      </c>
      <c r="AC15" s="128"/>
      <c r="AD15" s="128"/>
      <c r="AE15" s="128"/>
      <c r="AF15" s="128"/>
      <c r="AG15" s="128"/>
    </row>
    <row r="16" spans="1:33" s="129" customFormat="1" x14ac:dyDescent="0.25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28"/>
      <c r="AD16" s="128"/>
      <c r="AE16" s="128"/>
      <c r="AF16" s="128"/>
      <c r="AG16" s="128"/>
    </row>
    <row r="17" spans="1:33" s="129" customFormat="1" ht="14.25" x14ac:dyDescent="0.25">
      <c r="A17" s="130" t="s">
        <v>88</v>
      </c>
      <c r="B17" s="134"/>
      <c r="C17" s="134"/>
      <c r="D17" s="134"/>
      <c r="E17" s="135"/>
      <c r="F17" s="134"/>
      <c r="G17" s="134"/>
      <c r="H17" s="134"/>
      <c r="I17" s="135"/>
      <c r="J17" s="134"/>
      <c r="K17" s="134"/>
      <c r="L17" s="134"/>
      <c r="M17" s="135"/>
      <c r="N17" s="134"/>
      <c r="O17" s="134"/>
      <c r="P17" s="134"/>
      <c r="Q17" s="135"/>
      <c r="R17" s="134"/>
      <c r="S17" s="134"/>
      <c r="T17" s="134"/>
      <c r="U17" s="135"/>
      <c r="V17" s="134"/>
      <c r="W17" s="134"/>
      <c r="X17" s="134"/>
      <c r="Y17" s="135"/>
      <c r="Z17" s="134"/>
      <c r="AA17" s="134"/>
      <c r="AB17" s="134"/>
      <c r="AC17" s="128"/>
      <c r="AD17" s="128"/>
      <c r="AE17" s="128"/>
      <c r="AF17" s="128"/>
      <c r="AG17" s="128"/>
    </row>
    <row r="18" spans="1:33" s="129" customFormat="1" x14ac:dyDescent="0.25">
      <c r="A18" s="136" t="s">
        <v>22</v>
      </c>
      <c r="B18" s="137">
        <f>SUM(B19:B21)</f>
        <v>209180</v>
      </c>
      <c r="C18" s="137">
        <f>SUM(C19:C21)</f>
        <v>99257</v>
      </c>
      <c r="D18" s="137">
        <f>SUM(D19:D21)</f>
        <v>109923</v>
      </c>
      <c r="E18" s="137"/>
      <c r="F18" s="137">
        <f>SUM(F19:F21)</f>
        <v>45675</v>
      </c>
      <c r="G18" s="137">
        <f>SUM(G19:G21)</f>
        <v>22835</v>
      </c>
      <c r="H18" s="137">
        <f>SUM(H19:H21)</f>
        <v>22840</v>
      </c>
      <c r="I18" s="138"/>
      <c r="J18" s="137">
        <f>SUM(J19:J21)</f>
        <v>39909</v>
      </c>
      <c r="K18" s="137">
        <f>SUM(K19:K21)</f>
        <v>19431</v>
      </c>
      <c r="L18" s="137">
        <f>SUM(L19:L21)</f>
        <v>20478</v>
      </c>
      <c r="M18" s="138"/>
      <c r="N18" s="137">
        <f>SUM(N19:N21)</f>
        <v>38134</v>
      </c>
      <c r="O18" s="137">
        <f>SUM(O19:O21)</f>
        <v>18295</v>
      </c>
      <c r="P18" s="137">
        <f>SUM(P19:P21)</f>
        <v>19839</v>
      </c>
      <c r="Q18" s="138"/>
      <c r="R18" s="137">
        <f>SUM(R19:R21)</f>
        <v>38853</v>
      </c>
      <c r="S18" s="137">
        <f>SUM(S19:S21)</f>
        <v>17739</v>
      </c>
      <c r="T18" s="137">
        <f>SUM(T19:T21)</f>
        <v>21114</v>
      </c>
      <c r="U18" s="138"/>
      <c r="V18" s="137">
        <f>SUM(V19:V21)</f>
        <v>36856</v>
      </c>
      <c r="W18" s="137">
        <f>SUM(W19:W21)</f>
        <v>16608</v>
      </c>
      <c r="X18" s="137">
        <f>SUM(X19:X21)</f>
        <v>20248</v>
      </c>
      <c r="Y18" s="138"/>
      <c r="Z18" s="137">
        <f>SUM(Z19:Z21)</f>
        <v>9753</v>
      </c>
      <c r="AA18" s="137">
        <f>SUM(AA19:AA21)</f>
        <v>4349</v>
      </c>
      <c r="AB18" s="137">
        <f>SUM(AB19:AB21)</f>
        <v>5404</v>
      </c>
      <c r="AC18" s="128"/>
      <c r="AD18" s="128"/>
      <c r="AE18" s="128"/>
      <c r="AF18" s="128"/>
      <c r="AG18" s="128"/>
    </row>
    <row r="19" spans="1:33" x14ac:dyDescent="0.2">
      <c r="A19" s="132" t="s">
        <v>85</v>
      </c>
      <c r="B19" s="139">
        <v>171323</v>
      </c>
      <c r="C19" s="139">
        <v>80593</v>
      </c>
      <c r="D19" s="139">
        <v>90730</v>
      </c>
      <c r="E19" s="139"/>
      <c r="F19" s="139">
        <v>37894</v>
      </c>
      <c r="G19" s="139">
        <v>18911</v>
      </c>
      <c r="H19" s="139">
        <v>18983</v>
      </c>
      <c r="I19" s="139"/>
      <c r="J19" s="139">
        <v>32636</v>
      </c>
      <c r="K19" s="139">
        <v>15886</v>
      </c>
      <c r="L19" s="139">
        <v>16750</v>
      </c>
      <c r="M19" s="139"/>
      <c r="N19" s="139">
        <v>30694</v>
      </c>
      <c r="O19" s="139">
        <v>14606</v>
      </c>
      <c r="P19" s="139">
        <v>16088</v>
      </c>
      <c r="Q19" s="139"/>
      <c r="R19" s="139">
        <v>31494</v>
      </c>
      <c r="S19" s="139">
        <v>14154</v>
      </c>
      <c r="T19" s="139">
        <v>17340</v>
      </c>
      <c r="U19" s="139"/>
      <c r="V19" s="139">
        <v>29754</v>
      </c>
      <c r="W19" s="139">
        <v>13143</v>
      </c>
      <c r="X19" s="139">
        <v>16611</v>
      </c>
      <c r="Y19" s="139"/>
      <c r="Z19" s="139">
        <v>8851</v>
      </c>
      <c r="AA19" s="139">
        <v>3893</v>
      </c>
      <c r="AB19" s="139">
        <v>4958</v>
      </c>
    </row>
    <row r="20" spans="1:33" x14ac:dyDescent="0.2">
      <c r="A20" s="132" t="s">
        <v>86</v>
      </c>
      <c r="B20" s="139">
        <v>26406</v>
      </c>
      <c r="C20" s="139">
        <v>13309</v>
      </c>
      <c r="D20" s="139">
        <v>13097</v>
      </c>
      <c r="E20" s="139"/>
      <c r="F20" s="139">
        <v>5532</v>
      </c>
      <c r="G20" s="139">
        <v>2860</v>
      </c>
      <c r="H20" s="139">
        <v>2672</v>
      </c>
      <c r="I20" s="139"/>
      <c r="J20" s="139">
        <v>5160</v>
      </c>
      <c r="K20" s="139">
        <v>2588</v>
      </c>
      <c r="L20" s="139">
        <v>2572</v>
      </c>
      <c r="M20" s="139"/>
      <c r="N20" s="139">
        <v>5349</v>
      </c>
      <c r="O20" s="139">
        <v>2704</v>
      </c>
      <c r="P20" s="139">
        <v>2645</v>
      </c>
      <c r="Q20" s="139"/>
      <c r="R20" s="139">
        <v>5084</v>
      </c>
      <c r="S20" s="139">
        <v>2555</v>
      </c>
      <c r="T20" s="139">
        <v>2529</v>
      </c>
      <c r="U20" s="139"/>
      <c r="V20" s="139">
        <v>4944</v>
      </c>
      <c r="W20" s="139">
        <v>2464</v>
      </c>
      <c r="X20" s="139">
        <v>2480</v>
      </c>
      <c r="Y20" s="139"/>
      <c r="Z20" s="139">
        <v>337</v>
      </c>
      <c r="AA20" s="139">
        <v>138</v>
      </c>
      <c r="AB20" s="139">
        <v>199</v>
      </c>
    </row>
    <row r="21" spans="1:33" x14ac:dyDescent="0.2">
      <c r="A21" s="132" t="s">
        <v>87</v>
      </c>
      <c r="B21" s="139">
        <v>11451</v>
      </c>
      <c r="C21" s="139">
        <v>5355</v>
      </c>
      <c r="D21" s="139">
        <v>6096</v>
      </c>
      <c r="E21" s="139"/>
      <c r="F21" s="139">
        <v>2249</v>
      </c>
      <c r="G21" s="139">
        <v>1064</v>
      </c>
      <c r="H21" s="139">
        <v>1185</v>
      </c>
      <c r="I21" s="139"/>
      <c r="J21" s="139">
        <v>2113</v>
      </c>
      <c r="K21" s="139">
        <v>957</v>
      </c>
      <c r="L21" s="139">
        <v>1156</v>
      </c>
      <c r="M21" s="139"/>
      <c r="N21" s="139">
        <v>2091</v>
      </c>
      <c r="O21" s="139">
        <v>985</v>
      </c>
      <c r="P21" s="139">
        <v>1106</v>
      </c>
      <c r="Q21" s="139"/>
      <c r="R21" s="139">
        <v>2275</v>
      </c>
      <c r="S21" s="139">
        <v>1030</v>
      </c>
      <c r="T21" s="139">
        <v>1245</v>
      </c>
      <c r="U21" s="139"/>
      <c r="V21" s="139">
        <v>2158</v>
      </c>
      <c r="W21" s="139">
        <v>1001</v>
      </c>
      <c r="X21" s="139">
        <v>1157</v>
      </c>
      <c r="Y21" s="139"/>
      <c r="Z21" s="139">
        <v>565</v>
      </c>
      <c r="AA21" s="139">
        <v>318</v>
      </c>
      <c r="AB21" s="139">
        <v>247</v>
      </c>
    </row>
    <row r="22" spans="1:33" x14ac:dyDescent="0.2">
      <c r="A22" s="132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</row>
    <row r="23" spans="1:33" ht="14.25" x14ac:dyDescent="0.2">
      <c r="A23" s="140" t="s">
        <v>89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</row>
    <row r="24" spans="1:33" x14ac:dyDescent="0.25">
      <c r="A24" s="141" t="s">
        <v>22</v>
      </c>
      <c r="B24" s="137">
        <f>SUM(B25:B27)</f>
        <v>66733</v>
      </c>
      <c r="C24" s="137">
        <f>SUM(C25:C27)</f>
        <v>31835</v>
      </c>
      <c r="D24" s="137">
        <f>SUM(D25:D27)</f>
        <v>34898</v>
      </c>
      <c r="E24" s="137"/>
      <c r="F24" s="137">
        <f>SUM(F25:F27)</f>
        <v>15477</v>
      </c>
      <c r="G24" s="137">
        <f>SUM(G25:G27)</f>
        <v>7734</v>
      </c>
      <c r="H24" s="137">
        <f>SUM(H25:H27)</f>
        <v>7743</v>
      </c>
      <c r="I24" s="138"/>
      <c r="J24" s="137">
        <f>SUM(J25:J27)</f>
        <v>13322</v>
      </c>
      <c r="K24" s="137">
        <f>SUM(K25:K27)</f>
        <v>6592</v>
      </c>
      <c r="L24" s="137">
        <f>SUM(L25:L27)</f>
        <v>6730</v>
      </c>
      <c r="M24" s="138"/>
      <c r="N24" s="137">
        <f>SUM(N25:N27)</f>
        <v>12030</v>
      </c>
      <c r="O24" s="137">
        <f>SUM(O25:O27)</f>
        <v>5778</v>
      </c>
      <c r="P24" s="137">
        <f>SUM(P25:P27)</f>
        <v>6252</v>
      </c>
      <c r="Q24" s="138"/>
      <c r="R24" s="137">
        <f>SUM(R25:R27)</f>
        <v>12037</v>
      </c>
      <c r="S24" s="137">
        <f>SUM(S25:S27)</f>
        <v>5544</v>
      </c>
      <c r="T24" s="137">
        <f>SUM(T25:T27)</f>
        <v>6493</v>
      </c>
      <c r="U24" s="138"/>
      <c r="V24" s="137">
        <f>SUM(V25:V27)</f>
        <v>10555</v>
      </c>
      <c r="W24" s="137">
        <f>SUM(W25:W27)</f>
        <v>4773</v>
      </c>
      <c r="X24" s="137">
        <f>SUM(X25:X27)</f>
        <v>5782</v>
      </c>
      <c r="Y24" s="138"/>
      <c r="Z24" s="137">
        <f>SUM(Z25:Z27)</f>
        <v>3312</v>
      </c>
      <c r="AA24" s="137">
        <f>SUM(AA25:AA27)</f>
        <v>1414</v>
      </c>
      <c r="AB24" s="137">
        <f>SUM(AB25:AB27)</f>
        <v>1898</v>
      </c>
    </row>
    <row r="25" spans="1:33" x14ac:dyDescent="0.2">
      <c r="A25" s="132" t="s">
        <v>85</v>
      </c>
      <c r="B25" s="139">
        <v>66076</v>
      </c>
      <c r="C25" s="139">
        <v>31506</v>
      </c>
      <c r="D25" s="139">
        <v>34570</v>
      </c>
      <c r="E25" s="139"/>
      <c r="F25" s="139">
        <v>15338</v>
      </c>
      <c r="G25" s="139">
        <v>7666</v>
      </c>
      <c r="H25" s="139">
        <v>7672</v>
      </c>
      <c r="I25" s="139"/>
      <c r="J25" s="139">
        <v>13188</v>
      </c>
      <c r="K25" s="139">
        <v>6516</v>
      </c>
      <c r="L25" s="139">
        <v>6672</v>
      </c>
      <c r="M25" s="139"/>
      <c r="N25" s="139">
        <v>11888</v>
      </c>
      <c r="O25" s="139">
        <v>5716</v>
      </c>
      <c r="P25" s="139">
        <v>6172</v>
      </c>
      <c r="Q25" s="139"/>
      <c r="R25" s="139">
        <v>11921</v>
      </c>
      <c r="S25" s="139">
        <v>5475</v>
      </c>
      <c r="T25" s="139">
        <v>6446</v>
      </c>
      <c r="U25" s="139"/>
      <c r="V25" s="139">
        <v>10429</v>
      </c>
      <c r="W25" s="139">
        <v>4719</v>
      </c>
      <c r="X25" s="139">
        <v>5710</v>
      </c>
      <c r="Y25" s="139"/>
      <c r="Z25" s="139">
        <v>3312</v>
      </c>
      <c r="AA25" s="139">
        <v>1414</v>
      </c>
      <c r="AB25" s="139">
        <v>1898</v>
      </c>
    </row>
    <row r="26" spans="1:33" x14ac:dyDescent="0.2">
      <c r="A26" s="132" t="s">
        <v>86</v>
      </c>
      <c r="B26" s="139">
        <v>657</v>
      </c>
      <c r="C26" s="139">
        <v>329</v>
      </c>
      <c r="D26" s="139">
        <v>328</v>
      </c>
      <c r="E26" s="139"/>
      <c r="F26" s="139">
        <v>139</v>
      </c>
      <c r="G26" s="139">
        <v>68</v>
      </c>
      <c r="H26" s="139">
        <v>71</v>
      </c>
      <c r="I26" s="139"/>
      <c r="J26" s="139">
        <v>134</v>
      </c>
      <c r="K26" s="139">
        <v>76</v>
      </c>
      <c r="L26" s="139">
        <v>58</v>
      </c>
      <c r="M26" s="139"/>
      <c r="N26" s="139">
        <v>142</v>
      </c>
      <c r="O26" s="139">
        <v>62</v>
      </c>
      <c r="P26" s="139">
        <v>80</v>
      </c>
      <c r="Q26" s="139"/>
      <c r="R26" s="139">
        <v>116</v>
      </c>
      <c r="S26" s="139">
        <v>69</v>
      </c>
      <c r="T26" s="139">
        <v>47</v>
      </c>
      <c r="U26" s="139"/>
      <c r="V26" s="139">
        <v>126</v>
      </c>
      <c r="W26" s="139">
        <v>54</v>
      </c>
      <c r="X26" s="139">
        <v>72</v>
      </c>
      <c r="Y26" s="139"/>
      <c r="Z26" s="139">
        <v>0</v>
      </c>
      <c r="AA26" s="139">
        <v>0</v>
      </c>
      <c r="AB26" s="139">
        <v>0</v>
      </c>
    </row>
    <row r="27" spans="1:33" ht="13.5" x14ac:dyDescent="0.25">
      <c r="A27" s="132" t="s">
        <v>87</v>
      </c>
      <c r="B27" s="65">
        <v>0</v>
      </c>
      <c r="C27" s="65">
        <v>0</v>
      </c>
      <c r="D27" s="65">
        <v>0</v>
      </c>
      <c r="E27" s="200"/>
      <c r="F27" s="65">
        <v>0</v>
      </c>
      <c r="G27" s="65">
        <v>0</v>
      </c>
      <c r="H27" s="65">
        <v>0</v>
      </c>
      <c r="I27" s="201"/>
      <c r="J27" s="65">
        <v>0</v>
      </c>
      <c r="K27" s="65">
        <v>0</v>
      </c>
      <c r="L27" s="65">
        <v>0</v>
      </c>
      <c r="M27" s="201"/>
      <c r="N27" s="65">
        <v>0</v>
      </c>
      <c r="O27" s="65">
        <v>0</v>
      </c>
      <c r="P27" s="65">
        <v>0</v>
      </c>
      <c r="Q27" s="201"/>
      <c r="R27" s="65">
        <v>0</v>
      </c>
      <c r="S27" s="65">
        <v>0</v>
      </c>
      <c r="T27" s="65">
        <v>0</v>
      </c>
      <c r="U27" s="201"/>
      <c r="V27" s="65">
        <v>0</v>
      </c>
      <c r="W27" s="65">
        <v>0</v>
      </c>
      <c r="X27" s="65">
        <v>0</v>
      </c>
      <c r="Y27" s="201"/>
      <c r="Z27" s="65">
        <v>0</v>
      </c>
      <c r="AA27" s="65">
        <v>0</v>
      </c>
      <c r="AB27" s="65">
        <v>0</v>
      </c>
    </row>
    <row r="28" spans="1:33" ht="12.75" customHeight="1" x14ac:dyDescent="0.25">
      <c r="A28" s="142"/>
    </row>
    <row r="29" spans="1:33" s="115" customFormat="1" ht="21" customHeight="1" x14ac:dyDescent="0.25">
      <c r="A29" s="298" t="s">
        <v>45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</row>
    <row r="30" spans="1:33" s="129" customFormat="1" ht="12.75" customHeight="1" x14ac:dyDescent="0.2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8"/>
      <c r="AD30" s="128"/>
      <c r="AE30" s="128"/>
      <c r="AF30" s="128"/>
      <c r="AG30" s="128"/>
    </row>
    <row r="31" spans="1:33" s="129" customFormat="1" ht="14.25" x14ac:dyDescent="0.25">
      <c r="A31" s="130" t="s">
        <v>22</v>
      </c>
      <c r="B31" s="143">
        <f t="shared" ref="B31:D34" si="7">+B12/(B12+B62)*100</f>
        <v>82.000552786668919</v>
      </c>
      <c r="C31" s="143">
        <f t="shared" si="7"/>
        <v>79.385226543292106</v>
      </c>
      <c r="D31" s="143">
        <f t="shared" si="7"/>
        <v>84.521106785803909</v>
      </c>
      <c r="E31" s="143"/>
      <c r="F31" s="143">
        <f t="shared" ref="F31:H34" si="8">+F12/(F12+F62)*100</f>
        <v>75.906755045803237</v>
      </c>
      <c r="G31" s="143">
        <f t="shared" si="8"/>
        <v>72.870083432657935</v>
      </c>
      <c r="H31" s="143">
        <f t="shared" si="8"/>
        <v>79.205946337926036</v>
      </c>
      <c r="I31" s="143"/>
      <c r="J31" s="143">
        <f t="shared" ref="J31:L34" si="9">+J12/(J12+J62)*100</f>
        <v>78.221066243460882</v>
      </c>
      <c r="K31" s="143">
        <f t="shared" si="9"/>
        <v>75.43335845556264</v>
      </c>
      <c r="L31" s="143">
        <f t="shared" si="9"/>
        <v>81.087202718006793</v>
      </c>
      <c r="M31" s="143"/>
      <c r="N31" s="143">
        <f t="shared" ref="N31:P34" si="10">+N12/(N12+N62)*100</f>
        <v>85.861974531014653</v>
      </c>
      <c r="O31" s="143">
        <f t="shared" si="10"/>
        <v>83.624552749504986</v>
      </c>
      <c r="P31" s="143">
        <f t="shared" si="10"/>
        <v>88.035226237473424</v>
      </c>
      <c r="Q31" s="143"/>
      <c r="R31" s="143">
        <f t="shared" ref="R31:T34" si="11">+R12/(R12+R62)*100</f>
        <v>79.798660875292043</v>
      </c>
      <c r="S31" s="143">
        <f t="shared" si="11"/>
        <v>77.016969336111941</v>
      </c>
      <c r="T31" s="143">
        <f t="shared" si="11"/>
        <v>82.305765905431997</v>
      </c>
      <c r="U31" s="143"/>
      <c r="V31" s="143">
        <f t="shared" ref="V31:X34" si="12">+V12/(V12+V62)*100</f>
        <v>91.885344393193535</v>
      </c>
      <c r="W31" s="143">
        <f t="shared" si="12"/>
        <v>90.605136028476991</v>
      </c>
      <c r="X31" s="143">
        <f t="shared" si="12"/>
        <v>92.964285714285708</v>
      </c>
      <c r="Y31" s="143"/>
      <c r="Z31" s="143">
        <f t="shared" ref="Z31:AB34" si="13">+Z12/(Z12+Z62)*100</f>
        <v>92.870344043218651</v>
      </c>
      <c r="AA31" s="143">
        <f t="shared" si="13"/>
        <v>94.942339373970341</v>
      </c>
      <c r="AB31" s="143">
        <f t="shared" si="13"/>
        <v>91.297824456114029</v>
      </c>
      <c r="AC31" s="128"/>
      <c r="AD31" s="128"/>
      <c r="AE31" s="128"/>
      <c r="AF31" s="128"/>
      <c r="AG31" s="128"/>
    </row>
    <row r="32" spans="1:33" s="129" customFormat="1" x14ac:dyDescent="0.25">
      <c r="A32" s="132" t="s">
        <v>85</v>
      </c>
      <c r="B32" s="143">
        <f t="shared" si="7"/>
        <v>80.153622796947801</v>
      </c>
      <c r="C32" s="143">
        <f t="shared" si="7"/>
        <v>77.292597495725076</v>
      </c>
      <c r="D32" s="143">
        <f t="shared" si="7"/>
        <v>82.898880567390904</v>
      </c>
      <c r="E32" s="143"/>
      <c r="F32" s="143">
        <f t="shared" si="8"/>
        <v>73.734659389977011</v>
      </c>
      <c r="G32" s="143">
        <f t="shared" si="8"/>
        <v>70.5259526589534</v>
      </c>
      <c r="H32" s="143">
        <f t="shared" si="8"/>
        <v>77.238481599536371</v>
      </c>
      <c r="I32" s="143"/>
      <c r="J32" s="143">
        <f t="shared" si="9"/>
        <v>76.008492569002129</v>
      </c>
      <c r="K32" s="143">
        <f t="shared" si="9"/>
        <v>73.101647903410012</v>
      </c>
      <c r="L32" s="143">
        <f t="shared" si="9"/>
        <v>79.013595115204254</v>
      </c>
      <c r="M32" s="143"/>
      <c r="N32" s="143">
        <f t="shared" si="10"/>
        <v>84.179104477611943</v>
      </c>
      <c r="O32" s="143">
        <f t="shared" si="10"/>
        <v>81.726051636773107</v>
      </c>
      <c r="P32" s="143">
        <f t="shared" si="10"/>
        <v>86.550799020179639</v>
      </c>
      <c r="Q32" s="143"/>
      <c r="R32" s="143">
        <f t="shared" si="11"/>
        <v>77.894000287067598</v>
      </c>
      <c r="S32" s="143">
        <f t="shared" si="11"/>
        <v>74.834159359512014</v>
      </c>
      <c r="T32" s="143">
        <f t="shared" si="11"/>
        <v>80.614112383921906</v>
      </c>
      <c r="U32" s="143"/>
      <c r="V32" s="143">
        <f t="shared" si="12"/>
        <v>90.843940044762959</v>
      </c>
      <c r="W32" s="143">
        <f t="shared" si="12"/>
        <v>89.31893189318933</v>
      </c>
      <c r="X32" s="143">
        <f t="shared" si="12"/>
        <v>92.102331338972562</v>
      </c>
      <c r="Y32" s="143"/>
      <c r="Z32" s="143">
        <f t="shared" si="13"/>
        <v>92.536518563603167</v>
      </c>
      <c r="AA32" s="143">
        <f t="shared" si="13"/>
        <v>94.615796042075246</v>
      </c>
      <c r="AB32" s="143">
        <f t="shared" si="13"/>
        <v>90.988719309887188</v>
      </c>
      <c r="AC32" s="128"/>
      <c r="AD32" s="128"/>
      <c r="AE32" s="128"/>
      <c r="AF32" s="128"/>
      <c r="AG32" s="128"/>
    </row>
    <row r="33" spans="1:33" s="129" customFormat="1" x14ac:dyDescent="0.25">
      <c r="A33" s="132" t="s">
        <v>86</v>
      </c>
      <c r="B33" s="143">
        <f t="shared" si="7"/>
        <v>96.347324575456582</v>
      </c>
      <c r="C33" s="143">
        <f t="shared" si="7"/>
        <v>95.290665176076018</v>
      </c>
      <c r="D33" s="143">
        <f t="shared" si="7"/>
        <v>97.445017057414532</v>
      </c>
      <c r="E33" s="143"/>
      <c r="F33" s="143">
        <f t="shared" si="8"/>
        <v>95.956006768189511</v>
      </c>
      <c r="G33" s="143">
        <f t="shared" si="8"/>
        <v>95.064935064935057</v>
      </c>
      <c r="H33" s="143">
        <f t="shared" si="8"/>
        <v>96.92579505300354</v>
      </c>
      <c r="I33" s="143"/>
      <c r="J33" s="143">
        <f t="shared" si="9"/>
        <v>95.819004524886878</v>
      </c>
      <c r="K33" s="143">
        <f t="shared" si="9"/>
        <v>94.568690095846648</v>
      </c>
      <c r="L33" s="143">
        <f t="shared" si="9"/>
        <v>97.119645494830138</v>
      </c>
      <c r="M33" s="143"/>
      <c r="N33" s="143">
        <f t="shared" si="10"/>
        <v>96.911401341334283</v>
      </c>
      <c r="O33" s="143">
        <f t="shared" si="10"/>
        <v>95.77562326869807</v>
      </c>
      <c r="P33" s="143">
        <f t="shared" si="10"/>
        <v>98.092152627789773</v>
      </c>
      <c r="Q33" s="143"/>
      <c r="R33" s="143">
        <f t="shared" si="11"/>
        <v>94.425276920283281</v>
      </c>
      <c r="S33" s="143">
        <f t="shared" si="11"/>
        <v>92.884955752212392</v>
      </c>
      <c r="T33" s="143">
        <f t="shared" si="11"/>
        <v>96.047725577926926</v>
      </c>
      <c r="U33" s="143"/>
      <c r="V33" s="143">
        <f t="shared" si="12"/>
        <v>98.599766627771288</v>
      </c>
      <c r="W33" s="143">
        <f t="shared" si="12"/>
        <v>98.244245025360911</v>
      </c>
      <c r="X33" s="143">
        <f t="shared" si="12"/>
        <v>98.953082590151226</v>
      </c>
      <c r="Y33" s="143"/>
      <c r="Z33" s="143">
        <f t="shared" si="13"/>
        <v>99.410029498525077</v>
      </c>
      <c r="AA33" s="143">
        <f t="shared" si="13"/>
        <v>99.280575539568346</v>
      </c>
      <c r="AB33" s="143">
        <f t="shared" si="13"/>
        <v>99.5</v>
      </c>
      <c r="AC33" s="128"/>
      <c r="AD33" s="128"/>
      <c r="AE33" s="128"/>
      <c r="AF33" s="128"/>
      <c r="AG33" s="128"/>
    </row>
    <row r="34" spans="1:33" s="129" customFormat="1" x14ac:dyDescent="0.25">
      <c r="A34" s="132" t="s">
        <v>87</v>
      </c>
      <c r="B34" s="143">
        <f t="shared" si="7"/>
        <v>93.799148099606811</v>
      </c>
      <c r="C34" s="143">
        <f t="shared" si="7"/>
        <v>92.487046632124347</v>
      </c>
      <c r="D34" s="143">
        <f t="shared" si="7"/>
        <v>94.982860704269243</v>
      </c>
      <c r="E34" s="143"/>
      <c r="F34" s="143">
        <f t="shared" si="8"/>
        <v>91.497152156224573</v>
      </c>
      <c r="G34" s="143">
        <f t="shared" si="8"/>
        <v>89.713322091062395</v>
      </c>
      <c r="H34" s="143">
        <f t="shared" si="8"/>
        <v>93.160377358490564</v>
      </c>
      <c r="I34" s="143"/>
      <c r="J34" s="143">
        <f t="shared" si="9"/>
        <v>94.372487717731133</v>
      </c>
      <c r="K34" s="143">
        <f t="shared" si="9"/>
        <v>92.374517374517367</v>
      </c>
      <c r="L34" s="143">
        <f t="shared" si="9"/>
        <v>96.09310058187863</v>
      </c>
      <c r="M34" s="143"/>
      <c r="N34" s="143">
        <f t="shared" si="10"/>
        <v>96.226415094339629</v>
      </c>
      <c r="O34" s="143">
        <f t="shared" si="10"/>
        <v>95.353339787028062</v>
      </c>
      <c r="P34" s="143">
        <f t="shared" si="10"/>
        <v>97.017543859649123</v>
      </c>
      <c r="Q34" s="143"/>
      <c r="R34" s="143">
        <f t="shared" si="11"/>
        <v>89.920948616600796</v>
      </c>
      <c r="S34" s="143">
        <f t="shared" si="11"/>
        <v>87.585034013605451</v>
      </c>
      <c r="T34" s="143">
        <f t="shared" si="11"/>
        <v>91.949778434268836</v>
      </c>
      <c r="U34" s="143"/>
      <c r="V34" s="143">
        <f t="shared" si="12"/>
        <v>97.076023391812853</v>
      </c>
      <c r="W34" s="143">
        <f t="shared" si="12"/>
        <v>96.528447444551588</v>
      </c>
      <c r="X34" s="143">
        <f t="shared" si="12"/>
        <v>97.554806070826302</v>
      </c>
      <c r="Y34" s="143"/>
      <c r="Z34" s="143">
        <f t="shared" si="13"/>
        <v>96.581196581196579</v>
      </c>
      <c r="AA34" s="143">
        <f t="shared" si="13"/>
        <v>98.757763975155271</v>
      </c>
      <c r="AB34" s="143">
        <f t="shared" si="13"/>
        <v>93.916349809885929</v>
      </c>
      <c r="AC34" s="128"/>
      <c r="AD34" s="128"/>
      <c r="AE34" s="128"/>
      <c r="AF34" s="128"/>
      <c r="AG34" s="128"/>
    </row>
    <row r="35" spans="1:33" s="129" customFormat="1" x14ac:dyDescent="0.25">
      <c r="A35" s="13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28"/>
      <c r="AD35" s="128"/>
      <c r="AE35" s="128"/>
      <c r="AF35" s="128"/>
      <c r="AG35" s="128"/>
    </row>
    <row r="36" spans="1:33" s="129" customFormat="1" ht="14.25" x14ac:dyDescent="0.25">
      <c r="A36" s="130" t="s">
        <v>88</v>
      </c>
      <c r="B36" s="144"/>
      <c r="C36" s="144"/>
      <c r="D36" s="144"/>
      <c r="E36" s="145"/>
      <c r="F36" s="144"/>
      <c r="G36" s="144"/>
      <c r="H36" s="144"/>
      <c r="I36" s="145"/>
      <c r="J36" s="144"/>
      <c r="K36" s="144"/>
      <c r="L36" s="144"/>
      <c r="M36" s="145"/>
      <c r="N36" s="144"/>
      <c r="O36" s="144"/>
      <c r="P36" s="144"/>
      <c r="Q36" s="145"/>
      <c r="R36" s="144"/>
      <c r="S36" s="144"/>
      <c r="T36" s="144"/>
      <c r="U36" s="145"/>
      <c r="V36" s="144"/>
      <c r="W36" s="144"/>
      <c r="X36" s="144"/>
      <c r="Y36" s="145"/>
      <c r="Z36" s="144"/>
      <c r="AA36" s="144"/>
      <c r="AB36" s="144"/>
      <c r="AC36" s="128"/>
      <c r="AD36" s="128"/>
      <c r="AE36" s="128"/>
      <c r="AF36" s="128"/>
      <c r="AG36" s="128"/>
    </row>
    <row r="37" spans="1:33" s="129" customFormat="1" x14ac:dyDescent="0.25">
      <c r="A37" s="136" t="s">
        <v>22</v>
      </c>
      <c r="B37" s="143">
        <f t="shared" ref="B37:D40" si="14">+B18/(B18+B68)*100</f>
        <v>81.112416582328052</v>
      </c>
      <c r="C37" s="143">
        <f t="shared" si="14"/>
        <v>78.590148617940244</v>
      </c>
      <c r="D37" s="143">
        <f t="shared" si="14"/>
        <v>83.533193507204089</v>
      </c>
      <c r="E37" s="143"/>
      <c r="F37" s="143">
        <f t="shared" ref="F37:H40" si="15">+F18/(F18+F68)*100</f>
        <v>74.425615121394813</v>
      </c>
      <c r="G37" s="143">
        <f t="shared" si="15"/>
        <v>71.53373848756344</v>
      </c>
      <c r="H37" s="143">
        <f t="shared" si="15"/>
        <v>77.560445531105685</v>
      </c>
      <c r="I37" s="143"/>
      <c r="J37" s="143">
        <f t="shared" ref="J37:L40" si="16">+J18/(J18+J68)*100</f>
        <v>77.133745651333598</v>
      </c>
      <c r="K37" s="143">
        <f t="shared" si="16"/>
        <v>74.536806168245803</v>
      </c>
      <c r="L37" s="143">
        <f t="shared" si="16"/>
        <v>79.770947762066143</v>
      </c>
      <c r="M37" s="143"/>
      <c r="N37" s="143">
        <f t="shared" ref="N37:P40" si="17">+N18/(N18+N68)*100</f>
        <v>84.963126350734129</v>
      </c>
      <c r="O37" s="143">
        <f t="shared" si="17"/>
        <v>82.790297764503578</v>
      </c>
      <c r="P37" s="143">
        <f t="shared" si="17"/>
        <v>87.07044107965767</v>
      </c>
      <c r="Q37" s="143"/>
      <c r="R37" s="143">
        <f t="shared" ref="R37:T40" si="18">+R18/(R18+R68)*100</f>
        <v>78.924595758511416</v>
      </c>
      <c r="S37" s="143">
        <f t="shared" si="18"/>
        <v>76.129779837775203</v>
      </c>
      <c r="T37" s="143">
        <f t="shared" si="18"/>
        <v>81.436340494465227</v>
      </c>
      <c r="U37" s="143"/>
      <c r="V37" s="143">
        <f t="shared" ref="V37:X40" si="19">+V18/(V18+V68)*100</f>
        <v>91.770623241453151</v>
      </c>
      <c r="W37" s="143">
        <f t="shared" si="19"/>
        <v>90.63523248199084</v>
      </c>
      <c r="X37" s="143">
        <f t="shared" si="19"/>
        <v>92.723359435819944</v>
      </c>
      <c r="Y37" s="143"/>
      <c r="Z37" s="143">
        <f t="shared" ref="Z37:AB40" si="20">+Z18/(Z18+Z68)*100</f>
        <v>92.823831731226804</v>
      </c>
      <c r="AA37" s="143">
        <f t="shared" si="20"/>
        <v>94.894174121754304</v>
      </c>
      <c r="AB37" s="143">
        <f t="shared" si="20"/>
        <v>91.222147197839291</v>
      </c>
      <c r="AC37" s="128"/>
      <c r="AD37" s="128"/>
      <c r="AE37" s="128"/>
      <c r="AF37" s="128"/>
      <c r="AG37" s="128"/>
    </row>
    <row r="38" spans="1:33" x14ac:dyDescent="0.25">
      <c r="A38" s="132" t="s">
        <v>85</v>
      </c>
      <c r="B38" s="143">
        <f t="shared" si="14"/>
        <v>78.493116166128331</v>
      </c>
      <c r="C38" s="143">
        <f t="shared" si="14"/>
        <v>75.647186919221312</v>
      </c>
      <c r="D38" s="143">
        <f t="shared" si="14"/>
        <v>81.206870317828276</v>
      </c>
      <c r="E38" s="146"/>
      <c r="F38" s="143">
        <f t="shared" si="15"/>
        <v>71.305722296445438</v>
      </c>
      <c r="G38" s="143">
        <f t="shared" si="15"/>
        <v>68.206737358436115</v>
      </c>
      <c r="H38" s="143">
        <f t="shared" si="15"/>
        <v>74.686233623165606</v>
      </c>
      <c r="I38" s="146"/>
      <c r="J38" s="143">
        <f t="shared" si="16"/>
        <v>73.984403336960469</v>
      </c>
      <c r="K38" s="143">
        <f t="shared" si="16"/>
        <v>71.256840405490266</v>
      </c>
      <c r="L38" s="143">
        <f t="shared" si="16"/>
        <v>76.771473095609139</v>
      </c>
      <c r="M38" s="146"/>
      <c r="N38" s="143">
        <f t="shared" si="17"/>
        <v>82.532938962086575</v>
      </c>
      <c r="O38" s="143">
        <f t="shared" si="17"/>
        <v>80.067975002740937</v>
      </c>
      <c r="P38" s="143">
        <f t="shared" si="17"/>
        <v>84.906058686932667</v>
      </c>
      <c r="Q38" s="146"/>
      <c r="R38" s="143">
        <f t="shared" si="18"/>
        <v>76.236353513592022</v>
      </c>
      <c r="S38" s="143">
        <f t="shared" si="18"/>
        <v>73.06044494915605</v>
      </c>
      <c r="T38" s="143">
        <f t="shared" si="18"/>
        <v>79.040933539976294</v>
      </c>
      <c r="U38" s="146"/>
      <c r="V38" s="143">
        <f t="shared" si="19"/>
        <v>90.366275891392817</v>
      </c>
      <c r="W38" s="143">
        <f t="shared" si="19"/>
        <v>88.918205804749334</v>
      </c>
      <c r="X38" s="143">
        <f t="shared" si="19"/>
        <v>91.545880407825848</v>
      </c>
      <c r="Y38" s="146"/>
      <c r="Z38" s="143">
        <f t="shared" si="20"/>
        <v>92.361473442554527</v>
      </c>
      <c r="AA38" s="143">
        <f t="shared" si="20"/>
        <v>94.444444444444443</v>
      </c>
      <c r="AB38" s="143">
        <f t="shared" si="20"/>
        <v>90.789232741256171</v>
      </c>
    </row>
    <row r="39" spans="1:33" x14ac:dyDescent="0.25">
      <c r="A39" s="132" t="s">
        <v>86</v>
      </c>
      <c r="B39" s="143">
        <f t="shared" si="14"/>
        <v>96.316019842427778</v>
      </c>
      <c r="C39" s="143">
        <f t="shared" si="14"/>
        <v>95.275252344477053</v>
      </c>
      <c r="D39" s="143">
        <f t="shared" si="14"/>
        <v>97.397188964081209</v>
      </c>
      <c r="E39" s="146"/>
      <c r="F39" s="143">
        <f t="shared" si="15"/>
        <v>95.891835673426939</v>
      </c>
      <c r="G39" s="143">
        <f t="shared" si="15"/>
        <v>95.016611295681059</v>
      </c>
      <c r="H39" s="143">
        <f t="shared" si="15"/>
        <v>96.846683581007611</v>
      </c>
      <c r="I39" s="146"/>
      <c r="J39" s="143">
        <f t="shared" si="16"/>
        <v>95.750603080348867</v>
      </c>
      <c r="K39" s="143">
        <f t="shared" si="16"/>
        <v>94.48703906535232</v>
      </c>
      <c r="L39" s="143">
        <f t="shared" si="16"/>
        <v>97.056603773584911</v>
      </c>
      <c r="M39" s="146"/>
      <c r="N39" s="143">
        <f t="shared" si="17"/>
        <v>96.90217391304347</v>
      </c>
      <c r="O39" s="143">
        <f t="shared" si="17"/>
        <v>95.784626284094927</v>
      </c>
      <c r="P39" s="143">
        <f t="shared" si="17"/>
        <v>98.071931776047464</v>
      </c>
      <c r="Q39" s="146"/>
      <c r="R39" s="143">
        <f t="shared" si="18"/>
        <v>94.375348060144788</v>
      </c>
      <c r="S39" s="143">
        <f t="shared" si="18"/>
        <v>92.841569767441854</v>
      </c>
      <c r="T39" s="143">
        <f t="shared" si="18"/>
        <v>95.977229601518019</v>
      </c>
      <c r="U39" s="146"/>
      <c r="V39" s="143">
        <f t="shared" si="19"/>
        <v>98.643256185155622</v>
      </c>
      <c r="W39" s="143">
        <f t="shared" si="19"/>
        <v>98.324022346368707</v>
      </c>
      <c r="X39" s="143">
        <f t="shared" si="19"/>
        <v>98.962490023942536</v>
      </c>
      <c r="Y39" s="146"/>
      <c r="Z39" s="143">
        <f t="shared" si="20"/>
        <v>99.410029498525077</v>
      </c>
      <c r="AA39" s="143">
        <f t="shared" si="20"/>
        <v>99.280575539568346</v>
      </c>
      <c r="AB39" s="143">
        <f t="shared" si="20"/>
        <v>99.5</v>
      </c>
    </row>
    <row r="40" spans="1:33" x14ac:dyDescent="0.25">
      <c r="A40" s="132" t="s">
        <v>87</v>
      </c>
      <c r="B40" s="143">
        <f t="shared" si="14"/>
        <v>93.799148099606811</v>
      </c>
      <c r="C40" s="143">
        <f t="shared" si="14"/>
        <v>92.487046632124347</v>
      </c>
      <c r="D40" s="143">
        <f t="shared" si="14"/>
        <v>94.982860704269243</v>
      </c>
      <c r="E40" s="146"/>
      <c r="F40" s="143">
        <f t="shared" si="15"/>
        <v>91.497152156224573</v>
      </c>
      <c r="G40" s="143">
        <f t="shared" si="15"/>
        <v>89.713322091062395</v>
      </c>
      <c r="H40" s="143">
        <f t="shared" si="15"/>
        <v>93.160377358490564</v>
      </c>
      <c r="I40" s="146"/>
      <c r="J40" s="143">
        <f t="shared" si="16"/>
        <v>94.372487717731133</v>
      </c>
      <c r="K40" s="143">
        <f t="shared" si="16"/>
        <v>92.374517374517367</v>
      </c>
      <c r="L40" s="143">
        <f t="shared" si="16"/>
        <v>96.09310058187863</v>
      </c>
      <c r="M40" s="146"/>
      <c r="N40" s="143">
        <f t="shared" si="17"/>
        <v>96.226415094339629</v>
      </c>
      <c r="O40" s="143">
        <f t="shared" si="17"/>
        <v>95.353339787028062</v>
      </c>
      <c r="P40" s="143">
        <f t="shared" si="17"/>
        <v>97.017543859649123</v>
      </c>
      <c r="Q40" s="146"/>
      <c r="R40" s="143">
        <f t="shared" si="18"/>
        <v>89.920948616600796</v>
      </c>
      <c r="S40" s="143">
        <f t="shared" si="18"/>
        <v>87.585034013605451</v>
      </c>
      <c r="T40" s="143">
        <f t="shared" si="18"/>
        <v>91.949778434268836</v>
      </c>
      <c r="U40" s="146"/>
      <c r="V40" s="143">
        <f t="shared" si="19"/>
        <v>97.076023391812853</v>
      </c>
      <c r="W40" s="143">
        <f t="shared" si="19"/>
        <v>96.528447444551588</v>
      </c>
      <c r="X40" s="143">
        <f t="shared" si="19"/>
        <v>97.554806070826302</v>
      </c>
      <c r="Y40" s="146"/>
      <c r="Z40" s="143">
        <f t="shared" si="20"/>
        <v>96.581196581196579</v>
      </c>
      <c r="AA40" s="143">
        <f t="shared" si="20"/>
        <v>98.757763975155271</v>
      </c>
      <c r="AB40" s="143">
        <f t="shared" si="20"/>
        <v>93.916349809885929</v>
      </c>
    </row>
    <row r="41" spans="1:33" x14ac:dyDescent="0.25">
      <c r="A41" s="132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</row>
    <row r="42" spans="1:33" ht="14.25" x14ac:dyDescent="0.25">
      <c r="A42" s="140" t="s">
        <v>89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</row>
    <row r="43" spans="1:33" x14ac:dyDescent="0.25">
      <c r="A43" s="141" t="s">
        <v>22</v>
      </c>
      <c r="B43" s="143">
        <f t="shared" ref="B43:D45" si="21">+B24/(B24+B74)*100</f>
        <v>84.914999745508226</v>
      </c>
      <c r="C43" s="143">
        <f t="shared" si="21"/>
        <v>81.970801040245121</v>
      </c>
      <c r="D43" s="143">
        <f t="shared" si="21"/>
        <v>87.791502100576096</v>
      </c>
      <c r="E43" s="143"/>
      <c r="F43" s="143">
        <f t="shared" ref="F43:H45" si="22">+F24/(F24+F74)*100</f>
        <v>80.64297624010004</v>
      </c>
      <c r="G43" s="143">
        <f t="shared" si="22"/>
        <v>77.1240526525728</v>
      </c>
      <c r="H43" s="143">
        <f t="shared" si="22"/>
        <v>84.493670886075947</v>
      </c>
      <c r="I43" s="143"/>
      <c r="J43" s="143">
        <f t="shared" ref="J43:L45" si="23">+J24/(J24+J74)*100</f>
        <v>81.669936243256501</v>
      </c>
      <c r="K43" s="143">
        <f t="shared" si="23"/>
        <v>78.206192905445477</v>
      </c>
      <c r="L43" s="143">
        <f t="shared" si="23"/>
        <v>85.37358873525308</v>
      </c>
      <c r="M43" s="143"/>
      <c r="N43" s="143">
        <f t="shared" ref="N43:P45" si="24">+N24/(N24+N74)*100</f>
        <v>88.841296802304115</v>
      </c>
      <c r="O43" s="143">
        <f t="shared" si="24"/>
        <v>86.380624906563014</v>
      </c>
      <c r="P43" s="143">
        <f t="shared" si="24"/>
        <v>91.243432574430827</v>
      </c>
      <c r="Q43" s="143"/>
      <c r="R43" s="143">
        <f t="shared" ref="R43:T45" si="25">+R24/(R24+R74)*100</f>
        <v>82.756961155036095</v>
      </c>
      <c r="S43" s="143">
        <f t="shared" si="25"/>
        <v>80</v>
      </c>
      <c r="T43" s="143">
        <f t="shared" si="25"/>
        <v>85.265922521339462</v>
      </c>
      <c r="U43" s="143"/>
      <c r="V43" s="143">
        <f t="shared" ref="V43:X45" si="26">+V24/(V24+V74)*100</f>
        <v>92.288187461746958</v>
      </c>
      <c r="W43" s="143">
        <f t="shared" si="26"/>
        <v>90.500568828213872</v>
      </c>
      <c r="X43" s="143">
        <f t="shared" si="26"/>
        <v>93.817945805614144</v>
      </c>
      <c r="Y43" s="143"/>
      <c r="Z43" s="148">
        <f t="shared" ref="Z43:AB44" si="27">+Z24/(Z24+Z74)*100</f>
        <v>93.007582139848353</v>
      </c>
      <c r="AA43" s="148">
        <f t="shared" si="27"/>
        <v>95.090786819098867</v>
      </c>
      <c r="AB43" s="148">
        <f t="shared" si="27"/>
        <v>91.513982642237224</v>
      </c>
    </row>
    <row r="44" spans="1:33" x14ac:dyDescent="0.25">
      <c r="A44" s="132" t="s">
        <v>85</v>
      </c>
      <c r="B44" s="143">
        <f t="shared" si="21"/>
        <v>84.805236475646538</v>
      </c>
      <c r="C44" s="143">
        <f t="shared" si="21"/>
        <v>81.846521535823769</v>
      </c>
      <c r="D44" s="143">
        <f t="shared" si="21"/>
        <v>87.694376093960074</v>
      </c>
      <c r="E44" s="146"/>
      <c r="F44" s="143">
        <f t="shared" si="22"/>
        <v>80.510209437824784</v>
      </c>
      <c r="G44" s="143">
        <f t="shared" si="22"/>
        <v>76.983329985940955</v>
      </c>
      <c r="H44" s="143">
        <f t="shared" si="22"/>
        <v>84.372594303310237</v>
      </c>
      <c r="I44" s="146"/>
      <c r="J44" s="143">
        <f t="shared" si="23"/>
        <v>81.528189910979236</v>
      </c>
      <c r="K44" s="143">
        <f t="shared" si="23"/>
        <v>78.026583642677522</v>
      </c>
      <c r="L44" s="143">
        <f t="shared" si="23"/>
        <v>85.265175718849832</v>
      </c>
      <c r="M44" s="146"/>
      <c r="N44" s="143">
        <f t="shared" si="24"/>
        <v>88.749533407988054</v>
      </c>
      <c r="O44" s="143">
        <f t="shared" si="24"/>
        <v>86.292270531400959</v>
      </c>
      <c r="P44" s="143">
        <f t="shared" si="24"/>
        <v>91.153448530497712</v>
      </c>
      <c r="Q44" s="146"/>
      <c r="R44" s="143">
        <f t="shared" si="25"/>
        <v>82.641247833622188</v>
      </c>
      <c r="S44" s="143">
        <f t="shared" si="25"/>
        <v>79.845413446113454</v>
      </c>
      <c r="T44" s="143">
        <f t="shared" si="25"/>
        <v>85.174418604651152</v>
      </c>
      <c r="U44" s="146"/>
      <c r="V44" s="143">
        <f t="shared" si="26"/>
        <v>92.234898735296724</v>
      </c>
      <c r="W44" s="143">
        <f t="shared" si="26"/>
        <v>90.454284071305352</v>
      </c>
      <c r="X44" s="143">
        <f t="shared" si="26"/>
        <v>93.760262725779967</v>
      </c>
      <c r="Y44" s="146"/>
      <c r="Z44" s="143">
        <f t="shared" si="27"/>
        <v>93.007582139848353</v>
      </c>
      <c r="AA44" s="143">
        <f t="shared" si="27"/>
        <v>95.090786819098867</v>
      </c>
      <c r="AB44" s="143">
        <f t="shared" si="27"/>
        <v>91.513982642237224</v>
      </c>
    </row>
    <row r="45" spans="1:33" x14ac:dyDescent="0.25">
      <c r="A45" s="132" t="s">
        <v>86</v>
      </c>
      <c r="B45" s="143">
        <f t="shared" si="21"/>
        <v>97.622585438335804</v>
      </c>
      <c r="C45" s="143">
        <f t="shared" si="21"/>
        <v>95.918367346938766</v>
      </c>
      <c r="D45" s="143">
        <f t="shared" si="21"/>
        <v>99.393939393939391</v>
      </c>
      <c r="E45" s="146"/>
      <c r="F45" s="143">
        <f t="shared" si="22"/>
        <v>98.581560283687935</v>
      </c>
      <c r="G45" s="143">
        <f t="shared" si="22"/>
        <v>97.142857142857139</v>
      </c>
      <c r="H45" s="143">
        <f t="shared" si="22"/>
        <v>100</v>
      </c>
      <c r="I45" s="146"/>
      <c r="J45" s="143">
        <f t="shared" si="23"/>
        <v>98.529411764705884</v>
      </c>
      <c r="K45" s="143">
        <f t="shared" si="23"/>
        <v>97.435897435897431</v>
      </c>
      <c r="L45" s="143">
        <f t="shared" si="23"/>
        <v>100</v>
      </c>
      <c r="M45" s="146"/>
      <c r="N45" s="143">
        <f t="shared" si="24"/>
        <v>97.260273972602747</v>
      </c>
      <c r="O45" s="143">
        <f t="shared" si="24"/>
        <v>95.384615384615387</v>
      </c>
      <c r="P45" s="143">
        <f t="shared" si="24"/>
        <v>98.76543209876543</v>
      </c>
      <c r="Q45" s="146"/>
      <c r="R45" s="143">
        <f t="shared" si="25"/>
        <v>96.666666666666671</v>
      </c>
      <c r="S45" s="143">
        <f t="shared" si="25"/>
        <v>94.520547945205479</v>
      </c>
      <c r="T45" s="143">
        <f t="shared" si="25"/>
        <v>100</v>
      </c>
      <c r="U45" s="146"/>
      <c r="V45" s="143">
        <f t="shared" si="26"/>
        <v>96.92307692307692</v>
      </c>
      <c r="W45" s="143">
        <f t="shared" si="26"/>
        <v>94.73684210526315</v>
      </c>
      <c r="X45" s="143">
        <f t="shared" si="26"/>
        <v>98.630136986301366</v>
      </c>
      <c r="Y45" s="146"/>
      <c r="Z45" s="143">
        <v>0</v>
      </c>
      <c r="AA45" s="143">
        <v>0</v>
      </c>
      <c r="AB45" s="143">
        <v>0</v>
      </c>
    </row>
    <row r="46" spans="1:33" ht="13.5" thickBot="1" x14ac:dyDescent="0.3">
      <c r="A46" s="132" t="s">
        <v>87</v>
      </c>
      <c r="B46" s="149">
        <v>0</v>
      </c>
      <c r="C46" s="149">
        <v>0</v>
      </c>
      <c r="D46" s="149">
        <v>0</v>
      </c>
      <c r="E46" s="149"/>
      <c r="F46" s="149">
        <v>0</v>
      </c>
      <c r="G46" s="149">
        <v>0</v>
      </c>
      <c r="H46" s="149">
        <v>0</v>
      </c>
      <c r="I46" s="149"/>
      <c r="J46" s="149">
        <v>0</v>
      </c>
      <c r="K46" s="149">
        <v>0</v>
      </c>
      <c r="L46" s="149">
        <v>0</v>
      </c>
      <c r="M46" s="149"/>
      <c r="N46" s="149">
        <v>0</v>
      </c>
      <c r="O46" s="149">
        <v>0</v>
      </c>
      <c r="P46" s="149">
        <v>0</v>
      </c>
      <c r="Q46" s="149"/>
      <c r="R46" s="149">
        <v>0</v>
      </c>
      <c r="S46" s="149">
        <v>0</v>
      </c>
      <c r="T46" s="149">
        <v>0</v>
      </c>
      <c r="U46" s="149"/>
      <c r="V46" s="149">
        <v>0</v>
      </c>
      <c r="W46" s="149">
        <v>0</v>
      </c>
      <c r="X46" s="149">
        <v>0</v>
      </c>
      <c r="Y46" s="149"/>
      <c r="Z46" s="149">
        <v>0</v>
      </c>
      <c r="AA46" s="149">
        <v>0</v>
      </c>
      <c r="AB46" s="149">
        <v>0</v>
      </c>
    </row>
    <row r="47" spans="1:33" x14ac:dyDescent="0.25">
      <c r="A47" s="292" t="s">
        <v>90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</row>
    <row r="48" spans="1:33" x14ac:dyDescent="0.25">
      <c r="A48" s="293" t="s">
        <v>14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</row>
    <row r="49" spans="1:33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1" spans="1:33" s="115" customFormat="1" ht="15" x14ac:dyDescent="0.25">
      <c r="A51" s="294" t="s">
        <v>157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9"/>
      <c r="AD51" s="278" t="s">
        <v>249</v>
      </c>
      <c r="AE51" s="278"/>
      <c r="AF51" s="9"/>
    </row>
    <row r="52" spans="1:33" s="115" customFormat="1" ht="15" x14ac:dyDescent="0.25">
      <c r="A52" s="295" t="s">
        <v>158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9"/>
      <c r="AD52" s="278"/>
      <c r="AE52" s="278"/>
      <c r="AF52"/>
    </row>
    <row r="53" spans="1:33" s="115" customFormat="1" ht="15" x14ac:dyDescent="0.25">
      <c r="A53" s="294" t="s">
        <v>78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</row>
    <row r="54" spans="1:33" s="115" customFormat="1" ht="15" x14ac:dyDescent="0.25">
      <c r="A54" s="295" t="s">
        <v>79</v>
      </c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</row>
    <row r="55" spans="1:33" s="115" customFormat="1" ht="15" x14ac:dyDescent="0.25">
      <c r="A55" s="295" t="s">
        <v>80</v>
      </c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</row>
    <row r="56" spans="1:33" s="115" customFormat="1" ht="15.75" thickBot="1" x14ac:dyDescent="0.3">
      <c r="A56" s="116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</row>
    <row r="57" spans="1:33" s="115" customFormat="1" ht="15" customHeight="1" x14ac:dyDescent="0.25">
      <c r="A57" s="296" t="s">
        <v>81</v>
      </c>
      <c r="B57" s="119" t="s">
        <v>22</v>
      </c>
      <c r="C57" s="119"/>
      <c r="D57" s="119"/>
      <c r="E57" s="120"/>
      <c r="F57" s="119" t="s">
        <v>57</v>
      </c>
      <c r="G57" s="119"/>
      <c r="H57" s="119"/>
      <c r="I57" s="120"/>
      <c r="J57" s="119" t="s">
        <v>58</v>
      </c>
      <c r="K57" s="119"/>
      <c r="L57" s="119"/>
      <c r="M57" s="120"/>
      <c r="N57" s="119" t="s">
        <v>59</v>
      </c>
      <c r="O57" s="119"/>
      <c r="P57" s="119"/>
      <c r="Q57" s="120"/>
      <c r="R57" s="119" t="s">
        <v>61</v>
      </c>
      <c r="S57" s="119"/>
      <c r="T57" s="119"/>
      <c r="U57" s="120"/>
      <c r="V57" s="119" t="s">
        <v>62</v>
      </c>
      <c r="W57" s="119"/>
      <c r="X57" s="119"/>
      <c r="Y57" s="120"/>
      <c r="Z57" s="119" t="s">
        <v>63</v>
      </c>
      <c r="AA57" s="119"/>
      <c r="AB57" s="119"/>
    </row>
    <row r="58" spans="1:33" s="115" customFormat="1" ht="15.75" thickBot="1" x14ac:dyDescent="0.3">
      <c r="A58" s="297"/>
      <c r="B58" s="121" t="s">
        <v>82</v>
      </c>
      <c r="C58" s="121" t="s">
        <v>83</v>
      </c>
      <c r="D58" s="121" t="s">
        <v>84</v>
      </c>
      <c r="E58" s="122"/>
      <c r="F58" s="121" t="s">
        <v>82</v>
      </c>
      <c r="G58" s="121" t="s">
        <v>83</v>
      </c>
      <c r="H58" s="121" t="s">
        <v>84</v>
      </c>
      <c r="I58" s="122"/>
      <c r="J58" s="121" t="s">
        <v>82</v>
      </c>
      <c r="K58" s="121" t="s">
        <v>83</v>
      </c>
      <c r="L58" s="121" t="s">
        <v>84</v>
      </c>
      <c r="M58" s="122"/>
      <c r="N58" s="121" t="s">
        <v>82</v>
      </c>
      <c r="O58" s="121" t="s">
        <v>83</v>
      </c>
      <c r="P58" s="121" t="s">
        <v>84</v>
      </c>
      <c r="Q58" s="122"/>
      <c r="R58" s="121" t="s">
        <v>82</v>
      </c>
      <c r="S58" s="121" t="s">
        <v>83</v>
      </c>
      <c r="T58" s="121" t="s">
        <v>84</v>
      </c>
      <c r="U58" s="122"/>
      <c r="V58" s="121" t="s">
        <v>82</v>
      </c>
      <c r="W58" s="121" t="s">
        <v>83</v>
      </c>
      <c r="X58" s="121" t="s">
        <v>84</v>
      </c>
      <c r="Y58" s="122"/>
      <c r="Z58" s="121" t="s">
        <v>82</v>
      </c>
      <c r="AA58" s="121" t="s">
        <v>83</v>
      </c>
      <c r="AB58" s="121" t="s">
        <v>84</v>
      </c>
    </row>
    <row r="59" spans="1:33" s="115" customFormat="1" ht="12.75" customHeight="1" x14ac:dyDescent="0.25">
      <c r="A59" s="123"/>
      <c r="B59" s="124"/>
      <c r="C59" s="124"/>
      <c r="D59" s="124"/>
      <c r="E59" s="125"/>
      <c r="F59" s="124"/>
      <c r="G59" s="124"/>
      <c r="H59" s="124"/>
      <c r="I59" s="125"/>
      <c r="J59" s="124"/>
      <c r="K59" s="124"/>
      <c r="L59" s="124"/>
      <c r="M59" s="125"/>
      <c r="N59" s="124"/>
      <c r="O59" s="124"/>
      <c r="P59" s="124"/>
      <c r="Q59" s="125"/>
      <c r="R59" s="124"/>
      <c r="S59" s="124"/>
      <c r="T59" s="124"/>
      <c r="U59" s="125"/>
      <c r="V59" s="124"/>
      <c r="W59" s="124"/>
      <c r="X59" s="124"/>
      <c r="Y59" s="125"/>
      <c r="Z59" s="124"/>
      <c r="AA59" s="124"/>
      <c r="AB59" s="124"/>
    </row>
    <row r="60" spans="1:33" s="115" customFormat="1" ht="21" customHeight="1" x14ac:dyDescent="0.25">
      <c r="A60" s="298" t="s">
        <v>39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</row>
    <row r="61" spans="1:33" s="129" customFormat="1" ht="12.75" customHeight="1" x14ac:dyDescent="0.25">
      <c r="A61" s="126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8"/>
      <c r="AD61" s="128"/>
      <c r="AE61" s="128"/>
      <c r="AF61" s="128"/>
      <c r="AG61" s="128"/>
    </row>
    <row r="62" spans="1:33" s="129" customFormat="1" ht="14.25" x14ac:dyDescent="0.25">
      <c r="A62" s="130" t="s">
        <v>22</v>
      </c>
      <c r="B62" s="131">
        <f t="shared" ref="B62:D65" si="28">+B68+B74</f>
        <v>60564</v>
      </c>
      <c r="C62" s="131">
        <f t="shared" si="28"/>
        <v>34042</v>
      </c>
      <c r="D62" s="131">
        <f t="shared" si="28"/>
        <v>26522</v>
      </c>
      <c r="E62" s="131"/>
      <c r="F62" s="131">
        <f t="shared" ref="F62:H65" si="29">+F68+F74</f>
        <v>19410</v>
      </c>
      <c r="G62" s="131">
        <f t="shared" si="29"/>
        <v>11381</v>
      </c>
      <c r="H62" s="131">
        <f t="shared" si="29"/>
        <v>8029</v>
      </c>
      <c r="I62" s="131"/>
      <c r="J62" s="131">
        <f t="shared" ref="J62:L65" si="30">+J68+J74</f>
        <v>14821</v>
      </c>
      <c r="K62" s="131">
        <f t="shared" si="30"/>
        <v>8475</v>
      </c>
      <c r="L62" s="131">
        <f t="shared" si="30"/>
        <v>6346</v>
      </c>
      <c r="M62" s="131"/>
      <c r="N62" s="131">
        <f t="shared" ref="N62:P65" si="31">+N68+N74</f>
        <v>8260</v>
      </c>
      <c r="O62" s="131">
        <f t="shared" si="31"/>
        <v>4714</v>
      </c>
      <c r="P62" s="131">
        <f t="shared" si="31"/>
        <v>3546</v>
      </c>
      <c r="Q62" s="131"/>
      <c r="R62" s="131">
        <f t="shared" ref="R62:T65" si="32">+R68+R74</f>
        <v>12883</v>
      </c>
      <c r="S62" s="131">
        <f t="shared" si="32"/>
        <v>6948</v>
      </c>
      <c r="T62" s="131">
        <f t="shared" si="32"/>
        <v>5935</v>
      </c>
      <c r="U62" s="131"/>
      <c r="V62" s="131">
        <f t="shared" ref="V62:X65" si="33">+V68+V74</f>
        <v>4187</v>
      </c>
      <c r="W62" s="131">
        <f t="shared" si="33"/>
        <v>2217</v>
      </c>
      <c r="X62" s="131">
        <f t="shared" si="33"/>
        <v>1970</v>
      </c>
      <c r="Y62" s="131"/>
      <c r="Z62" s="131">
        <f t="shared" ref="Z62:AB65" si="34">+Z68+Z74</f>
        <v>1003</v>
      </c>
      <c r="AA62" s="131">
        <f t="shared" si="34"/>
        <v>307</v>
      </c>
      <c r="AB62" s="131">
        <f t="shared" si="34"/>
        <v>696</v>
      </c>
      <c r="AC62" s="128"/>
      <c r="AD62" s="128"/>
      <c r="AE62" s="128"/>
      <c r="AF62" s="128"/>
      <c r="AG62" s="128"/>
    </row>
    <row r="63" spans="1:33" s="129" customFormat="1" x14ac:dyDescent="0.25">
      <c r="A63" s="132" t="s">
        <v>85</v>
      </c>
      <c r="B63" s="131">
        <f t="shared" si="28"/>
        <v>58781</v>
      </c>
      <c r="C63" s="131">
        <f t="shared" si="28"/>
        <v>32933</v>
      </c>
      <c r="D63" s="131">
        <f t="shared" si="28"/>
        <v>25848</v>
      </c>
      <c r="E63" s="131"/>
      <c r="F63" s="131">
        <f t="shared" si="29"/>
        <v>18962</v>
      </c>
      <c r="G63" s="131">
        <f t="shared" si="29"/>
        <v>11107</v>
      </c>
      <c r="H63" s="131">
        <f t="shared" si="29"/>
        <v>7855</v>
      </c>
      <c r="I63" s="131"/>
      <c r="J63" s="131">
        <f t="shared" si="30"/>
        <v>14464</v>
      </c>
      <c r="K63" s="131">
        <f t="shared" si="30"/>
        <v>8243</v>
      </c>
      <c r="L63" s="131">
        <f t="shared" si="30"/>
        <v>6221</v>
      </c>
      <c r="M63" s="131"/>
      <c r="N63" s="131">
        <f t="shared" si="31"/>
        <v>8003</v>
      </c>
      <c r="O63" s="131">
        <f t="shared" si="31"/>
        <v>4544</v>
      </c>
      <c r="P63" s="131">
        <f t="shared" si="31"/>
        <v>3459</v>
      </c>
      <c r="Q63" s="131"/>
      <c r="R63" s="131">
        <f t="shared" si="32"/>
        <v>12321</v>
      </c>
      <c r="S63" s="131">
        <f t="shared" si="32"/>
        <v>6601</v>
      </c>
      <c r="T63" s="131">
        <f t="shared" si="32"/>
        <v>5720</v>
      </c>
      <c r="U63" s="131"/>
      <c r="V63" s="131">
        <f t="shared" si="33"/>
        <v>4050</v>
      </c>
      <c r="W63" s="131">
        <f t="shared" si="33"/>
        <v>2136</v>
      </c>
      <c r="X63" s="131">
        <f t="shared" si="33"/>
        <v>1914</v>
      </c>
      <c r="Y63" s="131"/>
      <c r="Z63" s="131">
        <f t="shared" si="34"/>
        <v>981</v>
      </c>
      <c r="AA63" s="131">
        <f t="shared" si="34"/>
        <v>302</v>
      </c>
      <c r="AB63" s="131">
        <f t="shared" si="34"/>
        <v>679</v>
      </c>
      <c r="AC63" s="128"/>
      <c r="AD63" s="128"/>
      <c r="AE63" s="128"/>
      <c r="AF63" s="128"/>
      <c r="AG63" s="128"/>
    </row>
    <row r="64" spans="1:33" s="129" customFormat="1" x14ac:dyDescent="0.25">
      <c r="A64" s="132" t="s">
        <v>86</v>
      </c>
      <c r="B64" s="131">
        <f t="shared" si="28"/>
        <v>1026</v>
      </c>
      <c r="C64" s="131">
        <f t="shared" si="28"/>
        <v>674</v>
      </c>
      <c r="D64" s="131">
        <f t="shared" si="28"/>
        <v>352</v>
      </c>
      <c r="E64" s="131"/>
      <c r="F64" s="131">
        <f t="shared" si="29"/>
        <v>239</v>
      </c>
      <c r="G64" s="131">
        <f t="shared" si="29"/>
        <v>152</v>
      </c>
      <c r="H64" s="131">
        <f t="shared" si="29"/>
        <v>87</v>
      </c>
      <c r="I64" s="131"/>
      <c r="J64" s="131">
        <f t="shared" si="30"/>
        <v>231</v>
      </c>
      <c r="K64" s="131">
        <f t="shared" si="30"/>
        <v>153</v>
      </c>
      <c r="L64" s="131">
        <f t="shared" si="30"/>
        <v>78</v>
      </c>
      <c r="M64" s="131"/>
      <c r="N64" s="131">
        <f t="shared" si="31"/>
        <v>175</v>
      </c>
      <c r="O64" s="131">
        <f t="shared" si="31"/>
        <v>122</v>
      </c>
      <c r="P64" s="131">
        <f t="shared" si="31"/>
        <v>53</v>
      </c>
      <c r="Q64" s="131"/>
      <c r="R64" s="131">
        <f t="shared" si="32"/>
        <v>307</v>
      </c>
      <c r="S64" s="131">
        <f t="shared" si="32"/>
        <v>201</v>
      </c>
      <c r="T64" s="131">
        <f t="shared" si="32"/>
        <v>106</v>
      </c>
      <c r="U64" s="131"/>
      <c r="V64" s="131">
        <f t="shared" si="33"/>
        <v>72</v>
      </c>
      <c r="W64" s="131">
        <f t="shared" si="33"/>
        <v>45</v>
      </c>
      <c r="X64" s="131">
        <f t="shared" si="33"/>
        <v>27</v>
      </c>
      <c r="Y64" s="131"/>
      <c r="Z64" s="131">
        <f t="shared" si="34"/>
        <v>2</v>
      </c>
      <c r="AA64" s="131">
        <f t="shared" si="34"/>
        <v>1</v>
      </c>
      <c r="AB64" s="131">
        <f t="shared" si="34"/>
        <v>1</v>
      </c>
      <c r="AC64" s="128"/>
      <c r="AD64" s="128"/>
      <c r="AE64" s="128"/>
      <c r="AF64" s="128"/>
      <c r="AG64" s="128"/>
    </row>
    <row r="65" spans="1:33" s="129" customFormat="1" x14ac:dyDescent="0.25">
      <c r="A65" s="132" t="s">
        <v>87</v>
      </c>
      <c r="B65" s="131">
        <f t="shared" si="28"/>
        <v>757</v>
      </c>
      <c r="C65" s="131">
        <f t="shared" si="28"/>
        <v>435</v>
      </c>
      <c r="D65" s="131">
        <f t="shared" si="28"/>
        <v>322</v>
      </c>
      <c r="E65" s="131"/>
      <c r="F65" s="131">
        <f t="shared" si="29"/>
        <v>209</v>
      </c>
      <c r="G65" s="131">
        <f t="shared" si="29"/>
        <v>122</v>
      </c>
      <c r="H65" s="131">
        <f t="shared" si="29"/>
        <v>87</v>
      </c>
      <c r="I65" s="131"/>
      <c r="J65" s="131">
        <f t="shared" si="30"/>
        <v>126</v>
      </c>
      <c r="K65" s="131">
        <f t="shared" si="30"/>
        <v>79</v>
      </c>
      <c r="L65" s="131">
        <f t="shared" si="30"/>
        <v>47</v>
      </c>
      <c r="M65" s="131"/>
      <c r="N65" s="131">
        <f t="shared" si="31"/>
        <v>82</v>
      </c>
      <c r="O65" s="131">
        <f t="shared" si="31"/>
        <v>48</v>
      </c>
      <c r="P65" s="131">
        <f t="shared" si="31"/>
        <v>34</v>
      </c>
      <c r="Q65" s="131"/>
      <c r="R65" s="131">
        <f t="shared" si="32"/>
        <v>255</v>
      </c>
      <c r="S65" s="131">
        <f t="shared" si="32"/>
        <v>146</v>
      </c>
      <c r="T65" s="131">
        <f t="shared" si="32"/>
        <v>109</v>
      </c>
      <c r="U65" s="131"/>
      <c r="V65" s="131">
        <f t="shared" si="33"/>
        <v>65</v>
      </c>
      <c r="W65" s="131">
        <f t="shared" si="33"/>
        <v>36</v>
      </c>
      <c r="X65" s="131">
        <f t="shared" si="33"/>
        <v>29</v>
      </c>
      <c r="Y65" s="131"/>
      <c r="Z65" s="131">
        <f t="shared" si="34"/>
        <v>20</v>
      </c>
      <c r="AA65" s="131">
        <f t="shared" si="34"/>
        <v>4</v>
      </c>
      <c r="AB65" s="131">
        <f t="shared" si="34"/>
        <v>16</v>
      </c>
      <c r="AC65" s="128"/>
      <c r="AD65" s="128"/>
      <c r="AE65" s="128"/>
      <c r="AF65" s="128"/>
      <c r="AG65" s="128"/>
    </row>
    <row r="66" spans="1:33" s="129" customFormat="1" x14ac:dyDescent="0.25">
      <c r="A66" s="133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28"/>
      <c r="AD66" s="128"/>
      <c r="AE66" s="128"/>
      <c r="AF66" s="128"/>
      <c r="AG66" s="128"/>
    </row>
    <row r="67" spans="1:33" s="129" customFormat="1" ht="14.25" x14ac:dyDescent="0.25">
      <c r="A67" s="130" t="s">
        <v>88</v>
      </c>
      <c r="B67" s="134"/>
      <c r="C67" s="134"/>
      <c r="D67" s="134"/>
      <c r="E67" s="135"/>
      <c r="F67" s="134"/>
      <c r="G67" s="134"/>
      <c r="H67" s="134"/>
      <c r="I67" s="135"/>
      <c r="J67" s="134"/>
      <c r="K67" s="134"/>
      <c r="L67" s="134"/>
      <c r="M67" s="135"/>
      <c r="N67" s="134"/>
      <c r="O67" s="134"/>
      <c r="P67" s="134"/>
      <c r="Q67" s="135"/>
      <c r="R67" s="134"/>
      <c r="S67" s="134"/>
      <c r="T67" s="134"/>
      <c r="U67" s="135"/>
      <c r="V67" s="134"/>
      <c r="W67" s="134"/>
      <c r="X67" s="134"/>
      <c r="Y67" s="135"/>
      <c r="Z67" s="134"/>
      <c r="AA67" s="134"/>
      <c r="AB67" s="134"/>
      <c r="AC67" s="128"/>
      <c r="AD67" s="128"/>
      <c r="AE67" s="128"/>
      <c r="AF67" s="128"/>
      <c r="AG67" s="128"/>
    </row>
    <row r="68" spans="1:33" s="129" customFormat="1" x14ac:dyDescent="0.25">
      <c r="A68" s="136" t="s">
        <v>22</v>
      </c>
      <c r="B68" s="137">
        <f>SUM(B69:B71)</f>
        <v>48709</v>
      </c>
      <c r="C68" s="137">
        <f>SUM(C69:C71)</f>
        <v>27040</v>
      </c>
      <c r="D68" s="137">
        <f>SUM(D69:D71)</f>
        <v>21669</v>
      </c>
      <c r="E68" s="137"/>
      <c r="F68" s="137">
        <f>SUM(F69:F71)</f>
        <v>15695</v>
      </c>
      <c r="G68" s="137">
        <f>SUM(G69:G71)</f>
        <v>9087</v>
      </c>
      <c r="H68" s="137">
        <f>SUM(H69:H71)</f>
        <v>6608</v>
      </c>
      <c r="I68" s="138"/>
      <c r="J68" s="137">
        <f>SUM(J69:J71)</f>
        <v>11831</v>
      </c>
      <c r="K68" s="137">
        <f>SUM(K69:K71)</f>
        <v>6638</v>
      </c>
      <c r="L68" s="137">
        <f>SUM(L69:L71)</f>
        <v>5193</v>
      </c>
      <c r="M68" s="138"/>
      <c r="N68" s="137">
        <f>SUM(N69:N71)</f>
        <v>6749</v>
      </c>
      <c r="O68" s="137">
        <f>SUM(O69:O71)</f>
        <v>3803</v>
      </c>
      <c r="P68" s="137">
        <f>SUM(P69:P71)</f>
        <v>2946</v>
      </c>
      <c r="Q68" s="138"/>
      <c r="R68" s="137">
        <f>SUM(R69:R71)</f>
        <v>10375</v>
      </c>
      <c r="S68" s="137">
        <f>SUM(S69:S71)</f>
        <v>5562</v>
      </c>
      <c r="T68" s="137">
        <f>SUM(T69:T71)</f>
        <v>4813</v>
      </c>
      <c r="U68" s="138"/>
      <c r="V68" s="137">
        <f>SUM(V69:V71)</f>
        <v>3305</v>
      </c>
      <c r="W68" s="137">
        <f>SUM(W69:W71)</f>
        <v>1716</v>
      </c>
      <c r="X68" s="137">
        <f>SUM(X69:X71)</f>
        <v>1589</v>
      </c>
      <c r="Y68" s="138"/>
      <c r="Z68" s="137">
        <f>SUM(Z69:Z71)</f>
        <v>754</v>
      </c>
      <c r="AA68" s="137">
        <f>SUM(AA69:AA71)</f>
        <v>234</v>
      </c>
      <c r="AB68" s="137">
        <f>SUM(AB69:AB71)</f>
        <v>520</v>
      </c>
      <c r="AC68" s="128"/>
      <c r="AD68" s="128"/>
      <c r="AE68" s="128"/>
      <c r="AF68" s="128"/>
      <c r="AG68" s="128"/>
    </row>
    <row r="69" spans="1:33" x14ac:dyDescent="0.2">
      <c r="A69" s="132" t="s">
        <v>85</v>
      </c>
      <c r="B69" s="139">
        <v>46942</v>
      </c>
      <c r="C69" s="139">
        <v>25945</v>
      </c>
      <c r="D69" s="139">
        <v>20997</v>
      </c>
      <c r="E69" s="139"/>
      <c r="F69" s="139">
        <v>15249</v>
      </c>
      <c r="G69" s="139">
        <v>8815</v>
      </c>
      <c r="H69" s="139">
        <v>6434</v>
      </c>
      <c r="I69" s="139"/>
      <c r="J69" s="139">
        <v>11476</v>
      </c>
      <c r="K69" s="139">
        <v>6408</v>
      </c>
      <c r="L69" s="139">
        <v>5068</v>
      </c>
      <c r="M69" s="139"/>
      <c r="N69" s="139">
        <v>6496</v>
      </c>
      <c r="O69" s="139">
        <v>3636</v>
      </c>
      <c r="P69" s="139">
        <v>2860</v>
      </c>
      <c r="Q69" s="139"/>
      <c r="R69" s="139">
        <v>9817</v>
      </c>
      <c r="S69" s="139">
        <v>5219</v>
      </c>
      <c r="T69" s="139">
        <v>4598</v>
      </c>
      <c r="U69" s="139"/>
      <c r="V69" s="139">
        <v>3172</v>
      </c>
      <c r="W69" s="139">
        <v>1638</v>
      </c>
      <c r="X69" s="139">
        <v>1534</v>
      </c>
      <c r="Y69" s="139"/>
      <c r="Z69" s="139">
        <v>732</v>
      </c>
      <c r="AA69" s="139">
        <v>229</v>
      </c>
      <c r="AB69" s="139">
        <v>503</v>
      </c>
    </row>
    <row r="70" spans="1:33" x14ac:dyDescent="0.2">
      <c r="A70" s="132" t="s">
        <v>86</v>
      </c>
      <c r="B70" s="139">
        <v>1010</v>
      </c>
      <c r="C70" s="139">
        <v>660</v>
      </c>
      <c r="D70" s="139">
        <v>350</v>
      </c>
      <c r="E70" s="139"/>
      <c r="F70" s="139">
        <v>237</v>
      </c>
      <c r="G70" s="139">
        <v>150</v>
      </c>
      <c r="H70" s="139">
        <v>87</v>
      </c>
      <c r="I70" s="139"/>
      <c r="J70" s="139">
        <v>229</v>
      </c>
      <c r="K70" s="139">
        <v>151</v>
      </c>
      <c r="L70" s="139">
        <v>78</v>
      </c>
      <c r="M70" s="139"/>
      <c r="N70" s="139">
        <v>171</v>
      </c>
      <c r="O70" s="139">
        <v>119</v>
      </c>
      <c r="P70" s="139">
        <v>52</v>
      </c>
      <c r="Q70" s="139"/>
      <c r="R70" s="139">
        <v>303</v>
      </c>
      <c r="S70" s="139">
        <v>197</v>
      </c>
      <c r="T70" s="139">
        <v>106</v>
      </c>
      <c r="U70" s="139"/>
      <c r="V70" s="139">
        <v>68</v>
      </c>
      <c r="W70" s="139">
        <v>42</v>
      </c>
      <c r="X70" s="139">
        <v>26</v>
      </c>
      <c r="Y70" s="139"/>
      <c r="Z70" s="139">
        <v>2</v>
      </c>
      <c r="AA70" s="139">
        <v>1</v>
      </c>
      <c r="AB70" s="139">
        <v>1</v>
      </c>
    </row>
    <row r="71" spans="1:33" x14ac:dyDescent="0.2">
      <c r="A71" s="132" t="s">
        <v>87</v>
      </c>
      <c r="B71" s="139">
        <v>757</v>
      </c>
      <c r="C71" s="139">
        <v>435</v>
      </c>
      <c r="D71" s="139">
        <v>322</v>
      </c>
      <c r="E71" s="139"/>
      <c r="F71" s="139">
        <v>209</v>
      </c>
      <c r="G71" s="139">
        <v>122</v>
      </c>
      <c r="H71" s="139">
        <v>87</v>
      </c>
      <c r="I71" s="139"/>
      <c r="J71" s="139">
        <v>126</v>
      </c>
      <c r="K71" s="139">
        <v>79</v>
      </c>
      <c r="L71" s="139">
        <v>47</v>
      </c>
      <c r="M71" s="139"/>
      <c r="N71" s="139">
        <v>82</v>
      </c>
      <c r="O71" s="139">
        <v>48</v>
      </c>
      <c r="P71" s="139">
        <v>34</v>
      </c>
      <c r="Q71" s="139"/>
      <c r="R71" s="139">
        <v>255</v>
      </c>
      <c r="S71" s="139">
        <v>146</v>
      </c>
      <c r="T71" s="139">
        <v>109</v>
      </c>
      <c r="U71" s="139"/>
      <c r="V71" s="139">
        <v>65</v>
      </c>
      <c r="W71" s="139">
        <v>36</v>
      </c>
      <c r="X71" s="139">
        <v>29</v>
      </c>
      <c r="Y71" s="139"/>
      <c r="Z71" s="139">
        <v>20</v>
      </c>
      <c r="AA71" s="139">
        <v>4</v>
      </c>
      <c r="AB71" s="139">
        <v>16</v>
      </c>
    </row>
    <row r="72" spans="1:33" x14ac:dyDescent="0.2">
      <c r="A72" s="132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</row>
    <row r="73" spans="1:33" ht="14.25" x14ac:dyDescent="0.2">
      <c r="A73" s="140" t="s">
        <v>89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</row>
    <row r="74" spans="1:33" x14ac:dyDescent="0.25">
      <c r="A74" s="141" t="s">
        <v>22</v>
      </c>
      <c r="B74" s="137">
        <f>SUM(B75:B77)</f>
        <v>11855</v>
      </c>
      <c r="C74" s="137">
        <f>SUM(C75:C77)</f>
        <v>7002</v>
      </c>
      <c r="D74" s="137">
        <f>SUM(D75:D77)</f>
        <v>4853</v>
      </c>
      <c r="E74" s="137"/>
      <c r="F74" s="137">
        <f>SUM(F75:F77)</f>
        <v>3715</v>
      </c>
      <c r="G74" s="137">
        <f>SUM(G75:G77)</f>
        <v>2294</v>
      </c>
      <c r="H74" s="137">
        <f>SUM(H75:H77)</f>
        <v>1421</v>
      </c>
      <c r="I74" s="138"/>
      <c r="J74" s="137">
        <f>SUM(J75:J77)</f>
        <v>2990</v>
      </c>
      <c r="K74" s="137">
        <f>SUM(K75:K77)</f>
        <v>1837</v>
      </c>
      <c r="L74" s="137">
        <f>SUM(L75:L77)</f>
        <v>1153</v>
      </c>
      <c r="M74" s="138"/>
      <c r="N74" s="137">
        <f>SUM(N75:N77)</f>
        <v>1511</v>
      </c>
      <c r="O74" s="137">
        <f>SUM(O75:O77)</f>
        <v>911</v>
      </c>
      <c r="P74" s="137">
        <f>SUM(P75:P77)</f>
        <v>600</v>
      </c>
      <c r="Q74" s="138"/>
      <c r="R74" s="137">
        <f>SUM(R75:R77)</f>
        <v>2508</v>
      </c>
      <c r="S74" s="137">
        <f>SUM(S75:S77)</f>
        <v>1386</v>
      </c>
      <c r="T74" s="137">
        <f>SUM(T75:T77)</f>
        <v>1122</v>
      </c>
      <c r="U74" s="138"/>
      <c r="V74" s="137">
        <f>SUM(V75:V77)</f>
        <v>882</v>
      </c>
      <c r="W74" s="137">
        <f>SUM(W75:W77)</f>
        <v>501</v>
      </c>
      <c r="X74" s="137">
        <f>SUM(X75:X77)</f>
        <v>381</v>
      </c>
      <c r="Y74" s="138"/>
      <c r="Z74" s="137">
        <f>SUM(Z75:Z77)</f>
        <v>249</v>
      </c>
      <c r="AA74" s="137">
        <f>SUM(AA75:AA77)</f>
        <v>73</v>
      </c>
      <c r="AB74" s="137">
        <f>SUM(AB75:AB77)</f>
        <v>176</v>
      </c>
    </row>
    <row r="75" spans="1:33" x14ac:dyDescent="0.2">
      <c r="A75" s="132" t="s">
        <v>85</v>
      </c>
      <c r="B75" s="139">
        <v>11839</v>
      </c>
      <c r="C75" s="139">
        <v>6988</v>
      </c>
      <c r="D75" s="139">
        <v>4851</v>
      </c>
      <c r="E75" s="139"/>
      <c r="F75" s="139">
        <v>3713</v>
      </c>
      <c r="G75" s="139">
        <v>2292</v>
      </c>
      <c r="H75" s="139">
        <v>1421</v>
      </c>
      <c r="I75" s="139"/>
      <c r="J75" s="139">
        <v>2988</v>
      </c>
      <c r="K75" s="139">
        <v>1835</v>
      </c>
      <c r="L75" s="139">
        <v>1153</v>
      </c>
      <c r="M75" s="139"/>
      <c r="N75" s="139">
        <v>1507</v>
      </c>
      <c r="O75" s="139">
        <v>908</v>
      </c>
      <c r="P75" s="139">
        <v>599</v>
      </c>
      <c r="Q75" s="139"/>
      <c r="R75" s="139">
        <v>2504</v>
      </c>
      <c r="S75" s="139">
        <v>1382</v>
      </c>
      <c r="T75" s="139">
        <v>1122</v>
      </c>
      <c r="U75" s="139"/>
      <c r="V75" s="139">
        <v>878</v>
      </c>
      <c r="W75" s="139">
        <v>498</v>
      </c>
      <c r="X75" s="139">
        <v>380</v>
      </c>
      <c r="Y75" s="139"/>
      <c r="Z75" s="139">
        <v>249</v>
      </c>
      <c r="AA75" s="139">
        <v>73</v>
      </c>
      <c r="AB75" s="139">
        <v>176</v>
      </c>
    </row>
    <row r="76" spans="1:33" x14ac:dyDescent="0.2">
      <c r="A76" s="132" t="s">
        <v>86</v>
      </c>
      <c r="B76" s="139">
        <v>16</v>
      </c>
      <c r="C76" s="139">
        <v>14</v>
      </c>
      <c r="D76" s="139">
        <v>2</v>
      </c>
      <c r="E76" s="139"/>
      <c r="F76" s="139">
        <v>2</v>
      </c>
      <c r="G76" s="139">
        <v>2</v>
      </c>
      <c r="H76" s="139">
        <v>0</v>
      </c>
      <c r="I76" s="139"/>
      <c r="J76" s="139">
        <v>2</v>
      </c>
      <c r="K76" s="139">
        <v>2</v>
      </c>
      <c r="L76" s="139">
        <v>0</v>
      </c>
      <c r="M76" s="139"/>
      <c r="N76" s="139">
        <v>4</v>
      </c>
      <c r="O76" s="139">
        <v>3</v>
      </c>
      <c r="P76" s="139">
        <v>1</v>
      </c>
      <c r="Q76" s="139"/>
      <c r="R76" s="139">
        <v>4</v>
      </c>
      <c r="S76" s="139">
        <v>4</v>
      </c>
      <c r="T76" s="139">
        <v>0</v>
      </c>
      <c r="U76" s="139"/>
      <c r="V76" s="139">
        <v>4</v>
      </c>
      <c r="W76" s="139">
        <v>3</v>
      </c>
      <c r="X76" s="139">
        <v>1</v>
      </c>
      <c r="Y76" s="139"/>
      <c r="Z76" s="139">
        <v>0</v>
      </c>
      <c r="AA76" s="139">
        <v>0</v>
      </c>
      <c r="AB76" s="139">
        <v>0</v>
      </c>
    </row>
    <row r="77" spans="1:33" ht="13.5" x14ac:dyDescent="0.25">
      <c r="A77" s="132" t="s">
        <v>87</v>
      </c>
      <c r="B77" s="150">
        <v>0</v>
      </c>
      <c r="C77" s="150">
        <v>0</v>
      </c>
      <c r="D77" s="150">
        <v>0</v>
      </c>
      <c r="E77" s="151"/>
      <c r="F77" s="150">
        <v>0</v>
      </c>
      <c r="G77" s="150">
        <v>0</v>
      </c>
      <c r="H77" s="150">
        <v>0</v>
      </c>
      <c r="I77" s="138"/>
      <c r="J77" s="150">
        <v>0</v>
      </c>
      <c r="K77" s="150">
        <v>0</v>
      </c>
      <c r="L77" s="150">
        <v>0</v>
      </c>
      <c r="M77" s="138"/>
      <c r="N77" s="150">
        <v>0</v>
      </c>
      <c r="O77" s="150">
        <v>0</v>
      </c>
      <c r="P77" s="150">
        <v>0</v>
      </c>
      <c r="Q77" s="138"/>
      <c r="R77" s="150">
        <v>0</v>
      </c>
      <c r="S77" s="150">
        <v>0</v>
      </c>
      <c r="T77" s="150">
        <v>0</v>
      </c>
      <c r="U77" s="138"/>
      <c r="V77" s="150">
        <v>0</v>
      </c>
      <c r="W77" s="150">
        <v>0</v>
      </c>
      <c r="X77" s="150">
        <v>0</v>
      </c>
      <c r="Y77" s="138"/>
      <c r="Z77" s="150">
        <v>0</v>
      </c>
      <c r="AA77" s="150">
        <v>0</v>
      </c>
      <c r="AB77" s="150">
        <v>0</v>
      </c>
    </row>
    <row r="78" spans="1:33" ht="12.75" customHeight="1" x14ac:dyDescent="0.25">
      <c r="A78" s="142"/>
    </row>
    <row r="79" spans="1:33" s="115" customFormat="1" ht="21" customHeight="1" x14ac:dyDescent="0.25">
      <c r="A79" s="298" t="s">
        <v>45</v>
      </c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</row>
    <row r="80" spans="1:33" s="129" customFormat="1" ht="12.75" customHeight="1" x14ac:dyDescent="0.25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8"/>
      <c r="AD80" s="128"/>
      <c r="AE80" s="128"/>
      <c r="AF80" s="128"/>
      <c r="AG80" s="128"/>
    </row>
    <row r="81" spans="1:41" s="129" customFormat="1" ht="14.25" x14ac:dyDescent="0.25">
      <c r="A81" s="130" t="s">
        <v>22</v>
      </c>
      <c r="B81" s="143">
        <f t="shared" ref="B81:D84" si="35">+B62/(B62+B12)*100</f>
        <v>17.999447213331074</v>
      </c>
      <c r="C81" s="143">
        <f t="shared" si="35"/>
        <v>20.614773456707887</v>
      </c>
      <c r="D81" s="143">
        <f t="shared" si="35"/>
        <v>15.478893214196084</v>
      </c>
      <c r="E81" s="143"/>
      <c r="F81" s="143">
        <f t="shared" ref="F81:H84" si="36">+F62/(F62+F12)*100</f>
        <v>24.09324495419677</v>
      </c>
      <c r="G81" s="143">
        <f t="shared" si="36"/>
        <v>27.129916567342072</v>
      </c>
      <c r="H81" s="143">
        <f t="shared" si="36"/>
        <v>20.794053662073967</v>
      </c>
      <c r="I81" s="143"/>
      <c r="J81" s="143">
        <f t="shared" ref="J81:L84" si="37">+J62/(J62+J12)*100</f>
        <v>21.778933756539118</v>
      </c>
      <c r="K81" s="143">
        <f t="shared" si="37"/>
        <v>24.56664154443736</v>
      </c>
      <c r="L81" s="143">
        <f t="shared" si="37"/>
        <v>18.912797281993203</v>
      </c>
      <c r="M81" s="143"/>
      <c r="N81" s="143">
        <f t="shared" ref="N81:P84" si="38">+N62/(N62+N12)*100</f>
        <v>14.138025468985349</v>
      </c>
      <c r="O81" s="143">
        <f t="shared" si="38"/>
        <v>16.375447250495014</v>
      </c>
      <c r="P81" s="143">
        <f t="shared" si="38"/>
        <v>11.964773762526573</v>
      </c>
      <c r="Q81" s="143"/>
      <c r="R81" s="143">
        <f t="shared" ref="R81:T84" si="39">+R62/(R62+R12)*100</f>
        <v>20.20133912470795</v>
      </c>
      <c r="S81" s="143">
        <f t="shared" si="39"/>
        <v>22.983030663888062</v>
      </c>
      <c r="T81" s="143">
        <f t="shared" si="39"/>
        <v>17.694234094568003</v>
      </c>
      <c r="U81" s="143"/>
      <c r="V81" s="143">
        <f t="shared" ref="V81:X84" si="40">+V62/(V62+V12)*100</f>
        <v>8.1146556068064655</v>
      </c>
      <c r="W81" s="143">
        <f t="shared" si="40"/>
        <v>9.3948639715230104</v>
      </c>
      <c r="X81" s="143">
        <f t="shared" si="40"/>
        <v>7.0357142857142856</v>
      </c>
      <c r="Y81" s="143"/>
      <c r="Z81" s="143">
        <f t="shared" ref="Z81:AB84" si="41">+Z62/(Z62+Z12)*100</f>
        <v>7.1296559567813471</v>
      </c>
      <c r="AA81" s="143">
        <f t="shared" si="41"/>
        <v>5.0576606260296542</v>
      </c>
      <c r="AB81" s="143">
        <f t="shared" si="41"/>
        <v>8.7021755438859714</v>
      </c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</row>
    <row r="82" spans="1:41" s="129" customFormat="1" x14ac:dyDescent="0.25">
      <c r="A82" s="132" t="s">
        <v>85</v>
      </c>
      <c r="B82" s="143">
        <f t="shared" si="35"/>
        <v>19.846377203052199</v>
      </c>
      <c r="C82" s="143">
        <f t="shared" si="35"/>
        <v>22.707402504274917</v>
      </c>
      <c r="D82" s="143">
        <f t="shared" si="35"/>
        <v>17.101119432609099</v>
      </c>
      <c r="E82" s="143"/>
      <c r="F82" s="143">
        <f t="shared" si="36"/>
        <v>26.265340610022992</v>
      </c>
      <c r="G82" s="143">
        <f t="shared" si="36"/>
        <v>29.4740473410466</v>
      </c>
      <c r="H82" s="143">
        <f t="shared" si="36"/>
        <v>22.761518400463636</v>
      </c>
      <c r="I82" s="143"/>
      <c r="J82" s="143">
        <f t="shared" si="37"/>
        <v>23.991507430997878</v>
      </c>
      <c r="K82" s="143">
        <f t="shared" si="37"/>
        <v>26.898352096589985</v>
      </c>
      <c r="L82" s="143">
        <f t="shared" si="37"/>
        <v>20.986404884795736</v>
      </c>
      <c r="M82" s="143"/>
      <c r="N82" s="143">
        <f t="shared" si="38"/>
        <v>15.82089552238806</v>
      </c>
      <c r="O82" s="143">
        <f t="shared" si="38"/>
        <v>18.273948363226896</v>
      </c>
      <c r="P82" s="143">
        <f t="shared" si="38"/>
        <v>13.449200979820366</v>
      </c>
      <c r="Q82" s="143"/>
      <c r="R82" s="143">
        <f t="shared" si="39"/>
        <v>22.105999712932395</v>
      </c>
      <c r="S82" s="143">
        <f t="shared" si="39"/>
        <v>25.165840640487993</v>
      </c>
      <c r="T82" s="143">
        <f t="shared" si="39"/>
        <v>19.385887616078083</v>
      </c>
      <c r="U82" s="143"/>
      <c r="V82" s="143">
        <f t="shared" si="40"/>
        <v>9.1560599552370405</v>
      </c>
      <c r="W82" s="143">
        <f t="shared" si="40"/>
        <v>10.681068106810681</v>
      </c>
      <c r="X82" s="143">
        <f t="shared" si="40"/>
        <v>7.8976686610274394</v>
      </c>
      <c r="Y82" s="143"/>
      <c r="Z82" s="143">
        <f t="shared" si="41"/>
        <v>7.4634814363968349</v>
      </c>
      <c r="AA82" s="143">
        <f t="shared" si="41"/>
        <v>5.3842039579247638</v>
      </c>
      <c r="AB82" s="143">
        <f t="shared" si="41"/>
        <v>9.0112806901128071</v>
      </c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</row>
    <row r="83" spans="1:41" s="129" customFormat="1" x14ac:dyDescent="0.25">
      <c r="A83" s="132" t="s">
        <v>86</v>
      </c>
      <c r="B83" s="143">
        <f t="shared" si="35"/>
        <v>3.6526754245434154</v>
      </c>
      <c r="C83" s="143">
        <f t="shared" si="35"/>
        <v>4.7093348239239798</v>
      </c>
      <c r="D83" s="143">
        <f t="shared" si="35"/>
        <v>2.5549829425854687</v>
      </c>
      <c r="E83" s="143"/>
      <c r="F83" s="143">
        <f t="shared" si="36"/>
        <v>4.0439932318104912</v>
      </c>
      <c r="G83" s="143">
        <f t="shared" si="36"/>
        <v>4.9350649350649354</v>
      </c>
      <c r="H83" s="143">
        <f t="shared" si="36"/>
        <v>3.0742049469964665</v>
      </c>
      <c r="I83" s="143"/>
      <c r="J83" s="143">
        <f t="shared" si="37"/>
        <v>4.1809954751131224</v>
      </c>
      <c r="K83" s="143">
        <f t="shared" si="37"/>
        <v>5.4313099041533546</v>
      </c>
      <c r="L83" s="143">
        <f t="shared" si="37"/>
        <v>2.8803545051698669</v>
      </c>
      <c r="M83" s="143"/>
      <c r="N83" s="143">
        <f t="shared" si="38"/>
        <v>3.0885986586657257</v>
      </c>
      <c r="O83" s="143">
        <f t="shared" si="38"/>
        <v>4.2243767313019394</v>
      </c>
      <c r="P83" s="143">
        <f t="shared" si="38"/>
        <v>1.9078473722102232</v>
      </c>
      <c r="Q83" s="143"/>
      <c r="R83" s="143">
        <f t="shared" si="39"/>
        <v>5.5747230797167244</v>
      </c>
      <c r="S83" s="143">
        <f t="shared" si="39"/>
        <v>7.115044247787611</v>
      </c>
      <c r="T83" s="143">
        <f t="shared" si="39"/>
        <v>3.9522744220730801</v>
      </c>
      <c r="U83" s="143"/>
      <c r="V83" s="143">
        <f t="shared" si="40"/>
        <v>1.4002333722287048</v>
      </c>
      <c r="W83" s="143">
        <f t="shared" si="40"/>
        <v>1.7557549746390948</v>
      </c>
      <c r="X83" s="143">
        <f t="shared" si="40"/>
        <v>1.0469174098487786</v>
      </c>
      <c r="Y83" s="143"/>
      <c r="Z83" s="143">
        <f t="shared" si="41"/>
        <v>0.58997050147492625</v>
      </c>
      <c r="AA83" s="143">
        <f t="shared" si="41"/>
        <v>0.71942446043165476</v>
      </c>
      <c r="AB83" s="143">
        <f t="shared" si="41"/>
        <v>0.5</v>
      </c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</row>
    <row r="84" spans="1:41" s="129" customFormat="1" x14ac:dyDescent="0.25">
      <c r="A84" s="132" t="s">
        <v>87</v>
      </c>
      <c r="B84" s="143">
        <f t="shared" si="35"/>
        <v>6.200851900393185</v>
      </c>
      <c r="C84" s="143">
        <f t="shared" si="35"/>
        <v>7.5129533678756477</v>
      </c>
      <c r="D84" s="143">
        <f t="shared" si="35"/>
        <v>5.0171392957307575</v>
      </c>
      <c r="E84" s="143"/>
      <c r="F84" s="143">
        <f t="shared" si="36"/>
        <v>8.5028478437754274</v>
      </c>
      <c r="G84" s="143">
        <f t="shared" si="36"/>
        <v>10.286677908937605</v>
      </c>
      <c r="H84" s="143">
        <f t="shared" si="36"/>
        <v>6.8396226415094334</v>
      </c>
      <c r="I84" s="143"/>
      <c r="J84" s="143">
        <f t="shared" si="37"/>
        <v>5.6275122822688699</v>
      </c>
      <c r="K84" s="143">
        <f t="shared" si="37"/>
        <v>7.6254826254826256</v>
      </c>
      <c r="L84" s="143">
        <f t="shared" si="37"/>
        <v>3.906899418121363</v>
      </c>
      <c r="M84" s="143"/>
      <c r="N84" s="143">
        <f t="shared" si="38"/>
        <v>3.7735849056603774</v>
      </c>
      <c r="O84" s="143">
        <f t="shared" si="38"/>
        <v>4.646660212971927</v>
      </c>
      <c r="P84" s="143">
        <f t="shared" si="38"/>
        <v>2.9824561403508771</v>
      </c>
      <c r="Q84" s="143"/>
      <c r="R84" s="143">
        <f t="shared" si="39"/>
        <v>10.079051383399209</v>
      </c>
      <c r="S84" s="143">
        <f t="shared" si="39"/>
        <v>12.414965986394558</v>
      </c>
      <c r="T84" s="143">
        <f t="shared" si="39"/>
        <v>8.0502215657311673</v>
      </c>
      <c r="U84" s="143"/>
      <c r="V84" s="143">
        <f t="shared" si="40"/>
        <v>2.9239766081871341</v>
      </c>
      <c r="W84" s="143">
        <f t="shared" si="40"/>
        <v>3.4715525554484086</v>
      </c>
      <c r="X84" s="143">
        <f t="shared" si="40"/>
        <v>2.4451939291736933</v>
      </c>
      <c r="Y84" s="143"/>
      <c r="Z84" s="143">
        <f t="shared" si="41"/>
        <v>3.4188034188034191</v>
      </c>
      <c r="AA84" s="143">
        <f t="shared" si="41"/>
        <v>1.2422360248447204</v>
      </c>
      <c r="AB84" s="143">
        <f t="shared" si="41"/>
        <v>6.083650190114068</v>
      </c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</row>
    <row r="85" spans="1:41" s="129" customFormat="1" x14ac:dyDescent="0.25">
      <c r="A85" s="133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</row>
    <row r="86" spans="1:41" s="129" customFormat="1" ht="14.25" x14ac:dyDescent="0.25">
      <c r="A86" s="130" t="s">
        <v>88</v>
      </c>
      <c r="B86" s="144"/>
      <c r="C86" s="144"/>
      <c r="D86" s="144"/>
      <c r="E86" s="145"/>
      <c r="F86" s="144"/>
      <c r="G86" s="144"/>
      <c r="H86" s="144"/>
      <c r="I86" s="145"/>
      <c r="J86" s="144"/>
      <c r="K86" s="144"/>
      <c r="L86" s="144"/>
      <c r="M86" s="145"/>
      <c r="N86" s="144"/>
      <c r="O86" s="144"/>
      <c r="P86" s="144"/>
      <c r="Q86" s="145"/>
      <c r="R86" s="144"/>
      <c r="S86" s="144"/>
      <c r="T86" s="144"/>
      <c r="U86" s="145"/>
      <c r="V86" s="144"/>
      <c r="W86" s="144"/>
      <c r="X86" s="144"/>
      <c r="Y86" s="145"/>
      <c r="Z86" s="144"/>
      <c r="AA86" s="144"/>
      <c r="AB86" s="144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</row>
    <row r="87" spans="1:41" s="129" customFormat="1" x14ac:dyDescent="0.25">
      <c r="A87" s="136" t="s">
        <v>22</v>
      </c>
      <c r="B87" s="143">
        <f t="shared" ref="B87:D90" si="42">+B68/(B68+B18)*100</f>
        <v>18.887583417671944</v>
      </c>
      <c r="C87" s="143">
        <f t="shared" si="42"/>
        <v>21.409851382059745</v>
      </c>
      <c r="D87" s="143">
        <f t="shared" si="42"/>
        <v>16.466806492795914</v>
      </c>
      <c r="E87" s="143"/>
      <c r="F87" s="143">
        <f t="shared" ref="F87:H90" si="43">+F68/(F68+F18)*100</f>
        <v>25.574384878605184</v>
      </c>
      <c r="G87" s="143">
        <f t="shared" si="43"/>
        <v>28.466261512436564</v>
      </c>
      <c r="H87" s="143">
        <f t="shared" si="43"/>
        <v>22.439554468894322</v>
      </c>
      <c r="I87" s="143"/>
      <c r="J87" s="143">
        <f t="shared" ref="J87:L90" si="44">+J68/(J68+J18)*100</f>
        <v>22.866254348666409</v>
      </c>
      <c r="K87" s="143">
        <f t="shared" si="44"/>
        <v>25.463193831754189</v>
      </c>
      <c r="L87" s="143">
        <f t="shared" si="44"/>
        <v>20.229052237933857</v>
      </c>
      <c r="M87" s="143"/>
      <c r="N87" s="143">
        <f t="shared" ref="N87:P90" si="45">+N68/(N68+N18)*100</f>
        <v>15.036873649265869</v>
      </c>
      <c r="O87" s="143">
        <f t="shared" si="45"/>
        <v>17.209702235496422</v>
      </c>
      <c r="P87" s="143">
        <f t="shared" si="45"/>
        <v>12.929558920342329</v>
      </c>
      <c r="Q87" s="143"/>
      <c r="R87" s="143">
        <f t="shared" ref="R87:T90" si="46">+R68/(R68+R18)*100</f>
        <v>21.075404241488584</v>
      </c>
      <c r="S87" s="143">
        <f t="shared" si="46"/>
        <v>23.870220162224797</v>
      </c>
      <c r="T87" s="143">
        <f t="shared" si="46"/>
        <v>18.563659505534773</v>
      </c>
      <c r="U87" s="143"/>
      <c r="V87" s="143">
        <f t="shared" ref="V87:X90" si="47">+V68/(V68+V18)*100</f>
        <v>8.2293767585468487</v>
      </c>
      <c r="W87" s="143">
        <f t="shared" si="47"/>
        <v>9.3647675180091685</v>
      </c>
      <c r="X87" s="143">
        <f t="shared" si="47"/>
        <v>7.2766405641800622</v>
      </c>
      <c r="Y87" s="143"/>
      <c r="Z87" s="143">
        <f t="shared" ref="Z87:AB90" si="48">+Z68/(Z68+Z18)*100</f>
        <v>7.1761682687731989</v>
      </c>
      <c r="AA87" s="143">
        <f t="shared" si="48"/>
        <v>5.1058258782456907</v>
      </c>
      <c r="AB87" s="143">
        <f t="shared" si="48"/>
        <v>8.7778528021607016</v>
      </c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</row>
    <row r="88" spans="1:41" x14ac:dyDescent="0.25">
      <c r="A88" s="132" t="s">
        <v>85</v>
      </c>
      <c r="B88" s="143">
        <f t="shared" si="42"/>
        <v>21.506883833871669</v>
      </c>
      <c r="C88" s="143">
        <f t="shared" si="42"/>
        <v>24.352813080778692</v>
      </c>
      <c r="D88" s="143">
        <f t="shared" si="42"/>
        <v>18.79312968217172</v>
      </c>
      <c r="E88" s="146"/>
      <c r="F88" s="143">
        <f t="shared" si="43"/>
        <v>28.694277703554562</v>
      </c>
      <c r="G88" s="143">
        <f t="shared" si="43"/>
        <v>31.793262641563874</v>
      </c>
      <c r="H88" s="143">
        <f t="shared" si="43"/>
        <v>25.313766376834401</v>
      </c>
      <c r="I88" s="146"/>
      <c r="J88" s="143">
        <f t="shared" si="44"/>
        <v>26.015596663039535</v>
      </c>
      <c r="K88" s="143">
        <f t="shared" si="44"/>
        <v>28.743159594509731</v>
      </c>
      <c r="L88" s="143">
        <f t="shared" si="44"/>
        <v>23.228526904390868</v>
      </c>
      <c r="M88" s="146"/>
      <c r="N88" s="143">
        <f t="shared" si="45"/>
        <v>17.467061037913417</v>
      </c>
      <c r="O88" s="143">
        <f t="shared" si="45"/>
        <v>19.932024997259074</v>
      </c>
      <c r="P88" s="143">
        <f t="shared" si="45"/>
        <v>15.093941313067342</v>
      </c>
      <c r="Q88" s="146"/>
      <c r="R88" s="143">
        <f t="shared" si="46"/>
        <v>23.763646486407978</v>
      </c>
      <c r="S88" s="143">
        <f t="shared" si="46"/>
        <v>26.939555050843961</v>
      </c>
      <c r="T88" s="143">
        <f t="shared" si="46"/>
        <v>20.959066460023703</v>
      </c>
      <c r="U88" s="146"/>
      <c r="V88" s="143">
        <f t="shared" si="47"/>
        <v>9.6337241086071792</v>
      </c>
      <c r="W88" s="143">
        <f t="shared" si="47"/>
        <v>11.081794195250659</v>
      </c>
      <c r="X88" s="143">
        <f t="shared" si="47"/>
        <v>8.4541195921741537</v>
      </c>
      <c r="Y88" s="146"/>
      <c r="Z88" s="143">
        <f t="shared" si="48"/>
        <v>7.638526557445477</v>
      </c>
      <c r="AA88" s="143">
        <f t="shared" si="48"/>
        <v>5.5555555555555554</v>
      </c>
      <c r="AB88" s="143">
        <f t="shared" si="48"/>
        <v>9.2107672587438199</v>
      </c>
    </row>
    <row r="89" spans="1:41" x14ac:dyDescent="0.25">
      <c r="A89" s="132" t="s">
        <v>86</v>
      </c>
      <c r="B89" s="143">
        <f t="shared" si="42"/>
        <v>3.6839801575722206</v>
      </c>
      <c r="C89" s="143">
        <f t="shared" si="42"/>
        <v>4.7247476555229433</v>
      </c>
      <c r="D89" s="143">
        <f t="shared" si="42"/>
        <v>2.6028110359187924</v>
      </c>
      <c r="E89" s="146"/>
      <c r="F89" s="143">
        <f t="shared" si="43"/>
        <v>4.1081643265730623</v>
      </c>
      <c r="G89" s="143">
        <f t="shared" si="43"/>
        <v>4.9833887043189371</v>
      </c>
      <c r="H89" s="143">
        <f t="shared" si="43"/>
        <v>3.1533164189923886</v>
      </c>
      <c r="I89" s="146"/>
      <c r="J89" s="143">
        <f t="shared" si="44"/>
        <v>4.249396919651141</v>
      </c>
      <c r="K89" s="143">
        <f t="shared" si="44"/>
        <v>5.5129609346476816</v>
      </c>
      <c r="L89" s="143">
        <f t="shared" si="44"/>
        <v>2.9433962264150941</v>
      </c>
      <c r="M89" s="146"/>
      <c r="N89" s="143">
        <f t="shared" si="45"/>
        <v>3.097826086956522</v>
      </c>
      <c r="O89" s="143">
        <f t="shared" si="45"/>
        <v>4.2153737159050655</v>
      </c>
      <c r="P89" s="143">
        <f t="shared" si="45"/>
        <v>1.92806822395254</v>
      </c>
      <c r="Q89" s="146"/>
      <c r="R89" s="143">
        <f t="shared" si="46"/>
        <v>5.6246519398552071</v>
      </c>
      <c r="S89" s="143">
        <f t="shared" si="46"/>
        <v>7.1584302325581399</v>
      </c>
      <c r="T89" s="143">
        <f t="shared" si="46"/>
        <v>4.022770398481974</v>
      </c>
      <c r="U89" s="146"/>
      <c r="V89" s="143">
        <f t="shared" si="47"/>
        <v>1.3567438148443736</v>
      </c>
      <c r="W89" s="143">
        <f t="shared" si="47"/>
        <v>1.6759776536312849</v>
      </c>
      <c r="X89" s="143">
        <f t="shared" si="47"/>
        <v>1.0375099760574622</v>
      </c>
      <c r="Y89" s="146"/>
      <c r="Z89" s="143">
        <f t="shared" si="48"/>
        <v>0.58997050147492625</v>
      </c>
      <c r="AA89" s="143">
        <f t="shared" si="48"/>
        <v>0.71942446043165476</v>
      </c>
      <c r="AB89" s="143">
        <f t="shared" si="48"/>
        <v>0.5</v>
      </c>
    </row>
    <row r="90" spans="1:41" x14ac:dyDescent="0.25">
      <c r="A90" s="132" t="s">
        <v>87</v>
      </c>
      <c r="B90" s="143">
        <f t="shared" si="42"/>
        <v>6.200851900393185</v>
      </c>
      <c r="C90" s="143">
        <f t="shared" si="42"/>
        <v>7.5129533678756477</v>
      </c>
      <c r="D90" s="143">
        <f t="shared" si="42"/>
        <v>5.0171392957307575</v>
      </c>
      <c r="E90" s="146"/>
      <c r="F90" s="143">
        <f t="shared" si="43"/>
        <v>8.5028478437754274</v>
      </c>
      <c r="G90" s="143">
        <f t="shared" si="43"/>
        <v>10.286677908937605</v>
      </c>
      <c r="H90" s="143">
        <f t="shared" si="43"/>
        <v>6.8396226415094334</v>
      </c>
      <c r="I90" s="146"/>
      <c r="J90" s="143">
        <f t="shared" si="44"/>
        <v>5.6275122822688699</v>
      </c>
      <c r="K90" s="143">
        <f t="shared" si="44"/>
        <v>7.6254826254826256</v>
      </c>
      <c r="L90" s="143">
        <f t="shared" si="44"/>
        <v>3.906899418121363</v>
      </c>
      <c r="M90" s="146"/>
      <c r="N90" s="143">
        <f t="shared" si="45"/>
        <v>3.7735849056603774</v>
      </c>
      <c r="O90" s="143">
        <f t="shared" si="45"/>
        <v>4.646660212971927</v>
      </c>
      <c r="P90" s="143">
        <f t="shared" si="45"/>
        <v>2.9824561403508771</v>
      </c>
      <c r="Q90" s="146"/>
      <c r="R90" s="143">
        <f t="shared" si="46"/>
        <v>10.079051383399209</v>
      </c>
      <c r="S90" s="143">
        <f t="shared" si="46"/>
        <v>12.414965986394558</v>
      </c>
      <c r="T90" s="143">
        <f t="shared" si="46"/>
        <v>8.0502215657311673</v>
      </c>
      <c r="U90" s="146"/>
      <c r="V90" s="143">
        <f t="shared" si="47"/>
        <v>2.9239766081871341</v>
      </c>
      <c r="W90" s="143">
        <f t="shared" si="47"/>
        <v>3.4715525554484086</v>
      </c>
      <c r="X90" s="143">
        <f t="shared" si="47"/>
        <v>2.4451939291736933</v>
      </c>
      <c r="Y90" s="146"/>
      <c r="Z90" s="143">
        <f t="shared" si="48"/>
        <v>3.4188034188034191</v>
      </c>
      <c r="AA90" s="143">
        <f t="shared" si="48"/>
        <v>1.2422360248447204</v>
      </c>
      <c r="AB90" s="143">
        <f t="shared" si="48"/>
        <v>6.083650190114068</v>
      </c>
    </row>
    <row r="91" spans="1:41" x14ac:dyDescent="0.25">
      <c r="A91" s="132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</row>
    <row r="92" spans="1:41" ht="14.25" x14ac:dyDescent="0.25">
      <c r="A92" s="140" t="s">
        <v>89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</row>
    <row r="93" spans="1:41" x14ac:dyDescent="0.25">
      <c r="A93" s="141" t="s">
        <v>22</v>
      </c>
      <c r="B93" s="143">
        <f t="shared" ref="B93:D95" si="49">+B74/(B74+B24)*100</f>
        <v>15.08500025449178</v>
      </c>
      <c r="C93" s="143">
        <f t="shared" si="49"/>
        <v>18.029198959754872</v>
      </c>
      <c r="D93" s="143">
        <f t="shared" si="49"/>
        <v>12.208497899423913</v>
      </c>
      <c r="E93" s="143"/>
      <c r="F93" s="143">
        <f t="shared" ref="F93:H95" si="50">+F74/(F74+F24)*100</f>
        <v>19.357023759899956</v>
      </c>
      <c r="G93" s="143">
        <f t="shared" si="50"/>
        <v>22.875947347427203</v>
      </c>
      <c r="H93" s="143">
        <f t="shared" si="50"/>
        <v>15.50632911392405</v>
      </c>
      <c r="I93" s="143"/>
      <c r="J93" s="143">
        <f t="shared" ref="J93:L95" si="51">+J74/(J74+J24)*100</f>
        <v>18.330063756743499</v>
      </c>
      <c r="K93" s="143">
        <f t="shared" si="51"/>
        <v>21.793807094554516</v>
      </c>
      <c r="L93" s="143">
        <f t="shared" si="51"/>
        <v>14.626411264746924</v>
      </c>
      <c r="M93" s="143"/>
      <c r="N93" s="143">
        <f t="shared" ref="N93:P95" si="52">+N74/(N74+N24)*100</f>
        <v>11.158703197695887</v>
      </c>
      <c r="O93" s="143">
        <f t="shared" si="52"/>
        <v>13.619375093436986</v>
      </c>
      <c r="P93" s="143">
        <f t="shared" si="52"/>
        <v>8.7565674255691768</v>
      </c>
      <c r="Q93" s="143"/>
      <c r="R93" s="143">
        <f t="shared" ref="R93:T95" si="53">+R74/(R74+R24)*100</f>
        <v>17.243038844963905</v>
      </c>
      <c r="S93" s="143">
        <f t="shared" si="53"/>
        <v>20</v>
      </c>
      <c r="T93" s="143">
        <f t="shared" si="53"/>
        <v>14.734077478660538</v>
      </c>
      <c r="U93" s="143"/>
      <c r="V93" s="143">
        <f t="shared" ref="V93:X95" si="54">+V74/(V74+V24)*100</f>
        <v>7.7118125382530378</v>
      </c>
      <c r="W93" s="143">
        <f t="shared" si="54"/>
        <v>9.4994311717861191</v>
      </c>
      <c r="X93" s="143">
        <f t="shared" si="54"/>
        <v>6.1820541943858514</v>
      </c>
      <c r="Y93" s="143"/>
      <c r="Z93" s="143">
        <f t="shared" ref="Z93:AB94" si="55">+Z74/(Z74+Z24)*100</f>
        <v>6.992417860151642</v>
      </c>
      <c r="AA93" s="143">
        <f t="shared" si="55"/>
        <v>4.9092131809011432</v>
      </c>
      <c r="AB93" s="143">
        <f t="shared" si="55"/>
        <v>8.486017357762778</v>
      </c>
    </row>
    <row r="94" spans="1:41" x14ac:dyDescent="0.25">
      <c r="A94" s="132" t="s">
        <v>85</v>
      </c>
      <c r="B94" s="143">
        <f t="shared" si="49"/>
        <v>15.194763524353464</v>
      </c>
      <c r="C94" s="143">
        <f t="shared" si="49"/>
        <v>18.153478464176235</v>
      </c>
      <c r="D94" s="143">
        <f t="shared" si="49"/>
        <v>12.305623906039928</v>
      </c>
      <c r="E94" s="146"/>
      <c r="F94" s="143">
        <f t="shared" si="50"/>
        <v>19.489790562175212</v>
      </c>
      <c r="G94" s="143">
        <f t="shared" si="50"/>
        <v>23.016670014059049</v>
      </c>
      <c r="H94" s="143">
        <f t="shared" si="50"/>
        <v>15.627405696689761</v>
      </c>
      <c r="I94" s="146"/>
      <c r="J94" s="143">
        <f t="shared" si="51"/>
        <v>18.471810089020771</v>
      </c>
      <c r="K94" s="143">
        <f t="shared" si="51"/>
        <v>21.973416357322474</v>
      </c>
      <c r="L94" s="143">
        <f t="shared" si="51"/>
        <v>14.734824281150161</v>
      </c>
      <c r="M94" s="146"/>
      <c r="N94" s="143">
        <f t="shared" si="52"/>
        <v>11.250466592011945</v>
      </c>
      <c r="O94" s="143">
        <f t="shared" si="52"/>
        <v>13.707729468599034</v>
      </c>
      <c r="P94" s="143">
        <f t="shared" si="52"/>
        <v>8.8465514695022893</v>
      </c>
      <c r="Q94" s="146"/>
      <c r="R94" s="143">
        <f t="shared" si="53"/>
        <v>17.358752166377815</v>
      </c>
      <c r="S94" s="143">
        <f t="shared" si="53"/>
        <v>20.154586553886539</v>
      </c>
      <c r="T94" s="143">
        <f t="shared" si="53"/>
        <v>14.825581395348838</v>
      </c>
      <c r="U94" s="146"/>
      <c r="V94" s="143">
        <f t="shared" si="54"/>
        <v>7.7651012647032811</v>
      </c>
      <c r="W94" s="143">
        <f t="shared" si="54"/>
        <v>9.5457159286946514</v>
      </c>
      <c r="X94" s="143">
        <f t="shared" si="54"/>
        <v>6.2397372742200332</v>
      </c>
      <c r="Y94" s="146"/>
      <c r="Z94" s="143">
        <f t="shared" si="55"/>
        <v>6.992417860151642</v>
      </c>
      <c r="AA94" s="143">
        <f t="shared" si="55"/>
        <v>4.9092131809011432</v>
      </c>
      <c r="AB94" s="143">
        <f t="shared" si="55"/>
        <v>8.486017357762778</v>
      </c>
    </row>
    <row r="95" spans="1:41" x14ac:dyDescent="0.25">
      <c r="A95" s="132" t="s">
        <v>86</v>
      </c>
      <c r="B95" s="143">
        <f t="shared" si="49"/>
        <v>2.3774145616641902</v>
      </c>
      <c r="C95" s="143">
        <f t="shared" si="49"/>
        <v>4.0816326530612246</v>
      </c>
      <c r="D95" s="143">
        <f t="shared" si="49"/>
        <v>0.60606060606060608</v>
      </c>
      <c r="E95" s="146"/>
      <c r="F95" s="143">
        <f t="shared" si="50"/>
        <v>1.4184397163120568</v>
      </c>
      <c r="G95" s="143">
        <f t="shared" si="50"/>
        <v>2.8571428571428572</v>
      </c>
      <c r="H95" s="143">
        <f t="shared" si="50"/>
        <v>0</v>
      </c>
      <c r="I95" s="146"/>
      <c r="J95" s="143">
        <f t="shared" si="51"/>
        <v>1.4705882352941175</v>
      </c>
      <c r="K95" s="143">
        <f t="shared" si="51"/>
        <v>2.5641025641025639</v>
      </c>
      <c r="L95" s="143">
        <f t="shared" si="51"/>
        <v>0</v>
      </c>
      <c r="M95" s="146"/>
      <c r="N95" s="143">
        <f t="shared" si="52"/>
        <v>2.7397260273972601</v>
      </c>
      <c r="O95" s="143">
        <f t="shared" si="52"/>
        <v>4.6153846153846159</v>
      </c>
      <c r="P95" s="143">
        <f t="shared" si="52"/>
        <v>1.2345679012345678</v>
      </c>
      <c r="Q95" s="146"/>
      <c r="R95" s="143">
        <f t="shared" si="53"/>
        <v>3.3333333333333335</v>
      </c>
      <c r="S95" s="143">
        <f t="shared" si="53"/>
        <v>5.4794520547945202</v>
      </c>
      <c r="T95" s="143">
        <f t="shared" si="53"/>
        <v>0</v>
      </c>
      <c r="U95" s="146"/>
      <c r="V95" s="143">
        <f t="shared" si="54"/>
        <v>3.0769230769230771</v>
      </c>
      <c r="W95" s="143">
        <f t="shared" si="54"/>
        <v>5.2631578947368416</v>
      </c>
      <c r="X95" s="143">
        <f t="shared" si="54"/>
        <v>1.3698630136986301</v>
      </c>
      <c r="Y95" s="146"/>
      <c r="Z95" s="143">
        <v>0</v>
      </c>
      <c r="AA95" s="143">
        <v>0</v>
      </c>
      <c r="AB95" s="143">
        <v>0</v>
      </c>
    </row>
    <row r="96" spans="1:41" ht="13.5" thickBot="1" x14ac:dyDescent="0.3">
      <c r="A96" s="132" t="s">
        <v>87</v>
      </c>
      <c r="B96" s="149">
        <v>0</v>
      </c>
      <c r="C96" s="149">
        <v>0</v>
      </c>
      <c r="D96" s="149">
        <v>0</v>
      </c>
      <c r="E96" s="152"/>
      <c r="F96" s="149">
        <v>0</v>
      </c>
      <c r="G96" s="149">
        <v>0</v>
      </c>
      <c r="H96" s="149">
        <v>0</v>
      </c>
      <c r="I96" s="152"/>
      <c r="J96" s="149">
        <v>0</v>
      </c>
      <c r="K96" s="149">
        <v>0</v>
      </c>
      <c r="L96" s="149">
        <v>0</v>
      </c>
      <c r="M96" s="152"/>
      <c r="N96" s="149">
        <v>0</v>
      </c>
      <c r="O96" s="149">
        <v>0</v>
      </c>
      <c r="P96" s="149">
        <v>0</v>
      </c>
      <c r="Q96" s="152"/>
      <c r="R96" s="149">
        <v>0</v>
      </c>
      <c r="S96" s="149">
        <v>0</v>
      </c>
      <c r="T96" s="149">
        <v>0</v>
      </c>
      <c r="U96" s="152"/>
      <c r="V96" s="149">
        <v>0</v>
      </c>
      <c r="W96" s="149">
        <v>0</v>
      </c>
      <c r="X96" s="149">
        <v>0</v>
      </c>
      <c r="Y96" s="152"/>
      <c r="Z96" s="149">
        <v>0</v>
      </c>
      <c r="AA96" s="149">
        <v>0</v>
      </c>
      <c r="AB96" s="149">
        <v>0</v>
      </c>
    </row>
    <row r="97" spans="1:28" x14ac:dyDescent="0.25">
      <c r="A97" s="292" t="s">
        <v>90</v>
      </c>
      <c r="B97" s="292"/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</row>
    <row r="98" spans="1:28" x14ac:dyDescent="0.25">
      <c r="A98" s="293" t="s">
        <v>14</v>
      </c>
      <c r="B98" s="293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2"/>
  <sheetViews>
    <sheetView topLeftCell="A101" zoomScaleNormal="100" workbookViewId="0">
      <selection activeCell="AD132" sqref="AD132:AE133"/>
    </sheetView>
  </sheetViews>
  <sheetFormatPr baseColWidth="10" defaultRowHeight="12.75" x14ac:dyDescent="0.2"/>
  <cols>
    <col min="1" max="1" width="15.42578125" style="215" customWidth="1"/>
    <col min="2" max="4" width="7.7109375" style="213" customWidth="1"/>
    <col min="5" max="5" width="1.42578125" style="213" customWidth="1"/>
    <col min="6" max="8" width="6.85546875" style="213" customWidth="1"/>
    <col min="9" max="9" width="1.42578125" style="213" customWidth="1"/>
    <col min="10" max="12" width="6.85546875" style="213" customWidth="1"/>
    <col min="13" max="13" width="1.42578125" style="213" customWidth="1"/>
    <col min="14" max="16" width="6.85546875" style="213" customWidth="1"/>
    <col min="17" max="17" width="1.42578125" style="213" customWidth="1"/>
    <col min="18" max="20" width="6.85546875" style="213" customWidth="1"/>
    <col min="21" max="21" width="1.42578125" style="213" customWidth="1"/>
    <col min="22" max="24" width="6.85546875" style="213" customWidth="1"/>
    <col min="25" max="25" width="1.42578125" style="213" customWidth="1"/>
    <col min="26" max="28" width="6.85546875" style="213" customWidth="1"/>
    <col min="29" max="29" width="11.42578125" style="213"/>
    <col min="30" max="30" width="13.28515625" style="213" customWidth="1"/>
    <col min="31" max="33" width="6.140625" style="213" customWidth="1"/>
    <col min="34" max="34" width="1.42578125" style="213" customWidth="1"/>
    <col min="35" max="37" width="5.140625" style="213" customWidth="1"/>
    <col min="38" max="38" width="1.42578125" style="213" customWidth="1"/>
    <col min="39" max="41" width="5.140625" style="213" customWidth="1"/>
    <col min="42" max="42" width="1.42578125" style="213" customWidth="1"/>
    <col min="43" max="45" width="5.140625" style="213" customWidth="1"/>
    <col min="46" max="46" width="1.42578125" style="213" customWidth="1"/>
    <col min="47" max="49" width="5.140625" style="213" customWidth="1"/>
    <col min="50" max="50" width="1.42578125" style="213" customWidth="1"/>
    <col min="51" max="53" width="5.140625" style="213" customWidth="1"/>
    <col min="54" max="54" width="1.42578125" style="213" customWidth="1"/>
    <col min="55" max="57" width="5.140625" style="213" customWidth="1"/>
    <col min="58" max="62" width="11.42578125" style="215"/>
    <col min="63" max="256" width="11.42578125" style="213"/>
    <col min="257" max="257" width="15.42578125" style="213" customWidth="1"/>
    <col min="258" max="258" width="7.5703125" style="213" customWidth="1"/>
    <col min="259" max="259" width="7.7109375" style="213" customWidth="1"/>
    <col min="260" max="260" width="7.140625" style="213" customWidth="1"/>
    <col min="261" max="261" width="1.42578125" style="213" customWidth="1"/>
    <col min="262" max="264" width="5.7109375" style="213" bestFit="1" customWidth="1"/>
    <col min="265" max="265" width="1.42578125" style="213" customWidth="1"/>
    <col min="266" max="268" width="5.7109375" style="213" bestFit="1" customWidth="1"/>
    <col min="269" max="269" width="1.42578125" style="213" customWidth="1"/>
    <col min="270" max="272" width="5.7109375" style="213" bestFit="1" customWidth="1"/>
    <col min="273" max="273" width="1.42578125" style="213" customWidth="1"/>
    <col min="274" max="276" width="5.7109375" style="213" bestFit="1" customWidth="1"/>
    <col min="277" max="277" width="1.42578125" style="213" customWidth="1"/>
    <col min="278" max="280" width="5.7109375" style="213" bestFit="1" customWidth="1"/>
    <col min="281" max="281" width="1.42578125" style="213" customWidth="1"/>
    <col min="282" max="284" width="4.85546875" style="213" bestFit="1" customWidth="1"/>
    <col min="285" max="285" width="11.42578125" style="213"/>
    <col min="286" max="286" width="13.28515625" style="213" customWidth="1"/>
    <col min="287" max="289" width="6.140625" style="213" customWidth="1"/>
    <col min="290" max="290" width="1.42578125" style="213" customWidth="1"/>
    <col min="291" max="293" width="5.140625" style="213" customWidth="1"/>
    <col min="294" max="294" width="1.42578125" style="213" customWidth="1"/>
    <col min="295" max="297" width="5.140625" style="213" customWidth="1"/>
    <col min="298" max="298" width="1.42578125" style="213" customWidth="1"/>
    <col min="299" max="301" width="5.140625" style="213" customWidth="1"/>
    <col min="302" max="302" width="1.42578125" style="213" customWidth="1"/>
    <col min="303" max="305" width="5.140625" style="213" customWidth="1"/>
    <col min="306" max="306" width="1.42578125" style="213" customWidth="1"/>
    <col min="307" max="309" width="5.140625" style="213" customWidth="1"/>
    <col min="310" max="310" width="1.42578125" style="213" customWidth="1"/>
    <col min="311" max="313" width="5.140625" style="213" customWidth="1"/>
    <col min="314" max="512" width="11.42578125" style="213"/>
    <col min="513" max="513" width="15.42578125" style="213" customWidth="1"/>
    <col min="514" max="514" width="7.5703125" style="213" customWidth="1"/>
    <col min="515" max="515" width="7.7109375" style="213" customWidth="1"/>
    <col min="516" max="516" width="7.140625" style="213" customWidth="1"/>
    <col min="517" max="517" width="1.42578125" style="213" customWidth="1"/>
    <col min="518" max="520" width="5.7109375" style="213" bestFit="1" customWidth="1"/>
    <col min="521" max="521" width="1.42578125" style="213" customWidth="1"/>
    <col min="522" max="524" width="5.7109375" style="213" bestFit="1" customWidth="1"/>
    <col min="525" max="525" width="1.42578125" style="213" customWidth="1"/>
    <col min="526" max="528" width="5.7109375" style="213" bestFit="1" customWidth="1"/>
    <col min="529" max="529" width="1.42578125" style="213" customWidth="1"/>
    <col min="530" max="532" width="5.7109375" style="213" bestFit="1" customWidth="1"/>
    <col min="533" max="533" width="1.42578125" style="213" customWidth="1"/>
    <col min="534" max="536" width="5.7109375" style="213" bestFit="1" customWidth="1"/>
    <col min="537" max="537" width="1.42578125" style="213" customWidth="1"/>
    <col min="538" max="540" width="4.85546875" style="213" bestFit="1" customWidth="1"/>
    <col min="541" max="541" width="11.42578125" style="213"/>
    <col min="542" max="542" width="13.28515625" style="213" customWidth="1"/>
    <col min="543" max="545" width="6.140625" style="213" customWidth="1"/>
    <col min="546" max="546" width="1.42578125" style="213" customWidth="1"/>
    <col min="547" max="549" width="5.140625" style="213" customWidth="1"/>
    <col min="550" max="550" width="1.42578125" style="213" customWidth="1"/>
    <col min="551" max="553" width="5.140625" style="213" customWidth="1"/>
    <col min="554" max="554" width="1.42578125" style="213" customWidth="1"/>
    <col min="555" max="557" width="5.140625" style="213" customWidth="1"/>
    <col min="558" max="558" width="1.42578125" style="213" customWidth="1"/>
    <col min="559" max="561" width="5.140625" style="213" customWidth="1"/>
    <col min="562" max="562" width="1.42578125" style="213" customWidth="1"/>
    <col min="563" max="565" width="5.140625" style="213" customWidth="1"/>
    <col min="566" max="566" width="1.42578125" style="213" customWidth="1"/>
    <col min="567" max="569" width="5.140625" style="213" customWidth="1"/>
    <col min="570" max="768" width="11.42578125" style="213"/>
    <col min="769" max="769" width="15.42578125" style="213" customWidth="1"/>
    <col min="770" max="770" width="7.5703125" style="213" customWidth="1"/>
    <col min="771" max="771" width="7.7109375" style="213" customWidth="1"/>
    <col min="772" max="772" width="7.140625" style="213" customWidth="1"/>
    <col min="773" max="773" width="1.42578125" style="213" customWidth="1"/>
    <col min="774" max="776" width="5.7109375" style="213" bestFit="1" customWidth="1"/>
    <col min="777" max="777" width="1.42578125" style="213" customWidth="1"/>
    <col min="778" max="780" width="5.7109375" style="213" bestFit="1" customWidth="1"/>
    <col min="781" max="781" width="1.42578125" style="213" customWidth="1"/>
    <col min="782" max="784" width="5.7109375" style="213" bestFit="1" customWidth="1"/>
    <col min="785" max="785" width="1.42578125" style="213" customWidth="1"/>
    <col min="786" max="788" width="5.7109375" style="213" bestFit="1" customWidth="1"/>
    <col min="789" max="789" width="1.42578125" style="213" customWidth="1"/>
    <col min="790" max="792" width="5.7109375" style="213" bestFit="1" customWidth="1"/>
    <col min="793" max="793" width="1.42578125" style="213" customWidth="1"/>
    <col min="794" max="796" width="4.85546875" style="213" bestFit="1" customWidth="1"/>
    <col min="797" max="797" width="11.42578125" style="213"/>
    <col min="798" max="798" width="13.28515625" style="213" customWidth="1"/>
    <col min="799" max="801" width="6.140625" style="213" customWidth="1"/>
    <col min="802" max="802" width="1.42578125" style="213" customWidth="1"/>
    <col min="803" max="805" width="5.140625" style="213" customWidth="1"/>
    <col min="806" max="806" width="1.42578125" style="213" customWidth="1"/>
    <col min="807" max="809" width="5.140625" style="213" customWidth="1"/>
    <col min="810" max="810" width="1.42578125" style="213" customWidth="1"/>
    <col min="811" max="813" width="5.140625" style="213" customWidth="1"/>
    <col min="814" max="814" width="1.42578125" style="213" customWidth="1"/>
    <col min="815" max="817" width="5.140625" style="213" customWidth="1"/>
    <col min="818" max="818" width="1.42578125" style="213" customWidth="1"/>
    <col min="819" max="821" width="5.140625" style="213" customWidth="1"/>
    <col min="822" max="822" width="1.42578125" style="213" customWidth="1"/>
    <col min="823" max="825" width="5.140625" style="213" customWidth="1"/>
    <col min="826" max="1024" width="11.42578125" style="213"/>
    <col min="1025" max="1025" width="15.42578125" style="213" customWidth="1"/>
    <col min="1026" max="1026" width="7.5703125" style="213" customWidth="1"/>
    <col min="1027" max="1027" width="7.7109375" style="213" customWidth="1"/>
    <col min="1028" max="1028" width="7.140625" style="213" customWidth="1"/>
    <col min="1029" max="1029" width="1.42578125" style="213" customWidth="1"/>
    <col min="1030" max="1032" width="5.7109375" style="213" bestFit="1" customWidth="1"/>
    <col min="1033" max="1033" width="1.42578125" style="213" customWidth="1"/>
    <col min="1034" max="1036" width="5.7109375" style="213" bestFit="1" customWidth="1"/>
    <col min="1037" max="1037" width="1.42578125" style="213" customWidth="1"/>
    <col min="1038" max="1040" width="5.7109375" style="213" bestFit="1" customWidth="1"/>
    <col min="1041" max="1041" width="1.42578125" style="213" customWidth="1"/>
    <col min="1042" max="1044" width="5.7109375" style="213" bestFit="1" customWidth="1"/>
    <col min="1045" max="1045" width="1.42578125" style="213" customWidth="1"/>
    <col min="1046" max="1048" width="5.7109375" style="213" bestFit="1" customWidth="1"/>
    <col min="1049" max="1049" width="1.42578125" style="213" customWidth="1"/>
    <col min="1050" max="1052" width="4.85546875" style="213" bestFit="1" customWidth="1"/>
    <col min="1053" max="1053" width="11.42578125" style="213"/>
    <col min="1054" max="1054" width="13.28515625" style="213" customWidth="1"/>
    <col min="1055" max="1057" width="6.140625" style="213" customWidth="1"/>
    <col min="1058" max="1058" width="1.42578125" style="213" customWidth="1"/>
    <col min="1059" max="1061" width="5.140625" style="213" customWidth="1"/>
    <col min="1062" max="1062" width="1.42578125" style="213" customWidth="1"/>
    <col min="1063" max="1065" width="5.140625" style="213" customWidth="1"/>
    <col min="1066" max="1066" width="1.42578125" style="213" customWidth="1"/>
    <col min="1067" max="1069" width="5.140625" style="213" customWidth="1"/>
    <col min="1070" max="1070" width="1.42578125" style="213" customWidth="1"/>
    <col min="1071" max="1073" width="5.140625" style="213" customWidth="1"/>
    <col min="1074" max="1074" width="1.42578125" style="213" customWidth="1"/>
    <col min="1075" max="1077" width="5.140625" style="213" customWidth="1"/>
    <col min="1078" max="1078" width="1.42578125" style="213" customWidth="1"/>
    <col min="1079" max="1081" width="5.140625" style="213" customWidth="1"/>
    <col min="1082" max="1280" width="11.42578125" style="213"/>
    <col min="1281" max="1281" width="15.42578125" style="213" customWidth="1"/>
    <col min="1282" max="1282" width="7.5703125" style="213" customWidth="1"/>
    <col min="1283" max="1283" width="7.7109375" style="213" customWidth="1"/>
    <col min="1284" max="1284" width="7.140625" style="213" customWidth="1"/>
    <col min="1285" max="1285" width="1.42578125" style="213" customWidth="1"/>
    <col min="1286" max="1288" width="5.7109375" style="213" bestFit="1" customWidth="1"/>
    <col min="1289" max="1289" width="1.42578125" style="213" customWidth="1"/>
    <col min="1290" max="1292" width="5.7109375" style="213" bestFit="1" customWidth="1"/>
    <col min="1293" max="1293" width="1.42578125" style="213" customWidth="1"/>
    <col min="1294" max="1296" width="5.7109375" style="213" bestFit="1" customWidth="1"/>
    <col min="1297" max="1297" width="1.42578125" style="213" customWidth="1"/>
    <col min="1298" max="1300" width="5.7109375" style="213" bestFit="1" customWidth="1"/>
    <col min="1301" max="1301" width="1.42578125" style="213" customWidth="1"/>
    <col min="1302" max="1304" width="5.7109375" style="213" bestFit="1" customWidth="1"/>
    <col min="1305" max="1305" width="1.42578125" style="213" customWidth="1"/>
    <col min="1306" max="1308" width="4.85546875" style="213" bestFit="1" customWidth="1"/>
    <col min="1309" max="1309" width="11.42578125" style="213"/>
    <col min="1310" max="1310" width="13.28515625" style="213" customWidth="1"/>
    <col min="1311" max="1313" width="6.140625" style="213" customWidth="1"/>
    <col min="1314" max="1314" width="1.42578125" style="213" customWidth="1"/>
    <col min="1315" max="1317" width="5.140625" style="213" customWidth="1"/>
    <col min="1318" max="1318" width="1.42578125" style="213" customWidth="1"/>
    <col min="1319" max="1321" width="5.140625" style="213" customWidth="1"/>
    <col min="1322" max="1322" width="1.42578125" style="213" customWidth="1"/>
    <col min="1323" max="1325" width="5.140625" style="213" customWidth="1"/>
    <col min="1326" max="1326" width="1.42578125" style="213" customWidth="1"/>
    <col min="1327" max="1329" width="5.140625" style="213" customWidth="1"/>
    <col min="1330" max="1330" width="1.42578125" style="213" customWidth="1"/>
    <col min="1331" max="1333" width="5.140625" style="213" customWidth="1"/>
    <col min="1334" max="1334" width="1.42578125" style="213" customWidth="1"/>
    <col min="1335" max="1337" width="5.140625" style="213" customWidth="1"/>
    <col min="1338" max="1536" width="11.42578125" style="213"/>
    <col min="1537" max="1537" width="15.42578125" style="213" customWidth="1"/>
    <col min="1538" max="1538" width="7.5703125" style="213" customWidth="1"/>
    <col min="1539" max="1539" width="7.7109375" style="213" customWidth="1"/>
    <col min="1540" max="1540" width="7.140625" style="213" customWidth="1"/>
    <col min="1541" max="1541" width="1.42578125" style="213" customWidth="1"/>
    <col min="1542" max="1544" width="5.7109375" style="213" bestFit="1" customWidth="1"/>
    <col min="1545" max="1545" width="1.42578125" style="213" customWidth="1"/>
    <col min="1546" max="1548" width="5.7109375" style="213" bestFit="1" customWidth="1"/>
    <col min="1549" max="1549" width="1.42578125" style="213" customWidth="1"/>
    <col min="1550" max="1552" width="5.7109375" style="213" bestFit="1" customWidth="1"/>
    <col min="1553" max="1553" width="1.42578125" style="213" customWidth="1"/>
    <col min="1554" max="1556" width="5.7109375" style="213" bestFit="1" customWidth="1"/>
    <col min="1557" max="1557" width="1.42578125" style="213" customWidth="1"/>
    <col min="1558" max="1560" width="5.7109375" style="213" bestFit="1" customWidth="1"/>
    <col min="1561" max="1561" width="1.42578125" style="213" customWidth="1"/>
    <col min="1562" max="1564" width="4.85546875" style="213" bestFit="1" customWidth="1"/>
    <col min="1565" max="1565" width="11.42578125" style="213"/>
    <col min="1566" max="1566" width="13.28515625" style="213" customWidth="1"/>
    <col min="1567" max="1569" width="6.140625" style="213" customWidth="1"/>
    <col min="1570" max="1570" width="1.42578125" style="213" customWidth="1"/>
    <col min="1571" max="1573" width="5.140625" style="213" customWidth="1"/>
    <col min="1574" max="1574" width="1.42578125" style="213" customWidth="1"/>
    <col min="1575" max="1577" width="5.140625" style="213" customWidth="1"/>
    <col min="1578" max="1578" width="1.42578125" style="213" customWidth="1"/>
    <col min="1579" max="1581" width="5.140625" style="213" customWidth="1"/>
    <col min="1582" max="1582" width="1.42578125" style="213" customWidth="1"/>
    <col min="1583" max="1585" width="5.140625" style="213" customWidth="1"/>
    <col min="1586" max="1586" width="1.42578125" style="213" customWidth="1"/>
    <col min="1587" max="1589" width="5.140625" style="213" customWidth="1"/>
    <col min="1590" max="1590" width="1.42578125" style="213" customWidth="1"/>
    <col min="1591" max="1593" width="5.140625" style="213" customWidth="1"/>
    <col min="1594" max="1792" width="11.42578125" style="213"/>
    <col min="1793" max="1793" width="15.42578125" style="213" customWidth="1"/>
    <col min="1794" max="1794" width="7.5703125" style="213" customWidth="1"/>
    <col min="1795" max="1795" width="7.7109375" style="213" customWidth="1"/>
    <col min="1796" max="1796" width="7.140625" style="213" customWidth="1"/>
    <col min="1797" max="1797" width="1.42578125" style="213" customWidth="1"/>
    <col min="1798" max="1800" width="5.7109375" style="213" bestFit="1" customWidth="1"/>
    <col min="1801" max="1801" width="1.42578125" style="213" customWidth="1"/>
    <col min="1802" max="1804" width="5.7109375" style="213" bestFit="1" customWidth="1"/>
    <col min="1805" max="1805" width="1.42578125" style="213" customWidth="1"/>
    <col min="1806" max="1808" width="5.7109375" style="213" bestFit="1" customWidth="1"/>
    <col min="1809" max="1809" width="1.42578125" style="213" customWidth="1"/>
    <col min="1810" max="1812" width="5.7109375" style="213" bestFit="1" customWidth="1"/>
    <col min="1813" max="1813" width="1.42578125" style="213" customWidth="1"/>
    <col min="1814" max="1816" width="5.7109375" style="213" bestFit="1" customWidth="1"/>
    <col min="1817" max="1817" width="1.42578125" style="213" customWidth="1"/>
    <col min="1818" max="1820" width="4.85546875" style="213" bestFit="1" customWidth="1"/>
    <col min="1821" max="1821" width="11.42578125" style="213"/>
    <col min="1822" max="1822" width="13.28515625" style="213" customWidth="1"/>
    <col min="1823" max="1825" width="6.140625" style="213" customWidth="1"/>
    <col min="1826" max="1826" width="1.42578125" style="213" customWidth="1"/>
    <col min="1827" max="1829" width="5.140625" style="213" customWidth="1"/>
    <col min="1830" max="1830" width="1.42578125" style="213" customWidth="1"/>
    <col min="1831" max="1833" width="5.140625" style="213" customWidth="1"/>
    <col min="1834" max="1834" width="1.42578125" style="213" customWidth="1"/>
    <col min="1835" max="1837" width="5.140625" style="213" customWidth="1"/>
    <col min="1838" max="1838" width="1.42578125" style="213" customWidth="1"/>
    <col min="1839" max="1841" width="5.140625" style="213" customWidth="1"/>
    <col min="1842" max="1842" width="1.42578125" style="213" customWidth="1"/>
    <col min="1843" max="1845" width="5.140625" style="213" customWidth="1"/>
    <col min="1846" max="1846" width="1.42578125" style="213" customWidth="1"/>
    <col min="1847" max="1849" width="5.140625" style="213" customWidth="1"/>
    <col min="1850" max="2048" width="11.42578125" style="213"/>
    <col min="2049" max="2049" width="15.42578125" style="213" customWidth="1"/>
    <col min="2050" max="2050" width="7.5703125" style="213" customWidth="1"/>
    <col min="2051" max="2051" width="7.7109375" style="213" customWidth="1"/>
    <col min="2052" max="2052" width="7.140625" style="213" customWidth="1"/>
    <col min="2053" max="2053" width="1.42578125" style="213" customWidth="1"/>
    <col min="2054" max="2056" width="5.7109375" style="213" bestFit="1" customWidth="1"/>
    <col min="2057" max="2057" width="1.42578125" style="213" customWidth="1"/>
    <col min="2058" max="2060" width="5.7109375" style="213" bestFit="1" customWidth="1"/>
    <col min="2061" max="2061" width="1.42578125" style="213" customWidth="1"/>
    <col min="2062" max="2064" width="5.7109375" style="213" bestFit="1" customWidth="1"/>
    <col min="2065" max="2065" width="1.42578125" style="213" customWidth="1"/>
    <col min="2066" max="2068" width="5.7109375" style="213" bestFit="1" customWidth="1"/>
    <col min="2069" max="2069" width="1.42578125" style="213" customWidth="1"/>
    <col min="2070" max="2072" width="5.7109375" style="213" bestFit="1" customWidth="1"/>
    <col min="2073" max="2073" width="1.42578125" style="213" customWidth="1"/>
    <col min="2074" max="2076" width="4.85546875" style="213" bestFit="1" customWidth="1"/>
    <col min="2077" max="2077" width="11.42578125" style="213"/>
    <col min="2078" max="2078" width="13.28515625" style="213" customWidth="1"/>
    <col min="2079" max="2081" width="6.140625" style="213" customWidth="1"/>
    <col min="2082" max="2082" width="1.42578125" style="213" customWidth="1"/>
    <col min="2083" max="2085" width="5.140625" style="213" customWidth="1"/>
    <col min="2086" max="2086" width="1.42578125" style="213" customWidth="1"/>
    <col min="2087" max="2089" width="5.140625" style="213" customWidth="1"/>
    <col min="2090" max="2090" width="1.42578125" style="213" customWidth="1"/>
    <col min="2091" max="2093" width="5.140625" style="213" customWidth="1"/>
    <col min="2094" max="2094" width="1.42578125" style="213" customWidth="1"/>
    <col min="2095" max="2097" width="5.140625" style="213" customWidth="1"/>
    <col min="2098" max="2098" width="1.42578125" style="213" customWidth="1"/>
    <col min="2099" max="2101" width="5.140625" style="213" customWidth="1"/>
    <col min="2102" max="2102" width="1.42578125" style="213" customWidth="1"/>
    <col min="2103" max="2105" width="5.140625" style="213" customWidth="1"/>
    <col min="2106" max="2304" width="11.42578125" style="213"/>
    <col min="2305" max="2305" width="15.42578125" style="213" customWidth="1"/>
    <col min="2306" max="2306" width="7.5703125" style="213" customWidth="1"/>
    <col min="2307" max="2307" width="7.7109375" style="213" customWidth="1"/>
    <col min="2308" max="2308" width="7.140625" style="213" customWidth="1"/>
    <col min="2309" max="2309" width="1.42578125" style="213" customWidth="1"/>
    <col min="2310" max="2312" width="5.7109375" style="213" bestFit="1" customWidth="1"/>
    <col min="2313" max="2313" width="1.42578125" style="213" customWidth="1"/>
    <col min="2314" max="2316" width="5.7109375" style="213" bestFit="1" customWidth="1"/>
    <col min="2317" max="2317" width="1.42578125" style="213" customWidth="1"/>
    <col min="2318" max="2320" width="5.7109375" style="213" bestFit="1" customWidth="1"/>
    <col min="2321" max="2321" width="1.42578125" style="213" customWidth="1"/>
    <col min="2322" max="2324" width="5.7109375" style="213" bestFit="1" customWidth="1"/>
    <col min="2325" max="2325" width="1.42578125" style="213" customWidth="1"/>
    <col min="2326" max="2328" width="5.7109375" style="213" bestFit="1" customWidth="1"/>
    <col min="2329" max="2329" width="1.42578125" style="213" customWidth="1"/>
    <col min="2330" max="2332" width="4.85546875" style="213" bestFit="1" customWidth="1"/>
    <col min="2333" max="2333" width="11.42578125" style="213"/>
    <col min="2334" max="2334" width="13.28515625" style="213" customWidth="1"/>
    <col min="2335" max="2337" width="6.140625" style="213" customWidth="1"/>
    <col min="2338" max="2338" width="1.42578125" style="213" customWidth="1"/>
    <col min="2339" max="2341" width="5.140625" style="213" customWidth="1"/>
    <col min="2342" max="2342" width="1.42578125" style="213" customWidth="1"/>
    <col min="2343" max="2345" width="5.140625" style="213" customWidth="1"/>
    <col min="2346" max="2346" width="1.42578125" style="213" customWidth="1"/>
    <col min="2347" max="2349" width="5.140625" style="213" customWidth="1"/>
    <col min="2350" max="2350" width="1.42578125" style="213" customWidth="1"/>
    <col min="2351" max="2353" width="5.140625" style="213" customWidth="1"/>
    <col min="2354" max="2354" width="1.42578125" style="213" customWidth="1"/>
    <col min="2355" max="2357" width="5.140625" style="213" customWidth="1"/>
    <col min="2358" max="2358" width="1.42578125" style="213" customWidth="1"/>
    <col min="2359" max="2361" width="5.140625" style="213" customWidth="1"/>
    <col min="2362" max="2560" width="11.42578125" style="213"/>
    <col min="2561" max="2561" width="15.42578125" style="213" customWidth="1"/>
    <col min="2562" max="2562" width="7.5703125" style="213" customWidth="1"/>
    <col min="2563" max="2563" width="7.7109375" style="213" customWidth="1"/>
    <col min="2564" max="2564" width="7.140625" style="213" customWidth="1"/>
    <col min="2565" max="2565" width="1.42578125" style="213" customWidth="1"/>
    <col min="2566" max="2568" width="5.7109375" style="213" bestFit="1" customWidth="1"/>
    <col min="2569" max="2569" width="1.42578125" style="213" customWidth="1"/>
    <col min="2570" max="2572" width="5.7109375" style="213" bestFit="1" customWidth="1"/>
    <col min="2573" max="2573" width="1.42578125" style="213" customWidth="1"/>
    <col min="2574" max="2576" width="5.7109375" style="213" bestFit="1" customWidth="1"/>
    <col min="2577" max="2577" width="1.42578125" style="213" customWidth="1"/>
    <col min="2578" max="2580" width="5.7109375" style="213" bestFit="1" customWidth="1"/>
    <col min="2581" max="2581" width="1.42578125" style="213" customWidth="1"/>
    <col min="2582" max="2584" width="5.7109375" style="213" bestFit="1" customWidth="1"/>
    <col min="2585" max="2585" width="1.42578125" style="213" customWidth="1"/>
    <col min="2586" max="2588" width="4.85546875" style="213" bestFit="1" customWidth="1"/>
    <col min="2589" max="2589" width="11.42578125" style="213"/>
    <col min="2590" max="2590" width="13.28515625" style="213" customWidth="1"/>
    <col min="2591" max="2593" width="6.140625" style="213" customWidth="1"/>
    <col min="2594" max="2594" width="1.42578125" style="213" customWidth="1"/>
    <col min="2595" max="2597" width="5.140625" style="213" customWidth="1"/>
    <col min="2598" max="2598" width="1.42578125" style="213" customWidth="1"/>
    <col min="2599" max="2601" width="5.140625" style="213" customWidth="1"/>
    <col min="2602" max="2602" width="1.42578125" style="213" customWidth="1"/>
    <col min="2603" max="2605" width="5.140625" style="213" customWidth="1"/>
    <col min="2606" max="2606" width="1.42578125" style="213" customWidth="1"/>
    <col min="2607" max="2609" width="5.140625" style="213" customWidth="1"/>
    <col min="2610" max="2610" width="1.42578125" style="213" customWidth="1"/>
    <col min="2611" max="2613" width="5.140625" style="213" customWidth="1"/>
    <col min="2614" max="2614" width="1.42578125" style="213" customWidth="1"/>
    <col min="2615" max="2617" width="5.140625" style="213" customWidth="1"/>
    <col min="2618" max="2816" width="11.42578125" style="213"/>
    <col min="2817" max="2817" width="15.42578125" style="213" customWidth="1"/>
    <col min="2818" max="2818" width="7.5703125" style="213" customWidth="1"/>
    <col min="2819" max="2819" width="7.7109375" style="213" customWidth="1"/>
    <col min="2820" max="2820" width="7.140625" style="213" customWidth="1"/>
    <col min="2821" max="2821" width="1.42578125" style="213" customWidth="1"/>
    <col min="2822" max="2824" width="5.7109375" style="213" bestFit="1" customWidth="1"/>
    <col min="2825" max="2825" width="1.42578125" style="213" customWidth="1"/>
    <col min="2826" max="2828" width="5.7109375" style="213" bestFit="1" customWidth="1"/>
    <col min="2829" max="2829" width="1.42578125" style="213" customWidth="1"/>
    <col min="2830" max="2832" width="5.7109375" style="213" bestFit="1" customWidth="1"/>
    <col min="2833" max="2833" width="1.42578125" style="213" customWidth="1"/>
    <col min="2834" max="2836" width="5.7109375" style="213" bestFit="1" customWidth="1"/>
    <col min="2837" max="2837" width="1.42578125" style="213" customWidth="1"/>
    <col min="2838" max="2840" width="5.7109375" style="213" bestFit="1" customWidth="1"/>
    <col min="2841" max="2841" width="1.42578125" style="213" customWidth="1"/>
    <col min="2842" max="2844" width="4.85546875" style="213" bestFit="1" customWidth="1"/>
    <col min="2845" max="2845" width="11.42578125" style="213"/>
    <col min="2846" max="2846" width="13.28515625" style="213" customWidth="1"/>
    <col min="2847" max="2849" width="6.140625" style="213" customWidth="1"/>
    <col min="2850" max="2850" width="1.42578125" style="213" customWidth="1"/>
    <col min="2851" max="2853" width="5.140625" style="213" customWidth="1"/>
    <col min="2854" max="2854" width="1.42578125" style="213" customWidth="1"/>
    <col min="2855" max="2857" width="5.140625" style="213" customWidth="1"/>
    <col min="2858" max="2858" width="1.42578125" style="213" customWidth="1"/>
    <col min="2859" max="2861" width="5.140625" style="213" customWidth="1"/>
    <col min="2862" max="2862" width="1.42578125" style="213" customWidth="1"/>
    <col min="2863" max="2865" width="5.140625" style="213" customWidth="1"/>
    <col min="2866" max="2866" width="1.42578125" style="213" customWidth="1"/>
    <col min="2867" max="2869" width="5.140625" style="213" customWidth="1"/>
    <col min="2870" max="2870" width="1.42578125" style="213" customWidth="1"/>
    <col min="2871" max="2873" width="5.140625" style="213" customWidth="1"/>
    <col min="2874" max="3072" width="11.42578125" style="213"/>
    <col min="3073" max="3073" width="15.42578125" style="213" customWidth="1"/>
    <col min="3074" max="3074" width="7.5703125" style="213" customWidth="1"/>
    <col min="3075" max="3075" width="7.7109375" style="213" customWidth="1"/>
    <col min="3076" max="3076" width="7.140625" style="213" customWidth="1"/>
    <col min="3077" max="3077" width="1.42578125" style="213" customWidth="1"/>
    <col min="3078" max="3080" width="5.7109375" style="213" bestFit="1" customWidth="1"/>
    <col min="3081" max="3081" width="1.42578125" style="213" customWidth="1"/>
    <col min="3082" max="3084" width="5.7109375" style="213" bestFit="1" customWidth="1"/>
    <col min="3085" max="3085" width="1.42578125" style="213" customWidth="1"/>
    <col min="3086" max="3088" width="5.7109375" style="213" bestFit="1" customWidth="1"/>
    <col min="3089" max="3089" width="1.42578125" style="213" customWidth="1"/>
    <col min="3090" max="3092" width="5.7109375" style="213" bestFit="1" customWidth="1"/>
    <col min="3093" max="3093" width="1.42578125" style="213" customWidth="1"/>
    <col min="3094" max="3096" width="5.7109375" style="213" bestFit="1" customWidth="1"/>
    <col min="3097" max="3097" width="1.42578125" style="213" customWidth="1"/>
    <col min="3098" max="3100" width="4.85546875" style="213" bestFit="1" customWidth="1"/>
    <col min="3101" max="3101" width="11.42578125" style="213"/>
    <col min="3102" max="3102" width="13.28515625" style="213" customWidth="1"/>
    <col min="3103" max="3105" width="6.140625" style="213" customWidth="1"/>
    <col min="3106" max="3106" width="1.42578125" style="213" customWidth="1"/>
    <col min="3107" max="3109" width="5.140625" style="213" customWidth="1"/>
    <col min="3110" max="3110" width="1.42578125" style="213" customWidth="1"/>
    <col min="3111" max="3113" width="5.140625" style="213" customWidth="1"/>
    <col min="3114" max="3114" width="1.42578125" style="213" customWidth="1"/>
    <col min="3115" max="3117" width="5.140625" style="213" customWidth="1"/>
    <col min="3118" max="3118" width="1.42578125" style="213" customWidth="1"/>
    <col min="3119" max="3121" width="5.140625" style="213" customWidth="1"/>
    <col min="3122" max="3122" width="1.42578125" style="213" customWidth="1"/>
    <col min="3123" max="3125" width="5.140625" style="213" customWidth="1"/>
    <col min="3126" max="3126" width="1.42578125" style="213" customWidth="1"/>
    <col min="3127" max="3129" width="5.140625" style="213" customWidth="1"/>
    <col min="3130" max="3328" width="11.42578125" style="213"/>
    <col min="3329" max="3329" width="15.42578125" style="213" customWidth="1"/>
    <col min="3330" max="3330" width="7.5703125" style="213" customWidth="1"/>
    <col min="3331" max="3331" width="7.7109375" style="213" customWidth="1"/>
    <col min="3332" max="3332" width="7.140625" style="213" customWidth="1"/>
    <col min="3333" max="3333" width="1.42578125" style="213" customWidth="1"/>
    <col min="3334" max="3336" width="5.7109375" style="213" bestFit="1" customWidth="1"/>
    <col min="3337" max="3337" width="1.42578125" style="213" customWidth="1"/>
    <col min="3338" max="3340" width="5.7109375" style="213" bestFit="1" customWidth="1"/>
    <col min="3341" max="3341" width="1.42578125" style="213" customWidth="1"/>
    <col min="3342" max="3344" width="5.7109375" style="213" bestFit="1" customWidth="1"/>
    <col min="3345" max="3345" width="1.42578125" style="213" customWidth="1"/>
    <col min="3346" max="3348" width="5.7109375" style="213" bestFit="1" customWidth="1"/>
    <col min="3349" max="3349" width="1.42578125" style="213" customWidth="1"/>
    <col min="3350" max="3352" width="5.7109375" style="213" bestFit="1" customWidth="1"/>
    <col min="3353" max="3353" width="1.42578125" style="213" customWidth="1"/>
    <col min="3354" max="3356" width="4.85546875" style="213" bestFit="1" customWidth="1"/>
    <col min="3357" max="3357" width="11.42578125" style="213"/>
    <col min="3358" max="3358" width="13.28515625" style="213" customWidth="1"/>
    <col min="3359" max="3361" width="6.140625" style="213" customWidth="1"/>
    <col min="3362" max="3362" width="1.42578125" style="213" customWidth="1"/>
    <col min="3363" max="3365" width="5.140625" style="213" customWidth="1"/>
    <col min="3366" max="3366" width="1.42578125" style="213" customWidth="1"/>
    <col min="3367" max="3369" width="5.140625" style="213" customWidth="1"/>
    <col min="3370" max="3370" width="1.42578125" style="213" customWidth="1"/>
    <col min="3371" max="3373" width="5.140625" style="213" customWidth="1"/>
    <col min="3374" max="3374" width="1.42578125" style="213" customWidth="1"/>
    <col min="3375" max="3377" width="5.140625" style="213" customWidth="1"/>
    <col min="3378" max="3378" width="1.42578125" style="213" customWidth="1"/>
    <col min="3379" max="3381" width="5.140625" style="213" customWidth="1"/>
    <col min="3382" max="3382" width="1.42578125" style="213" customWidth="1"/>
    <col min="3383" max="3385" width="5.140625" style="213" customWidth="1"/>
    <col min="3386" max="3584" width="11.42578125" style="213"/>
    <col min="3585" max="3585" width="15.42578125" style="213" customWidth="1"/>
    <col min="3586" max="3586" width="7.5703125" style="213" customWidth="1"/>
    <col min="3587" max="3587" width="7.7109375" style="213" customWidth="1"/>
    <col min="3588" max="3588" width="7.140625" style="213" customWidth="1"/>
    <col min="3589" max="3589" width="1.42578125" style="213" customWidth="1"/>
    <col min="3590" max="3592" width="5.7109375" style="213" bestFit="1" customWidth="1"/>
    <col min="3593" max="3593" width="1.42578125" style="213" customWidth="1"/>
    <col min="3594" max="3596" width="5.7109375" style="213" bestFit="1" customWidth="1"/>
    <col min="3597" max="3597" width="1.42578125" style="213" customWidth="1"/>
    <col min="3598" max="3600" width="5.7109375" style="213" bestFit="1" customWidth="1"/>
    <col min="3601" max="3601" width="1.42578125" style="213" customWidth="1"/>
    <col min="3602" max="3604" width="5.7109375" style="213" bestFit="1" customWidth="1"/>
    <col min="3605" max="3605" width="1.42578125" style="213" customWidth="1"/>
    <col min="3606" max="3608" width="5.7109375" style="213" bestFit="1" customWidth="1"/>
    <col min="3609" max="3609" width="1.42578125" style="213" customWidth="1"/>
    <col min="3610" max="3612" width="4.85546875" style="213" bestFit="1" customWidth="1"/>
    <col min="3613" max="3613" width="11.42578125" style="213"/>
    <col min="3614" max="3614" width="13.28515625" style="213" customWidth="1"/>
    <col min="3615" max="3617" width="6.140625" style="213" customWidth="1"/>
    <col min="3618" max="3618" width="1.42578125" style="213" customWidth="1"/>
    <col min="3619" max="3621" width="5.140625" style="213" customWidth="1"/>
    <col min="3622" max="3622" width="1.42578125" style="213" customWidth="1"/>
    <col min="3623" max="3625" width="5.140625" style="213" customWidth="1"/>
    <col min="3626" max="3626" width="1.42578125" style="213" customWidth="1"/>
    <col min="3627" max="3629" width="5.140625" style="213" customWidth="1"/>
    <col min="3630" max="3630" width="1.42578125" style="213" customWidth="1"/>
    <col min="3631" max="3633" width="5.140625" style="213" customWidth="1"/>
    <col min="3634" max="3634" width="1.42578125" style="213" customWidth="1"/>
    <col min="3635" max="3637" width="5.140625" style="213" customWidth="1"/>
    <col min="3638" max="3638" width="1.42578125" style="213" customWidth="1"/>
    <col min="3639" max="3641" width="5.140625" style="213" customWidth="1"/>
    <col min="3642" max="3840" width="11.42578125" style="213"/>
    <col min="3841" max="3841" width="15.42578125" style="213" customWidth="1"/>
    <col min="3842" max="3842" width="7.5703125" style="213" customWidth="1"/>
    <col min="3843" max="3843" width="7.7109375" style="213" customWidth="1"/>
    <col min="3844" max="3844" width="7.140625" style="213" customWidth="1"/>
    <col min="3845" max="3845" width="1.42578125" style="213" customWidth="1"/>
    <col min="3846" max="3848" width="5.7109375" style="213" bestFit="1" customWidth="1"/>
    <col min="3849" max="3849" width="1.42578125" style="213" customWidth="1"/>
    <col min="3850" max="3852" width="5.7109375" style="213" bestFit="1" customWidth="1"/>
    <col min="3853" max="3853" width="1.42578125" style="213" customWidth="1"/>
    <col min="3854" max="3856" width="5.7109375" style="213" bestFit="1" customWidth="1"/>
    <col min="3857" max="3857" width="1.42578125" style="213" customWidth="1"/>
    <col min="3858" max="3860" width="5.7109375" style="213" bestFit="1" customWidth="1"/>
    <col min="3861" max="3861" width="1.42578125" style="213" customWidth="1"/>
    <col min="3862" max="3864" width="5.7109375" style="213" bestFit="1" customWidth="1"/>
    <col min="3865" max="3865" width="1.42578125" style="213" customWidth="1"/>
    <col min="3866" max="3868" width="4.85546875" style="213" bestFit="1" customWidth="1"/>
    <col min="3869" max="3869" width="11.42578125" style="213"/>
    <col min="3870" max="3870" width="13.28515625" style="213" customWidth="1"/>
    <col min="3871" max="3873" width="6.140625" style="213" customWidth="1"/>
    <col min="3874" max="3874" width="1.42578125" style="213" customWidth="1"/>
    <col min="3875" max="3877" width="5.140625" style="213" customWidth="1"/>
    <col min="3878" max="3878" width="1.42578125" style="213" customWidth="1"/>
    <col min="3879" max="3881" width="5.140625" style="213" customWidth="1"/>
    <col min="3882" max="3882" width="1.42578125" style="213" customWidth="1"/>
    <col min="3883" max="3885" width="5.140625" style="213" customWidth="1"/>
    <col min="3886" max="3886" width="1.42578125" style="213" customWidth="1"/>
    <col min="3887" max="3889" width="5.140625" style="213" customWidth="1"/>
    <col min="3890" max="3890" width="1.42578125" style="213" customWidth="1"/>
    <col min="3891" max="3893" width="5.140625" style="213" customWidth="1"/>
    <col min="3894" max="3894" width="1.42578125" style="213" customWidth="1"/>
    <col min="3895" max="3897" width="5.140625" style="213" customWidth="1"/>
    <col min="3898" max="4096" width="11.42578125" style="213"/>
    <col min="4097" max="4097" width="15.42578125" style="213" customWidth="1"/>
    <col min="4098" max="4098" width="7.5703125" style="213" customWidth="1"/>
    <col min="4099" max="4099" width="7.7109375" style="213" customWidth="1"/>
    <col min="4100" max="4100" width="7.140625" style="213" customWidth="1"/>
    <col min="4101" max="4101" width="1.42578125" style="213" customWidth="1"/>
    <col min="4102" max="4104" width="5.7109375" style="213" bestFit="1" customWidth="1"/>
    <col min="4105" max="4105" width="1.42578125" style="213" customWidth="1"/>
    <col min="4106" max="4108" width="5.7109375" style="213" bestFit="1" customWidth="1"/>
    <col min="4109" max="4109" width="1.42578125" style="213" customWidth="1"/>
    <col min="4110" max="4112" width="5.7109375" style="213" bestFit="1" customWidth="1"/>
    <col min="4113" max="4113" width="1.42578125" style="213" customWidth="1"/>
    <col min="4114" max="4116" width="5.7109375" style="213" bestFit="1" customWidth="1"/>
    <col min="4117" max="4117" width="1.42578125" style="213" customWidth="1"/>
    <col min="4118" max="4120" width="5.7109375" style="213" bestFit="1" customWidth="1"/>
    <col min="4121" max="4121" width="1.42578125" style="213" customWidth="1"/>
    <col min="4122" max="4124" width="4.85546875" style="213" bestFit="1" customWidth="1"/>
    <col min="4125" max="4125" width="11.42578125" style="213"/>
    <col min="4126" max="4126" width="13.28515625" style="213" customWidth="1"/>
    <col min="4127" max="4129" width="6.140625" style="213" customWidth="1"/>
    <col min="4130" max="4130" width="1.42578125" style="213" customWidth="1"/>
    <col min="4131" max="4133" width="5.140625" style="213" customWidth="1"/>
    <col min="4134" max="4134" width="1.42578125" style="213" customWidth="1"/>
    <col min="4135" max="4137" width="5.140625" style="213" customWidth="1"/>
    <col min="4138" max="4138" width="1.42578125" style="213" customWidth="1"/>
    <col min="4139" max="4141" width="5.140625" style="213" customWidth="1"/>
    <col min="4142" max="4142" width="1.42578125" style="213" customWidth="1"/>
    <col min="4143" max="4145" width="5.140625" style="213" customWidth="1"/>
    <col min="4146" max="4146" width="1.42578125" style="213" customWidth="1"/>
    <col min="4147" max="4149" width="5.140625" style="213" customWidth="1"/>
    <col min="4150" max="4150" width="1.42578125" style="213" customWidth="1"/>
    <col min="4151" max="4153" width="5.140625" style="213" customWidth="1"/>
    <col min="4154" max="4352" width="11.42578125" style="213"/>
    <col min="4353" max="4353" width="15.42578125" style="213" customWidth="1"/>
    <col min="4354" max="4354" width="7.5703125" style="213" customWidth="1"/>
    <col min="4355" max="4355" width="7.7109375" style="213" customWidth="1"/>
    <col min="4356" max="4356" width="7.140625" style="213" customWidth="1"/>
    <col min="4357" max="4357" width="1.42578125" style="213" customWidth="1"/>
    <col min="4358" max="4360" width="5.7109375" style="213" bestFit="1" customWidth="1"/>
    <col min="4361" max="4361" width="1.42578125" style="213" customWidth="1"/>
    <col min="4362" max="4364" width="5.7109375" style="213" bestFit="1" customWidth="1"/>
    <col min="4365" max="4365" width="1.42578125" style="213" customWidth="1"/>
    <col min="4366" max="4368" width="5.7109375" style="213" bestFit="1" customWidth="1"/>
    <col min="4369" max="4369" width="1.42578125" style="213" customWidth="1"/>
    <col min="4370" max="4372" width="5.7109375" style="213" bestFit="1" customWidth="1"/>
    <col min="4373" max="4373" width="1.42578125" style="213" customWidth="1"/>
    <col min="4374" max="4376" width="5.7109375" style="213" bestFit="1" customWidth="1"/>
    <col min="4377" max="4377" width="1.42578125" style="213" customWidth="1"/>
    <col min="4378" max="4380" width="4.85546875" style="213" bestFit="1" customWidth="1"/>
    <col min="4381" max="4381" width="11.42578125" style="213"/>
    <col min="4382" max="4382" width="13.28515625" style="213" customWidth="1"/>
    <col min="4383" max="4385" width="6.140625" style="213" customWidth="1"/>
    <col min="4386" max="4386" width="1.42578125" style="213" customWidth="1"/>
    <col min="4387" max="4389" width="5.140625" style="213" customWidth="1"/>
    <col min="4390" max="4390" width="1.42578125" style="213" customWidth="1"/>
    <col min="4391" max="4393" width="5.140625" style="213" customWidth="1"/>
    <col min="4394" max="4394" width="1.42578125" style="213" customWidth="1"/>
    <col min="4395" max="4397" width="5.140625" style="213" customWidth="1"/>
    <col min="4398" max="4398" width="1.42578125" style="213" customWidth="1"/>
    <col min="4399" max="4401" width="5.140625" style="213" customWidth="1"/>
    <col min="4402" max="4402" width="1.42578125" style="213" customWidth="1"/>
    <col min="4403" max="4405" width="5.140625" style="213" customWidth="1"/>
    <col min="4406" max="4406" width="1.42578125" style="213" customWidth="1"/>
    <col min="4407" max="4409" width="5.140625" style="213" customWidth="1"/>
    <col min="4410" max="4608" width="11.42578125" style="213"/>
    <col min="4609" max="4609" width="15.42578125" style="213" customWidth="1"/>
    <col min="4610" max="4610" width="7.5703125" style="213" customWidth="1"/>
    <col min="4611" max="4611" width="7.7109375" style="213" customWidth="1"/>
    <col min="4612" max="4612" width="7.140625" style="213" customWidth="1"/>
    <col min="4613" max="4613" width="1.42578125" style="213" customWidth="1"/>
    <col min="4614" max="4616" width="5.7109375" style="213" bestFit="1" customWidth="1"/>
    <col min="4617" max="4617" width="1.42578125" style="213" customWidth="1"/>
    <col min="4618" max="4620" width="5.7109375" style="213" bestFit="1" customWidth="1"/>
    <col min="4621" max="4621" width="1.42578125" style="213" customWidth="1"/>
    <col min="4622" max="4624" width="5.7109375" style="213" bestFit="1" customWidth="1"/>
    <col min="4625" max="4625" width="1.42578125" style="213" customWidth="1"/>
    <col min="4626" max="4628" width="5.7109375" style="213" bestFit="1" customWidth="1"/>
    <col min="4629" max="4629" width="1.42578125" style="213" customWidth="1"/>
    <col min="4630" max="4632" width="5.7109375" style="213" bestFit="1" customWidth="1"/>
    <col min="4633" max="4633" width="1.42578125" style="213" customWidth="1"/>
    <col min="4634" max="4636" width="4.85546875" style="213" bestFit="1" customWidth="1"/>
    <col min="4637" max="4637" width="11.42578125" style="213"/>
    <col min="4638" max="4638" width="13.28515625" style="213" customWidth="1"/>
    <col min="4639" max="4641" width="6.140625" style="213" customWidth="1"/>
    <col min="4642" max="4642" width="1.42578125" style="213" customWidth="1"/>
    <col min="4643" max="4645" width="5.140625" style="213" customWidth="1"/>
    <col min="4646" max="4646" width="1.42578125" style="213" customWidth="1"/>
    <col min="4647" max="4649" width="5.140625" style="213" customWidth="1"/>
    <col min="4650" max="4650" width="1.42578125" style="213" customWidth="1"/>
    <col min="4651" max="4653" width="5.140625" style="213" customWidth="1"/>
    <col min="4654" max="4654" width="1.42578125" style="213" customWidth="1"/>
    <col min="4655" max="4657" width="5.140625" style="213" customWidth="1"/>
    <col min="4658" max="4658" width="1.42578125" style="213" customWidth="1"/>
    <col min="4659" max="4661" width="5.140625" style="213" customWidth="1"/>
    <col min="4662" max="4662" width="1.42578125" style="213" customWidth="1"/>
    <col min="4663" max="4665" width="5.140625" style="213" customWidth="1"/>
    <col min="4666" max="4864" width="11.42578125" style="213"/>
    <col min="4865" max="4865" width="15.42578125" style="213" customWidth="1"/>
    <col min="4866" max="4866" width="7.5703125" style="213" customWidth="1"/>
    <col min="4867" max="4867" width="7.7109375" style="213" customWidth="1"/>
    <col min="4868" max="4868" width="7.140625" style="213" customWidth="1"/>
    <col min="4869" max="4869" width="1.42578125" style="213" customWidth="1"/>
    <col min="4870" max="4872" width="5.7109375" style="213" bestFit="1" customWidth="1"/>
    <col min="4873" max="4873" width="1.42578125" style="213" customWidth="1"/>
    <col min="4874" max="4876" width="5.7109375" style="213" bestFit="1" customWidth="1"/>
    <col min="4877" max="4877" width="1.42578125" style="213" customWidth="1"/>
    <col min="4878" max="4880" width="5.7109375" style="213" bestFit="1" customWidth="1"/>
    <col min="4881" max="4881" width="1.42578125" style="213" customWidth="1"/>
    <col min="4882" max="4884" width="5.7109375" style="213" bestFit="1" customWidth="1"/>
    <col min="4885" max="4885" width="1.42578125" style="213" customWidth="1"/>
    <col min="4886" max="4888" width="5.7109375" style="213" bestFit="1" customWidth="1"/>
    <col min="4889" max="4889" width="1.42578125" style="213" customWidth="1"/>
    <col min="4890" max="4892" width="4.85546875" style="213" bestFit="1" customWidth="1"/>
    <col min="4893" max="4893" width="11.42578125" style="213"/>
    <col min="4894" max="4894" width="13.28515625" style="213" customWidth="1"/>
    <col min="4895" max="4897" width="6.140625" style="213" customWidth="1"/>
    <col min="4898" max="4898" width="1.42578125" style="213" customWidth="1"/>
    <col min="4899" max="4901" width="5.140625" style="213" customWidth="1"/>
    <col min="4902" max="4902" width="1.42578125" style="213" customWidth="1"/>
    <col min="4903" max="4905" width="5.140625" style="213" customWidth="1"/>
    <col min="4906" max="4906" width="1.42578125" style="213" customWidth="1"/>
    <col min="4907" max="4909" width="5.140625" style="213" customWidth="1"/>
    <col min="4910" max="4910" width="1.42578125" style="213" customWidth="1"/>
    <col min="4911" max="4913" width="5.140625" style="213" customWidth="1"/>
    <col min="4914" max="4914" width="1.42578125" style="213" customWidth="1"/>
    <col min="4915" max="4917" width="5.140625" style="213" customWidth="1"/>
    <col min="4918" max="4918" width="1.42578125" style="213" customWidth="1"/>
    <col min="4919" max="4921" width="5.140625" style="213" customWidth="1"/>
    <col min="4922" max="5120" width="11.42578125" style="213"/>
    <col min="5121" max="5121" width="15.42578125" style="213" customWidth="1"/>
    <col min="5122" max="5122" width="7.5703125" style="213" customWidth="1"/>
    <col min="5123" max="5123" width="7.7109375" style="213" customWidth="1"/>
    <col min="5124" max="5124" width="7.140625" style="213" customWidth="1"/>
    <col min="5125" max="5125" width="1.42578125" style="213" customWidth="1"/>
    <col min="5126" max="5128" width="5.7109375" style="213" bestFit="1" customWidth="1"/>
    <col min="5129" max="5129" width="1.42578125" style="213" customWidth="1"/>
    <col min="5130" max="5132" width="5.7109375" style="213" bestFit="1" customWidth="1"/>
    <col min="5133" max="5133" width="1.42578125" style="213" customWidth="1"/>
    <col min="5134" max="5136" width="5.7109375" style="213" bestFit="1" customWidth="1"/>
    <col min="5137" max="5137" width="1.42578125" style="213" customWidth="1"/>
    <col min="5138" max="5140" width="5.7109375" style="213" bestFit="1" customWidth="1"/>
    <col min="5141" max="5141" width="1.42578125" style="213" customWidth="1"/>
    <col min="5142" max="5144" width="5.7109375" style="213" bestFit="1" customWidth="1"/>
    <col min="5145" max="5145" width="1.42578125" style="213" customWidth="1"/>
    <col min="5146" max="5148" width="4.85546875" style="213" bestFit="1" customWidth="1"/>
    <col min="5149" max="5149" width="11.42578125" style="213"/>
    <col min="5150" max="5150" width="13.28515625" style="213" customWidth="1"/>
    <col min="5151" max="5153" width="6.140625" style="213" customWidth="1"/>
    <col min="5154" max="5154" width="1.42578125" style="213" customWidth="1"/>
    <col min="5155" max="5157" width="5.140625" style="213" customWidth="1"/>
    <col min="5158" max="5158" width="1.42578125" style="213" customWidth="1"/>
    <col min="5159" max="5161" width="5.140625" style="213" customWidth="1"/>
    <col min="5162" max="5162" width="1.42578125" style="213" customWidth="1"/>
    <col min="5163" max="5165" width="5.140625" style="213" customWidth="1"/>
    <col min="5166" max="5166" width="1.42578125" style="213" customWidth="1"/>
    <col min="5167" max="5169" width="5.140625" style="213" customWidth="1"/>
    <col min="5170" max="5170" width="1.42578125" style="213" customWidth="1"/>
    <col min="5171" max="5173" width="5.140625" style="213" customWidth="1"/>
    <col min="5174" max="5174" width="1.42578125" style="213" customWidth="1"/>
    <col min="5175" max="5177" width="5.140625" style="213" customWidth="1"/>
    <col min="5178" max="5376" width="11.42578125" style="213"/>
    <col min="5377" max="5377" width="15.42578125" style="213" customWidth="1"/>
    <col min="5378" max="5378" width="7.5703125" style="213" customWidth="1"/>
    <col min="5379" max="5379" width="7.7109375" style="213" customWidth="1"/>
    <col min="5380" max="5380" width="7.140625" style="213" customWidth="1"/>
    <col min="5381" max="5381" width="1.42578125" style="213" customWidth="1"/>
    <col min="5382" max="5384" width="5.7109375" style="213" bestFit="1" customWidth="1"/>
    <col min="5385" max="5385" width="1.42578125" style="213" customWidth="1"/>
    <col min="5386" max="5388" width="5.7109375" style="213" bestFit="1" customWidth="1"/>
    <col min="5389" max="5389" width="1.42578125" style="213" customWidth="1"/>
    <col min="5390" max="5392" width="5.7109375" style="213" bestFit="1" customWidth="1"/>
    <col min="5393" max="5393" width="1.42578125" style="213" customWidth="1"/>
    <col min="5394" max="5396" width="5.7109375" style="213" bestFit="1" customWidth="1"/>
    <col min="5397" max="5397" width="1.42578125" style="213" customWidth="1"/>
    <col min="5398" max="5400" width="5.7109375" style="213" bestFit="1" customWidth="1"/>
    <col min="5401" max="5401" width="1.42578125" style="213" customWidth="1"/>
    <col min="5402" max="5404" width="4.85546875" style="213" bestFit="1" customWidth="1"/>
    <col min="5405" max="5405" width="11.42578125" style="213"/>
    <col min="5406" max="5406" width="13.28515625" style="213" customWidth="1"/>
    <col min="5407" max="5409" width="6.140625" style="213" customWidth="1"/>
    <col min="5410" max="5410" width="1.42578125" style="213" customWidth="1"/>
    <col min="5411" max="5413" width="5.140625" style="213" customWidth="1"/>
    <col min="5414" max="5414" width="1.42578125" style="213" customWidth="1"/>
    <col min="5415" max="5417" width="5.140625" style="213" customWidth="1"/>
    <col min="5418" max="5418" width="1.42578125" style="213" customWidth="1"/>
    <col min="5419" max="5421" width="5.140625" style="213" customWidth="1"/>
    <col min="5422" max="5422" width="1.42578125" style="213" customWidth="1"/>
    <col min="5423" max="5425" width="5.140625" style="213" customWidth="1"/>
    <col min="5426" max="5426" width="1.42578125" style="213" customWidth="1"/>
    <col min="5427" max="5429" width="5.140625" style="213" customWidth="1"/>
    <col min="5430" max="5430" width="1.42578125" style="213" customWidth="1"/>
    <col min="5431" max="5433" width="5.140625" style="213" customWidth="1"/>
    <col min="5434" max="5632" width="11.42578125" style="213"/>
    <col min="5633" max="5633" width="15.42578125" style="213" customWidth="1"/>
    <col min="5634" max="5634" width="7.5703125" style="213" customWidth="1"/>
    <col min="5635" max="5635" width="7.7109375" style="213" customWidth="1"/>
    <col min="5636" max="5636" width="7.140625" style="213" customWidth="1"/>
    <col min="5637" max="5637" width="1.42578125" style="213" customWidth="1"/>
    <col min="5638" max="5640" width="5.7109375" style="213" bestFit="1" customWidth="1"/>
    <col min="5641" max="5641" width="1.42578125" style="213" customWidth="1"/>
    <col min="5642" max="5644" width="5.7109375" style="213" bestFit="1" customWidth="1"/>
    <col min="5645" max="5645" width="1.42578125" style="213" customWidth="1"/>
    <col min="5646" max="5648" width="5.7109375" style="213" bestFit="1" customWidth="1"/>
    <col min="5649" max="5649" width="1.42578125" style="213" customWidth="1"/>
    <col min="5650" max="5652" width="5.7109375" style="213" bestFit="1" customWidth="1"/>
    <col min="5653" max="5653" width="1.42578125" style="213" customWidth="1"/>
    <col min="5654" max="5656" width="5.7109375" style="213" bestFit="1" customWidth="1"/>
    <col min="5657" max="5657" width="1.42578125" style="213" customWidth="1"/>
    <col min="5658" max="5660" width="4.85546875" style="213" bestFit="1" customWidth="1"/>
    <col min="5661" max="5661" width="11.42578125" style="213"/>
    <col min="5662" max="5662" width="13.28515625" style="213" customWidth="1"/>
    <col min="5663" max="5665" width="6.140625" style="213" customWidth="1"/>
    <col min="5666" max="5666" width="1.42578125" style="213" customWidth="1"/>
    <col min="5667" max="5669" width="5.140625" style="213" customWidth="1"/>
    <col min="5670" max="5670" width="1.42578125" style="213" customWidth="1"/>
    <col min="5671" max="5673" width="5.140625" style="213" customWidth="1"/>
    <col min="5674" max="5674" width="1.42578125" style="213" customWidth="1"/>
    <col min="5675" max="5677" width="5.140625" style="213" customWidth="1"/>
    <col min="5678" max="5678" width="1.42578125" style="213" customWidth="1"/>
    <col min="5679" max="5681" width="5.140625" style="213" customWidth="1"/>
    <col min="5682" max="5682" width="1.42578125" style="213" customWidth="1"/>
    <col min="5683" max="5685" width="5.140625" style="213" customWidth="1"/>
    <col min="5686" max="5686" width="1.42578125" style="213" customWidth="1"/>
    <col min="5687" max="5689" width="5.140625" style="213" customWidth="1"/>
    <col min="5690" max="5888" width="11.42578125" style="213"/>
    <col min="5889" max="5889" width="15.42578125" style="213" customWidth="1"/>
    <col min="5890" max="5890" width="7.5703125" style="213" customWidth="1"/>
    <col min="5891" max="5891" width="7.7109375" style="213" customWidth="1"/>
    <col min="5892" max="5892" width="7.140625" style="213" customWidth="1"/>
    <col min="5893" max="5893" width="1.42578125" style="213" customWidth="1"/>
    <col min="5894" max="5896" width="5.7109375" style="213" bestFit="1" customWidth="1"/>
    <col min="5897" max="5897" width="1.42578125" style="213" customWidth="1"/>
    <col min="5898" max="5900" width="5.7109375" style="213" bestFit="1" customWidth="1"/>
    <col min="5901" max="5901" width="1.42578125" style="213" customWidth="1"/>
    <col min="5902" max="5904" width="5.7109375" style="213" bestFit="1" customWidth="1"/>
    <col min="5905" max="5905" width="1.42578125" style="213" customWidth="1"/>
    <col min="5906" max="5908" width="5.7109375" style="213" bestFit="1" customWidth="1"/>
    <col min="5909" max="5909" width="1.42578125" style="213" customWidth="1"/>
    <col min="5910" max="5912" width="5.7109375" style="213" bestFit="1" customWidth="1"/>
    <col min="5913" max="5913" width="1.42578125" style="213" customWidth="1"/>
    <col min="5914" max="5916" width="4.85546875" style="213" bestFit="1" customWidth="1"/>
    <col min="5917" max="5917" width="11.42578125" style="213"/>
    <col min="5918" max="5918" width="13.28515625" style="213" customWidth="1"/>
    <col min="5919" max="5921" width="6.140625" style="213" customWidth="1"/>
    <col min="5922" max="5922" width="1.42578125" style="213" customWidth="1"/>
    <col min="5923" max="5925" width="5.140625" style="213" customWidth="1"/>
    <col min="5926" max="5926" width="1.42578125" style="213" customWidth="1"/>
    <col min="5927" max="5929" width="5.140625" style="213" customWidth="1"/>
    <col min="5930" max="5930" width="1.42578125" style="213" customWidth="1"/>
    <col min="5931" max="5933" width="5.140625" style="213" customWidth="1"/>
    <col min="5934" max="5934" width="1.42578125" style="213" customWidth="1"/>
    <col min="5935" max="5937" width="5.140625" style="213" customWidth="1"/>
    <col min="5938" max="5938" width="1.42578125" style="213" customWidth="1"/>
    <col min="5939" max="5941" width="5.140625" style="213" customWidth="1"/>
    <col min="5942" max="5942" width="1.42578125" style="213" customWidth="1"/>
    <col min="5943" max="5945" width="5.140625" style="213" customWidth="1"/>
    <col min="5946" max="6144" width="11.42578125" style="213"/>
    <col min="6145" max="6145" width="15.42578125" style="213" customWidth="1"/>
    <col min="6146" max="6146" width="7.5703125" style="213" customWidth="1"/>
    <col min="6147" max="6147" width="7.7109375" style="213" customWidth="1"/>
    <col min="6148" max="6148" width="7.140625" style="213" customWidth="1"/>
    <col min="6149" max="6149" width="1.42578125" style="213" customWidth="1"/>
    <col min="6150" max="6152" width="5.7109375" style="213" bestFit="1" customWidth="1"/>
    <col min="6153" max="6153" width="1.42578125" style="213" customWidth="1"/>
    <col min="6154" max="6156" width="5.7109375" style="213" bestFit="1" customWidth="1"/>
    <col min="6157" max="6157" width="1.42578125" style="213" customWidth="1"/>
    <col min="6158" max="6160" width="5.7109375" style="213" bestFit="1" customWidth="1"/>
    <col min="6161" max="6161" width="1.42578125" style="213" customWidth="1"/>
    <col min="6162" max="6164" width="5.7109375" style="213" bestFit="1" customWidth="1"/>
    <col min="6165" max="6165" width="1.42578125" style="213" customWidth="1"/>
    <col min="6166" max="6168" width="5.7109375" style="213" bestFit="1" customWidth="1"/>
    <col min="6169" max="6169" width="1.42578125" style="213" customWidth="1"/>
    <col min="6170" max="6172" width="4.85546875" style="213" bestFit="1" customWidth="1"/>
    <col min="6173" max="6173" width="11.42578125" style="213"/>
    <col min="6174" max="6174" width="13.28515625" style="213" customWidth="1"/>
    <col min="6175" max="6177" width="6.140625" style="213" customWidth="1"/>
    <col min="6178" max="6178" width="1.42578125" style="213" customWidth="1"/>
    <col min="6179" max="6181" width="5.140625" style="213" customWidth="1"/>
    <col min="6182" max="6182" width="1.42578125" style="213" customWidth="1"/>
    <col min="6183" max="6185" width="5.140625" style="213" customWidth="1"/>
    <col min="6186" max="6186" width="1.42578125" style="213" customWidth="1"/>
    <col min="6187" max="6189" width="5.140625" style="213" customWidth="1"/>
    <col min="6190" max="6190" width="1.42578125" style="213" customWidth="1"/>
    <col min="6191" max="6193" width="5.140625" style="213" customWidth="1"/>
    <col min="6194" max="6194" width="1.42578125" style="213" customWidth="1"/>
    <col min="6195" max="6197" width="5.140625" style="213" customWidth="1"/>
    <col min="6198" max="6198" width="1.42578125" style="213" customWidth="1"/>
    <col min="6199" max="6201" width="5.140625" style="213" customWidth="1"/>
    <col min="6202" max="6400" width="11.42578125" style="213"/>
    <col min="6401" max="6401" width="15.42578125" style="213" customWidth="1"/>
    <col min="6402" max="6402" width="7.5703125" style="213" customWidth="1"/>
    <col min="6403" max="6403" width="7.7109375" style="213" customWidth="1"/>
    <col min="6404" max="6404" width="7.140625" style="213" customWidth="1"/>
    <col min="6405" max="6405" width="1.42578125" style="213" customWidth="1"/>
    <col min="6406" max="6408" width="5.7109375" style="213" bestFit="1" customWidth="1"/>
    <col min="6409" max="6409" width="1.42578125" style="213" customWidth="1"/>
    <col min="6410" max="6412" width="5.7109375" style="213" bestFit="1" customWidth="1"/>
    <col min="6413" max="6413" width="1.42578125" style="213" customWidth="1"/>
    <col min="6414" max="6416" width="5.7109375" style="213" bestFit="1" customWidth="1"/>
    <col min="6417" max="6417" width="1.42578125" style="213" customWidth="1"/>
    <col min="6418" max="6420" width="5.7109375" style="213" bestFit="1" customWidth="1"/>
    <col min="6421" max="6421" width="1.42578125" style="213" customWidth="1"/>
    <col min="6422" max="6424" width="5.7109375" style="213" bestFit="1" customWidth="1"/>
    <col min="6425" max="6425" width="1.42578125" style="213" customWidth="1"/>
    <col min="6426" max="6428" width="4.85546875" style="213" bestFit="1" customWidth="1"/>
    <col min="6429" max="6429" width="11.42578125" style="213"/>
    <col min="6430" max="6430" width="13.28515625" style="213" customWidth="1"/>
    <col min="6431" max="6433" width="6.140625" style="213" customWidth="1"/>
    <col min="6434" max="6434" width="1.42578125" style="213" customWidth="1"/>
    <col min="6435" max="6437" width="5.140625" style="213" customWidth="1"/>
    <col min="6438" max="6438" width="1.42578125" style="213" customWidth="1"/>
    <col min="6439" max="6441" width="5.140625" style="213" customWidth="1"/>
    <col min="6442" max="6442" width="1.42578125" style="213" customWidth="1"/>
    <col min="6443" max="6445" width="5.140625" style="213" customWidth="1"/>
    <col min="6446" max="6446" width="1.42578125" style="213" customWidth="1"/>
    <col min="6447" max="6449" width="5.140625" style="213" customWidth="1"/>
    <col min="6450" max="6450" width="1.42578125" style="213" customWidth="1"/>
    <col min="6451" max="6453" width="5.140625" style="213" customWidth="1"/>
    <col min="6454" max="6454" width="1.42578125" style="213" customWidth="1"/>
    <col min="6455" max="6457" width="5.140625" style="213" customWidth="1"/>
    <col min="6458" max="6656" width="11.42578125" style="213"/>
    <col min="6657" max="6657" width="15.42578125" style="213" customWidth="1"/>
    <col min="6658" max="6658" width="7.5703125" style="213" customWidth="1"/>
    <col min="6659" max="6659" width="7.7109375" style="213" customWidth="1"/>
    <col min="6660" max="6660" width="7.140625" style="213" customWidth="1"/>
    <col min="6661" max="6661" width="1.42578125" style="213" customWidth="1"/>
    <col min="6662" max="6664" width="5.7109375" style="213" bestFit="1" customWidth="1"/>
    <col min="6665" max="6665" width="1.42578125" style="213" customWidth="1"/>
    <col min="6666" max="6668" width="5.7109375" style="213" bestFit="1" customWidth="1"/>
    <col min="6669" max="6669" width="1.42578125" style="213" customWidth="1"/>
    <col min="6670" max="6672" width="5.7109375" style="213" bestFit="1" customWidth="1"/>
    <col min="6673" max="6673" width="1.42578125" style="213" customWidth="1"/>
    <col min="6674" max="6676" width="5.7109375" style="213" bestFit="1" customWidth="1"/>
    <col min="6677" max="6677" width="1.42578125" style="213" customWidth="1"/>
    <col min="6678" max="6680" width="5.7109375" style="213" bestFit="1" customWidth="1"/>
    <col min="6681" max="6681" width="1.42578125" style="213" customWidth="1"/>
    <col min="6682" max="6684" width="4.85546875" style="213" bestFit="1" customWidth="1"/>
    <col min="6685" max="6685" width="11.42578125" style="213"/>
    <col min="6686" max="6686" width="13.28515625" style="213" customWidth="1"/>
    <col min="6687" max="6689" width="6.140625" style="213" customWidth="1"/>
    <col min="6690" max="6690" width="1.42578125" style="213" customWidth="1"/>
    <col min="6691" max="6693" width="5.140625" style="213" customWidth="1"/>
    <col min="6694" max="6694" width="1.42578125" style="213" customWidth="1"/>
    <col min="6695" max="6697" width="5.140625" style="213" customWidth="1"/>
    <col min="6698" max="6698" width="1.42578125" style="213" customWidth="1"/>
    <col min="6699" max="6701" width="5.140625" style="213" customWidth="1"/>
    <col min="6702" max="6702" width="1.42578125" style="213" customWidth="1"/>
    <col min="6703" max="6705" width="5.140625" style="213" customWidth="1"/>
    <col min="6706" max="6706" width="1.42578125" style="213" customWidth="1"/>
    <col min="6707" max="6709" width="5.140625" style="213" customWidth="1"/>
    <col min="6710" max="6710" width="1.42578125" style="213" customWidth="1"/>
    <col min="6711" max="6713" width="5.140625" style="213" customWidth="1"/>
    <col min="6714" max="6912" width="11.42578125" style="213"/>
    <col min="6913" max="6913" width="15.42578125" style="213" customWidth="1"/>
    <col min="6914" max="6914" width="7.5703125" style="213" customWidth="1"/>
    <col min="6915" max="6915" width="7.7109375" style="213" customWidth="1"/>
    <col min="6916" max="6916" width="7.140625" style="213" customWidth="1"/>
    <col min="6917" max="6917" width="1.42578125" style="213" customWidth="1"/>
    <col min="6918" max="6920" width="5.7109375" style="213" bestFit="1" customWidth="1"/>
    <col min="6921" max="6921" width="1.42578125" style="213" customWidth="1"/>
    <col min="6922" max="6924" width="5.7109375" style="213" bestFit="1" customWidth="1"/>
    <col min="6925" max="6925" width="1.42578125" style="213" customWidth="1"/>
    <col min="6926" max="6928" width="5.7109375" style="213" bestFit="1" customWidth="1"/>
    <col min="6929" max="6929" width="1.42578125" style="213" customWidth="1"/>
    <col min="6930" max="6932" width="5.7109375" style="213" bestFit="1" customWidth="1"/>
    <col min="6933" max="6933" width="1.42578125" style="213" customWidth="1"/>
    <col min="6934" max="6936" width="5.7109375" style="213" bestFit="1" customWidth="1"/>
    <col min="6937" max="6937" width="1.42578125" style="213" customWidth="1"/>
    <col min="6938" max="6940" width="4.85546875" style="213" bestFit="1" customWidth="1"/>
    <col min="6941" max="6941" width="11.42578125" style="213"/>
    <col min="6942" max="6942" width="13.28515625" style="213" customWidth="1"/>
    <col min="6943" max="6945" width="6.140625" style="213" customWidth="1"/>
    <col min="6946" max="6946" width="1.42578125" style="213" customWidth="1"/>
    <col min="6947" max="6949" width="5.140625" style="213" customWidth="1"/>
    <col min="6950" max="6950" width="1.42578125" style="213" customWidth="1"/>
    <col min="6951" max="6953" width="5.140625" style="213" customWidth="1"/>
    <col min="6954" max="6954" width="1.42578125" style="213" customWidth="1"/>
    <col min="6955" max="6957" width="5.140625" style="213" customWidth="1"/>
    <col min="6958" max="6958" width="1.42578125" style="213" customWidth="1"/>
    <col min="6959" max="6961" width="5.140625" style="213" customWidth="1"/>
    <col min="6962" max="6962" width="1.42578125" style="213" customWidth="1"/>
    <col min="6963" max="6965" width="5.140625" style="213" customWidth="1"/>
    <col min="6966" max="6966" width="1.42578125" style="213" customWidth="1"/>
    <col min="6967" max="6969" width="5.140625" style="213" customWidth="1"/>
    <col min="6970" max="7168" width="11.42578125" style="213"/>
    <col min="7169" max="7169" width="15.42578125" style="213" customWidth="1"/>
    <col min="7170" max="7170" width="7.5703125" style="213" customWidth="1"/>
    <col min="7171" max="7171" width="7.7109375" style="213" customWidth="1"/>
    <col min="7172" max="7172" width="7.140625" style="213" customWidth="1"/>
    <col min="7173" max="7173" width="1.42578125" style="213" customWidth="1"/>
    <col min="7174" max="7176" width="5.7109375" style="213" bestFit="1" customWidth="1"/>
    <col min="7177" max="7177" width="1.42578125" style="213" customWidth="1"/>
    <col min="7178" max="7180" width="5.7109375" style="213" bestFit="1" customWidth="1"/>
    <col min="7181" max="7181" width="1.42578125" style="213" customWidth="1"/>
    <col min="7182" max="7184" width="5.7109375" style="213" bestFit="1" customWidth="1"/>
    <col min="7185" max="7185" width="1.42578125" style="213" customWidth="1"/>
    <col min="7186" max="7188" width="5.7109375" style="213" bestFit="1" customWidth="1"/>
    <col min="7189" max="7189" width="1.42578125" style="213" customWidth="1"/>
    <col min="7190" max="7192" width="5.7109375" style="213" bestFit="1" customWidth="1"/>
    <col min="7193" max="7193" width="1.42578125" style="213" customWidth="1"/>
    <col min="7194" max="7196" width="4.85546875" style="213" bestFit="1" customWidth="1"/>
    <col min="7197" max="7197" width="11.42578125" style="213"/>
    <col min="7198" max="7198" width="13.28515625" style="213" customWidth="1"/>
    <col min="7199" max="7201" width="6.140625" style="213" customWidth="1"/>
    <col min="7202" max="7202" width="1.42578125" style="213" customWidth="1"/>
    <col min="7203" max="7205" width="5.140625" style="213" customWidth="1"/>
    <col min="7206" max="7206" width="1.42578125" style="213" customWidth="1"/>
    <col min="7207" max="7209" width="5.140625" style="213" customWidth="1"/>
    <col min="7210" max="7210" width="1.42578125" style="213" customWidth="1"/>
    <col min="7211" max="7213" width="5.140625" style="213" customWidth="1"/>
    <col min="7214" max="7214" width="1.42578125" style="213" customWidth="1"/>
    <col min="7215" max="7217" width="5.140625" style="213" customWidth="1"/>
    <col min="7218" max="7218" width="1.42578125" style="213" customWidth="1"/>
    <col min="7219" max="7221" width="5.140625" style="213" customWidth="1"/>
    <col min="7222" max="7222" width="1.42578125" style="213" customWidth="1"/>
    <col min="7223" max="7225" width="5.140625" style="213" customWidth="1"/>
    <col min="7226" max="7424" width="11.42578125" style="213"/>
    <col min="7425" max="7425" width="15.42578125" style="213" customWidth="1"/>
    <col min="7426" max="7426" width="7.5703125" style="213" customWidth="1"/>
    <col min="7427" max="7427" width="7.7109375" style="213" customWidth="1"/>
    <col min="7428" max="7428" width="7.140625" style="213" customWidth="1"/>
    <col min="7429" max="7429" width="1.42578125" style="213" customWidth="1"/>
    <col min="7430" max="7432" width="5.7109375" style="213" bestFit="1" customWidth="1"/>
    <col min="7433" max="7433" width="1.42578125" style="213" customWidth="1"/>
    <col min="7434" max="7436" width="5.7109375" style="213" bestFit="1" customWidth="1"/>
    <col min="7437" max="7437" width="1.42578125" style="213" customWidth="1"/>
    <col min="7438" max="7440" width="5.7109375" style="213" bestFit="1" customWidth="1"/>
    <col min="7441" max="7441" width="1.42578125" style="213" customWidth="1"/>
    <col min="7442" max="7444" width="5.7109375" style="213" bestFit="1" customWidth="1"/>
    <col min="7445" max="7445" width="1.42578125" style="213" customWidth="1"/>
    <col min="7446" max="7448" width="5.7109375" style="213" bestFit="1" customWidth="1"/>
    <col min="7449" max="7449" width="1.42578125" style="213" customWidth="1"/>
    <col min="7450" max="7452" width="4.85546875" style="213" bestFit="1" customWidth="1"/>
    <col min="7453" max="7453" width="11.42578125" style="213"/>
    <col min="7454" max="7454" width="13.28515625" style="213" customWidth="1"/>
    <col min="7455" max="7457" width="6.140625" style="213" customWidth="1"/>
    <col min="7458" max="7458" width="1.42578125" style="213" customWidth="1"/>
    <col min="7459" max="7461" width="5.140625" style="213" customWidth="1"/>
    <col min="7462" max="7462" width="1.42578125" style="213" customWidth="1"/>
    <col min="7463" max="7465" width="5.140625" style="213" customWidth="1"/>
    <col min="7466" max="7466" width="1.42578125" style="213" customWidth="1"/>
    <col min="7467" max="7469" width="5.140625" style="213" customWidth="1"/>
    <col min="7470" max="7470" width="1.42578125" style="213" customWidth="1"/>
    <col min="7471" max="7473" width="5.140625" style="213" customWidth="1"/>
    <col min="7474" max="7474" width="1.42578125" style="213" customWidth="1"/>
    <col min="7475" max="7477" width="5.140625" style="213" customWidth="1"/>
    <col min="7478" max="7478" width="1.42578125" style="213" customWidth="1"/>
    <col min="7479" max="7481" width="5.140625" style="213" customWidth="1"/>
    <col min="7482" max="7680" width="11.42578125" style="213"/>
    <col min="7681" max="7681" width="15.42578125" style="213" customWidth="1"/>
    <col min="7682" max="7682" width="7.5703125" style="213" customWidth="1"/>
    <col min="7683" max="7683" width="7.7109375" style="213" customWidth="1"/>
    <col min="7684" max="7684" width="7.140625" style="213" customWidth="1"/>
    <col min="7685" max="7685" width="1.42578125" style="213" customWidth="1"/>
    <col min="7686" max="7688" width="5.7109375" style="213" bestFit="1" customWidth="1"/>
    <col min="7689" max="7689" width="1.42578125" style="213" customWidth="1"/>
    <col min="7690" max="7692" width="5.7109375" style="213" bestFit="1" customWidth="1"/>
    <col min="7693" max="7693" width="1.42578125" style="213" customWidth="1"/>
    <col min="7694" max="7696" width="5.7109375" style="213" bestFit="1" customWidth="1"/>
    <col min="7697" max="7697" width="1.42578125" style="213" customWidth="1"/>
    <col min="7698" max="7700" width="5.7109375" style="213" bestFit="1" customWidth="1"/>
    <col min="7701" max="7701" width="1.42578125" style="213" customWidth="1"/>
    <col min="7702" max="7704" width="5.7109375" style="213" bestFit="1" customWidth="1"/>
    <col min="7705" max="7705" width="1.42578125" style="213" customWidth="1"/>
    <col min="7706" max="7708" width="4.85546875" style="213" bestFit="1" customWidth="1"/>
    <col min="7709" max="7709" width="11.42578125" style="213"/>
    <col min="7710" max="7710" width="13.28515625" style="213" customWidth="1"/>
    <col min="7711" max="7713" width="6.140625" style="213" customWidth="1"/>
    <col min="7714" max="7714" width="1.42578125" style="213" customWidth="1"/>
    <col min="7715" max="7717" width="5.140625" style="213" customWidth="1"/>
    <col min="7718" max="7718" width="1.42578125" style="213" customWidth="1"/>
    <col min="7719" max="7721" width="5.140625" style="213" customWidth="1"/>
    <col min="7722" max="7722" width="1.42578125" style="213" customWidth="1"/>
    <col min="7723" max="7725" width="5.140625" style="213" customWidth="1"/>
    <col min="7726" max="7726" width="1.42578125" style="213" customWidth="1"/>
    <col min="7727" max="7729" width="5.140625" style="213" customWidth="1"/>
    <col min="7730" max="7730" width="1.42578125" style="213" customWidth="1"/>
    <col min="7731" max="7733" width="5.140625" style="213" customWidth="1"/>
    <col min="7734" max="7734" width="1.42578125" style="213" customWidth="1"/>
    <col min="7735" max="7737" width="5.140625" style="213" customWidth="1"/>
    <col min="7738" max="7936" width="11.42578125" style="213"/>
    <col min="7937" max="7937" width="15.42578125" style="213" customWidth="1"/>
    <col min="7938" max="7938" width="7.5703125" style="213" customWidth="1"/>
    <col min="7939" max="7939" width="7.7109375" style="213" customWidth="1"/>
    <col min="7940" max="7940" width="7.140625" style="213" customWidth="1"/>
    <col min="7941" max="7941" width="1.42578125" style="213" customWidth="1"/>
    <col min="7942" max="7944" width="5.7109375" style="213" bestFit="1" customWidth="1"/>
    <col min="7945" max="7945" width="1.42578125" style="213" customWidth="1"/>
    <col min="7946" max="7948" width="5.7109375" style="213" bestFit="1" customWidth="1"/>
    <col min="7949" max="7949" width="1.42578125" style="213" customWidth="1"/>
    <col min="7950" max="7952" width="5.7109375" style="213" bestFit="1" customWidth="1"/>
    <col min="7953" max="7953" width="1.42578125" style="213" customWidth="1"/>
    <col min="7954" max="7956" width="5.7109375" style="213" bestFit="1" customWidth="1"/>
    <col min="7957" max="7957" width="1.42578125" style="213" customWidth="1"/>
    <col min="7958" max="7960" width="5.7109375" style="213" bestFit="1" customWidth="1"/>
    <col min="7961" max="7961" width="1.42578125" style="213" customWidth="1"/>
    <col min="7962" max="7964" width="4.85546875" style="213" bestFit="1" customWidth="1"/>
    <col min="7965" max="7965" width="11.42578125" style="213"/>
    <col min="7966" max="7966" width="13.28515625" style="213" customWidth="1"/>
    <col min="7967" max="7969" width="6.140625" style="213" customWidth="1"/>
    <col min="7970" max="7970" width="1.42578125" style="213" customWidth="1"/>
    <col min="7971" max="7973" width="5.140625" style="213" customWidth="1"/>
    <col min="7974" max="7974" width="1.42578125" style="213" customWidth="1"/>
    <col min="7975" max="7977" width="5.140625" style="213" customWidth="1"/>
    <col min="7978" max="7978" width="1.42578125" style="213" customWidth="1"/>
    <col min="7979" max="7981" width="5.140625" style="213" customWidth="1"/>
    <col min="7982" max="7982" width="1.42578125" style="213" customWidth="1"/>
    <col min="7983" max="7985" width="5.140625" style="213" customWidth="1"/>
    <col min="7986" max="7986" width="1.42578125" style="213" customWidth="1"/>
    <col min="7987" max="7989" width="5.140625" style="213" customWidth="1"/>
    <col min="7990" max="7990" width="1.42578125" style="213" customWidth="1"/>
    <col min="7991" max="7993" width="5.140625" style="213" customWidth="1"/>
    <col min="7994" max="8192" width="11.42578125" style="213"/>
    <col min="8193" max="8193" width="15.42578125" style="213" customWidth="1"/>
    <col min="8194" max="8194" width="7.5703125" style="213" customWidth="1"/>
    <col min="8195" max="8195" width="7.7109375" style="213" customWidth="1"/>
    <col min="8196" max="8196" width="7.140625" style="213" customWidth="1"/>
    <col min="8197" max="8197" width="1.42578125" style="213" customWidth="1"/>
    <col min="8198" max="8200" width="5.7109375" style="213" bestFit="1" customWidth="1"/>
    <col min="8201" max="8201" width="1.42578125" style="213" customWidth="1"/>
    <col min="8202" max="8204" width="5.7109375" style="213" bestFit="1" customWidth="1"/>
    <col min="8205" max="8205" width="1.42578125" style="213" customWidth="1"/>
    <col min="8206" max="8208" width="5.7109375" style="213" bestFit="1" customWidth="1"/>
    <col min="8209" max="8209" width="1.42578125" style="213" customWidth="1"/>
    <col min="8210" max="8212" width="5.7109375" style="213" bestFit="1" customWidth="1"/>
    <col min="8213" max="8213" width="1.42578125" style="213" customWidth="1"/>
    <col min="8214" max="8216" width="5.7109375" style="213" bestFit="1" customWidth="1"/>
    <col min="8217" max="8217" width="1.42578125" style="213" customWidth="1"/>
    <col min="8218" max="8220" width="4.85546875" style="213" bestFit="1" customWidth="1"/>
    <col min="8221" max="8221" width="11.42578125" style="213"/>
    <col min="8222" max="8222" width="13.28515625" style="213" customWidth="1"/>
    <col min="8223" max="8225" width="6.140625" style="213" customWidth="1"/>
    <col min="8226" max="8226" width="1.42578125" style="213" customWidth="1"/>
    <col min="8227" max="8229" width="5.140625" style="213" customWidth="1"/>
    <col min="8230" max="8230" width="1.42578125" style="213" customWidth="1"/>
    <col min="8231" max="8233" width="5.140625" style="213" customWidth="1"/>
    <col min="8234" max="8234" width="1.42578125" style="213" customWidth="1"/>
    <col min="8235" max="8237" width="5.140625" style="213" customWidth="1"/>
    <col min="8238" max="8238" width="1.42578125" style="213" customWidth="1"/>
    <col min="8239" max="8241" width="5.140625" style="213" customWidth="1"/>
    <col min="8242" max="8242" width="1.42578125" style="213" customWidth="1"/>
    <col min="8243" max="8245" width="5.140625" style="213" customWidth="1"/>
    <col min="8246" max="8246" width="1.42578125" style="213" customWidth="1"/>
    <col min="8247" max="8249" width="5.140625" style="213" customWidth="1"/>
    <col min="8250" max="8448" width="11.42578125" style="213"/>
    <col min="8449" max="8449" width="15.42578125" style="213" customWidth="1"/>
    <col min="8450" max="8450" width="7.5703125" style="213" customWidth="1"/>
    <col min="8451" max="8451" width="7.7109375" style="213" customWidth="1"/>
    <col min="8452" max="8452" width="7.140625" style="213" customWidth="1"/>
    <col min="8453" max="8453" width="1.42578125" style="213" customWidth="1"/>
    <col min="8454" max="8456" width="5.7109375" style="213" bestFit="1" customWidth="1"/>
    <col min="8457" max="8457" width="1.42578125" style="213" customWidth="1"/>
    <col min="8458" max="8460" width="5.7109375" style="213" bestFit="1" customWidth="1"/>
    <col min="8461" max="8461" width="1.42578125" style="213" customWidth="1"/>
    <col min="8462" max="8464" width="5.7109375" style="213" bestFit="1" customWidth="1"/>
    <col min="8465" max="8465" width="1.42578125" style="213" customWidth="1"/>
    <col min="8466" max="8468" width="5.7109375" style="213" bestFit="1" customWidth="1"/>
    <col min="8469" max="8469" width="1.42578125" style="213" customWidth="1"/>
    <col min="8470" max="8472" width="5.7109375" style="213" bestFit="1" customWidth="1"/>
    <col min="8473" max="8473" width="1.42578125" style="213" customWidth="1"/>
    <col min="8474" max="8476" width="4.85546875" style="213" bestFit="1" customWidth="1"/>
    <col min="8477" max="8477" width="11.42578125" style="213"/>
    <col min="8478" max="8478" width="13.28515625" style="213" customWidth="1"/>
    <col min="8479" max="8481" width="6.140625" style="213" customWidth="1"/>
    <col min="8482" max="8482" width="1.42578125" style="213" customWidth="1"/>
    <col min="8483" max="8485" width="5.140625" style="213" customWidth="1"/>
    <col min="8486" max="8486" width="1.42578125" style="213" customWidth="1"/>
    <col min="8487" max="8489" width="5.140625" style="213" customWidth="1"/>
    <col min="8490" max="8490" width="1.42578125" style="213" customWidth="1"/>
    <col min="8491" max="8493" width="5.140625" style="213" customWidth="1"/>
    <col min="8494" max="8494" width="1.42578125" style="213" customWidth="1"/>
    <col min="8495" max="8497" width="5.140625" style="213" customWidth="1"/>
    <col min="8498" max="8498" width="1.42578125" style="213" customWidth="1"/>
    <col min="8499" max="8501" width="5.140625" style="213" customWidth="1"/>
    <col min="8502" max="8502" width="1.42578125" style="213" customWidth="1"/>
    <col min="8503" max="8505" width="5.140625" style="213" customWidth="1"/>
    <col min="8506" max="8704" width="11.42578125" style="213"/>
    <col min="8705" max="8705" width="15.42578125" style="213" customWidth="1"/>
    <col min="8706" max="8706" width="7.5703125" style="213" customWidth="1"/>
    <col min="8707" max="8707" width="7.7109375" style="213" customWidth="1"/>
    <col min="8708" max="8708" width="7.140625" style="213" customWidth="1"/>
    <col min="8709" max="8709" width="1.42578125" style="213" customWidth="1"/>
    <col min="8710" max="8712" width="5.7109375" style="213" bestFit="1" customWidth="1"/>
    <col min="8713" max="8713" width="1.42578125" style="213" customWidth="1"/>
    <col min="8714" max="8716" width="5.7109375" style="213" bestFit="1" customWidth="1"/>
    <col min="8717" max="8717" width="1.42578125" style="213" customWidth="1"/>
    <col min="8718" max="8720" width="5.7109375" style="213" bestFit="1" customWidth="1"/>
    <col min="8721" max="8721" width="1.42578125" style="213" customWidth="1"/>
    <col min="8722" max="8724" width="5.7109375" style="213" bestFit="1" customWidth="1"/>
    <col min="8725" max="8725" width="1.42578125" style="213" customWidth="1"/>
    <col min="8726" max="8728" width="5.7109375" style="213" bestFit="1" customWidth="1"/>
    <col min="8729" max="8729" width="1.42578125" style="213" customWidth="1"/>
    <col min="8730" max="8732" width="4.85546875" style="213" bestFit="1" customWidth="1"/>
    <col min="8733" max="8733" width="11.42578125" style="213"/>
    <col min="8734" max="8734" width="13.28515625" style="213" customWidth="1"/>
    <col min="8735" max="8737" width="6.140625" style="213" customWidth="1"/>
    <col min="8738" max="8738" width="1.42578125" style="213" customWidth="1"/>
    <col min="8739" max="8741" width="5.140625" style="213" customWidth="1"/>
    <col min="8742" max="8742" width="1.42578125" style="213" customWidth="1"/>
    <col min="8743" max="8745" width="5.140625" style="213" customWidth="1"/>
    <col min="8746" max="8746" width="1.42578125" style="213" customWidth="1"/>
    <col min="8747" max="8749" width="5.140625" style="213" customWidth="1"/>
    <col min="8750" max="8750" width="1.42578125" style="213" customWidth="1"/>
    <col min="8751" max="8753" width="5.140625" style="213" customWidth="1"/>
    <col min="8754" max="8754" width="1.42578125" style="213" customWidth="1"/>
    <col min="8755" max="8757" width="5.140625" style="213" customWidth="1"/>
    <col min="8758" max="8758" width="1.42578125" style="213" customWidth="1"/>
    <col min="8759" max="8761" width="5.140625" style="213" customWidth="1"/>
    <col min="8762" max="8960" width="11.42578125" style="213"/>
    <col min="8961" max="8961" width="15.42578125" style="213" customWidth="1"/>
    <col min="8962" max="8962" width="7.5703125" style="213" customWidth="1"/>
    <col min="8963" max="8963" width="7.7109375" style="213" customWidth="1"/>
    <col min="8964" max="8964" width="7.140625" style="213" customWidth="1"/>
    <col min="8965" max="8965" width="1.42578125" style="213" customWidth="1"/>
    <col min="8966" max="8968" width="5.7109375" style="213" bestFit="1" customWidth="1"/>
    <col min="8969" max="8969" width="1.42578125" style="213" customWidth="1"/>
    <col min="8970" max="8972" width="5.7109375" style="213" bestFit="1" customWidth="1"/>
    <col min="8973" max="8973" width="1.42578125" style="213" customWidth="1"/>
    <col min="8974" max="8976" width="5.7109375" style="213" bestFit="1" customWidth="1"/>
    <col min="8977" max="8977" width="1.42578125" style="213" customWidth="1"/>
    <col min="8978" max="8980" width="5.7109375" style="213" bestFit="1" customWidth="1"/>
    <col min="8981" max="8981" width="1.42578125" style="213" customWidth="1"/>
    <col min="8982" max="8984" width="5.7109375" style="213" bestFit="1" customWidth="1"/>
    <col min="8985" max="8985" width="1.42578125" style="213" customWidth="1"/>
    <col min="8986" max="8988" width="4.85546875" style="213" bestFit="1" customWidth="1"/>
    <col min="8989" max="8989" width="11.42578125" style="213"/>
    <col min="8990" max="8990" width="13.28515625" style="213" customWidth="1"/>
    <col min="8991" max="8993" width="6.140625" style="213" customWidth="1"/>
    <col min="8994" max="8994" width="1.42578125" style="213" customWidth="1"/>
    <col min="8995" max="8997" width="5.140625" style="213" customWidth="1"/>
    <col min="8998" max="8998" width="1.42578125" style="213" customWidth="1"/>
    <col min="8999" max="9001" width="5.140625" style="213" customWidth="1"/>
    <col min="9002" max="9002" width="1.42578125" style="213" customWidth="1"/>
    <col min="9003" max="9005" width="5.140625" style="213" customWidth="1"/>
    <col min="9006" max="9006" width="1.42578125" style="213" customWidth="1"/>
    <col min="9007" max="9009" width="5.140625" style="213" customWidth="1"/>
    <col min="9010" max="9010" width="1.42578125" style="213" customWidth="1"/>
    <col min="9011" max="9013" width="5.140625" style="213" customWidth="1"/>
    <col min="9014" max="9014" width="1.42578125" style="213" customWidth="1"/>
    <col min="9015" max="9017" width="5.140625" style="213" customWidth="1"/>
    <col min="9018" max="9216" width="11.42578125" style="213"/>
    <col min="9217" max="9217" width="15.42578125" style="213" customWidth="1"/>
    <col min="9218" max="9218" width="7.5703125" style="213" customWidth="1"/>
    <col min="9219" max="9219" width="7.7109375" style="213" customWidth="1"/>
    <col min="9220" max="9220" width="7.140625" style="213" customWidth="1"/>
    <col min="9221" max="9221" width="1.42578125" style="213" customWidth="1"/>
    <col min="9222" max="9224" width="5.7109375" style="213" bestFit="1" customWidth="1"/>
    <col min="9225" max="9225" width="1.42578125" style="213" customWidth="1"/>
    <col min="9226" max="9228" width="5.7109375" style="213" bestFit="1" customWidth="1"/>
    <col min="9229" max="9229" width="1.42578125" style="213" customWidth="1"/>
    <col min="9230" max="9232" width="5.7109375" style="213" bestFit="1" customWidth="1"/>
    <col min="9233" max="9233" width="1.42578125" style="213" customWidth="1"/>
    <col min="9234" max="9236" width="5.7109375" style="213" bestFit="1" customWidth="1"/>
    <col min="9237" max="9237" width="1.42578125" style="213" customWidth="1"/>
    <col min="9238" max="9240" width="5.7109375" style="213" bestFit="1" customWidth="1"/>
    <col min="9241" max="9241" width="1.42578125" style="213" customWidth="1"/>
    <col min="9242" max="9244" width="4.85546875" style="213" bestFit="1" customWidth="1"/>
    <col min="9245" max="9245" width="11.42578125" style="213"/>
    <col min="9246" max="9246" width="13.28515625" style="213" customWidth="1"/>
    <col min="9247" max="9249" width="6.140625" style="213" customWidth="1"/>
    <col min="9250" max="9250" width="1.42578125" style="213" customWidth="1"/>
    <col min="9251" max="9253" width="5.140625" style="213" customWidth="1"/>
    <col min="9254" max="9254" width="1.42578125" style="213" customWidth="1"/>
    <col min="9255" max="9257" width="5.140625" style="213" customWidth="1"/>
    <col min="9258" max="9258" width="1.42578125" style="213" customWidth="1"/>
    <col min="9259" max="9261" width="5.140625" style="213" customWidth="1"/>
    <col min="9262" max="9262" width="1.42578125" style="213" customWidth="1"/>
    <col min="9263" max="9265" width="5.140625" style="213" customWidth="1"/>
    <col min="9266" max="9266" width="1.42578125" style="213" customWidth="1"/>
    <col min="9267" max="9269" width="5.140625" style="213" customWidth="1"/>
    <col min="9270" max="9270" width="1.42578125" style="213" customWidth="1"/>
    <col min="9271" max="9273" width="5.140625" style="213" customWidth="1"/>
    <col min="9274" max="9472" width="11.42578125" style="213"/>
    <col min="9473" max="9473" width="15.42578125" style="213" customWidth="1"/>
    <col min="9474" max="9474" width="7.5703125" style="213" customWidth="1"/>
    <col min="9475" max="9475" width="7.7109375" style="213" customWidth="1"/>
    <col min="9476" max="9476" width="7.140625" style="213" customWidth="1"/>
    <col min="9477" max="9477" width="1.42578125" style="213" customWidth="1"/>
    <col min="9478" max="9480" width="5.7109375" style="213" bestFit="1" customWidth="1"/>
    <col min="9481" max="9481" width="1.42578125" style="213" customWidth="1"/>
    <col min="9482" max="9484" width="5.7109375" style="213" bestFit="1" customWidth="1"/>
    <col min="9485" max="9485" width="1.42578125" style="213" customWidth="1"/>
    <col min="9486" max="9488" width="5.7109375" style="213" bestFit="1" customWidth="1"/>
    <col min="9489" max="9489" width="1.42578125" style="213" customWidth="1"/>
    <col min="9490" max="9492" width="5.7109375" style="213" bestFit="1" customWidth="1"/>
    <col min="9493" max="9493" width="1.42578125" style="213" customWidth="1"/>
    <col min="9494" max="9496" width="5.7109375" style="213" bestFit="1" customWidth="1"/>
    <col min="9497" max="9497" width="1.42578125" style="213" customWidth="1"/>
    <col min="9498" max="9500" width="4.85546875" style="213" bestFit="1" customWidth="1"/>
    <col min="9501" max="9501" width="11.42578125" style="213"/>
    <col min="9502" max="9502" width="13.28515625" style="213" customWidth="1"/>
    <col min="9503" max="9505" width="6.140625" style="213" customWidth="1"/>
    <col min="9506" max="9506" width="1.42578125" style="213" customWidth="1"/>
    <col min="9507" max="9509" width="5.140625" style="213" customWidth="1"/>
    <col min="9510" max="9510" width="1.42578125" style="213" customWidth="1"/>
    <col min="9511" max="9513" width="5.140625" style="213" customWidth="1"/>
    <col min="9514" max="9514" width="1.42578125" style="213" customWidth="1"/>
    <col min="9515" max="9517" width="5.140625" style="213" customWidth="1"/>
    <col min="9518" max="9518" width="1.42578125" style="213" customWidth="1"/>
    <col min="9519" max="9521" width="5.140625" style="213" customWidth="1"/>
    <col min="9522" max="9522" width="1.42578125" style="213" customWidth="1"/>
    <col min="9523" max="9525" width="5.140625" style="213" customWidth="1"/>
    <col min="9526" max="9526" width="1.42578125" style="213" customWidth="1"/>
    <col min="9527" max="9529" width="5.140625" style="213" customWidth="1"/>
    <col min="9530" max="9728" width="11.42578125" style="213"/>
    <col min="9729" max="9729" width="15.42578125" style="213" customWidth="1"/>
    <col min="9730" max="9730" width="7.5703125" style="213" customWidth="1"/>
    <col min="9731" max="9731" width="7.7109375" style="213" customWidth="1"/>
    <col min="9732" max="9732" width="7.140625" style="213" customWidth="1"/>
    <col min="9733" max="9733" width="1.42578125" style="213" customWidth="1"/>
    <col min="9734" max="9736" width="5.7109375" style="213" bestFit="1" customWidth="1"/>
    <col min="9737" max="9737" width="1.42578125" style="213" customWidth="1"/>
    <col min="9738" max="9740" width="5.7109375" style="213" bestFit="1" customWidth="1"/>
    <col min="9741" max="9741" width="1.42578125" style="213" customWidth="1"/>
    <col min="9742" max="9744" width="5.7109375" style="213" bestFit="1" customWidth="1"/>
    <col min="9745" max="9745" width="1.42578125" style="213" customWidth="1"/>
    <col min="9746" max="9748" width="5.7109375" style="213" bestFit="1" customWidth="1"/>
    <col min="9749" max="9749" width="1.42578125" style="213" customWidth="1"/>
    <col min="9750" max="9752" width="5.7109375" style="213" bestFit="1" customWidth="1"/>
    <col min="9753" max="9753" width="1.42578125" style="213" customWidth="1"/>
    <col min="9754" max="9756" width="4.85546875" style="213" bestFit="1" customWidth="1"/>
    <col min="9757" max="9757" width="11.42578125" style="213"/>
    <col min="9758" max="9758" width="13.28515625" style="213" customWidth="1"/>
    <col min="9759" max="9761" width="6.140625" style="213" customWidth="1"/>
    <col min="9762" max="9762" width="1.42578125" style="213" customWidth="1"/>
    <col min="9763" max="9765" width="5.140625" style="213" customWidth="1"/>
    <col min="9766" max="9766" width="1.42578125" style="213" customWidth="1"/>
    <col min="9767" max="9769" width="5.140625" style="213" customWidth="1"/>
    <col min="9770" max="9770" width="1.42578125" style="213" customWidth="1"/>
    <col min="9771" max="9773" width="5.140625" style="213" customWidth="1"/>
    <col min="9774" max="9774" width="1.42578125" style="213" customWidth="1"/>
    <col min="9775" max="9777" width="5.140625" style="213" customWidth="1"/>
    <col min="9778" max="9778" width="1.42578125" style="213" customWidth="1"/>
    <col min="9779" max="9781" width="5.140625" style="213" customWidth="1"/>
    <col min="9782" max="9782" width="1.42578125" style="213" customWidth="1"/>
    <col min="9783" max="9785" width="5.140625" style="213" customWidth="1"/>
    <col min="9786" max="9984" width="11.42578125" style="213"/>
    <col min="9985" max="9985" width="15.42578125" style="213" customWidth="1"/>
    <col min="9986" max="9986" width="7.5703125" style="213" customWidth="1"/>
    <col min="9987" max="9987" width="7.7109375" style="213" customWidth="1"/>
    <col min="9988" max="9988" width="7.140625" style="213" customWidth="1"/>
    <col min="9989" max="9989" width="1.42578125" style="213" customWidth="1"/>
    <col min="9990" max="9992" width="5.7109375" style="213" bestFit="1" customWidth="1"/>
    <col min="9993" max="9993" width="1.42578125" style="213" customWidth="1"/>
    <col min="9994" max="9996" width="5.7109375" style="213" bestFit="1" customWidth="1"/>
    <col min="9997" max="9997" width="1.42578125" style="213" customWidth="1"/>
    <col min="9998" max="10000" width="5.7109375" style="213" bestFit="1" customWidth="1"/>
    <col min="10001" max="10001" width="1.42578125" style="213" customWidth="1"/>
    <col min="10002" max="10004" width="5.7109375" style="213" bestFit="1" customWidth="1"/>
    <col min="10005" max="10005" width="1.42578125" style="213" customWidth="1"/>
    <col min="10006" max="10008" width="5.7109375" style="213" bestFit="1" customWidth="1"/>
    <col min="10009" max="10009" width="1.42578125" style="213" customWidth="1"/>
    <col min="10010" max="10012" width="4.85546875" style="213" bestFit="1" customWidth="1"/>
    <col min="10013" max="10013" width="11.42578125" style="213"/>
    <col min="10014" max="10014" width="13.28515625" style="213" customWidth="1"/>
    <col min="10015" max="10017" width="6.140625" style="213" customWidth="1"/>
    <col min="10018" max="10018" width="1.42578125" style="213" customWidth="1"/>
    <col min="10019" max="10021" width="5.140625" style="213" customWidth="1"/>
    <col min="10022" max="10022" width="1.42578125" style="213" customWidth="1"/>
    <col min="10023" max="10025" width="5.140625" style="213" customWidth="1"/>
    <col min="10026" max="10026" width="1.42578125" style="213" customWidth="1"/>
    <col min="10027" max="10029" width="5.140625" style="213" customWidth="1"/>
    <col min="10030" max="10030" width="1.42578125" style="213" customWidth="1"/>
    <col min="10031" max="10033" width="5.140625" style="213" customWidth="1"/>
    <col min="10034" max="10034" width="1.42578125" style="213" customWidth="1"/>
    <col min="10035" max="10037" width="5.140625" style="213" customWidth="1"/>
    <col min="10038" max="10038" width="1.42578125" style="213" customWidth="1"/>
    <col min="10039" max="10041" width="5.140625" style="213" customWidth="1"/>
    <col min="10042" max="10240" width="11.42578125" style="213"/>
    <col min="10241" max="10241" width="15.42578125" style="213" customWidth="1"/>
    <col min="10242" max="10242" width="7.5703125" style="213" customWidth="1"/>
    <col min="10243" max="10243" width="7.7109375" style="213" customWidth="1"/>
    <col min="10244" max="10244" width="7.140625" style="213" customWidth="1"/>
    <col min="10245" max="10245" width="1.42578125" style="213" customWidth="1"/>
    <col min="10246" max="10248" width="5.7109375" style="213" bestFit="1" customWidth="1"/>
    <col min="10249" max="10249" width="1.42578125" style="213" customWidth="1"/>
    <col min="10250" max="10252" width="5.7109375" style="213" bestFit="1" customWidth="1"/>
    <col min="10253" max="10253" width="1.42578125" style="213" customWidth="1"/>
    <col min="10254" max="10256" width="5.7109375" style="213" bestFit="1" customWidth="1"/>
    <col min="10257" max="10257" width="1.42578125" style="213" customWidth="1"/>
    <col min="10258" max="10260" width="5.7109375" style="213" bestFit="1" customWidth="1"/>
    <col min="10261" max="10261" width="1.42578125" style="213" customWidth="1"/>
    <col min="10262" max="10264" width="5.7109375" style="213" bestFit="1" customWidth="1"/>
    <col min="10265" max="10265" width="1.42578125" style="213" customWidth="1"/>
    <col min="10266" max="10268" width="4.85546875" style="213" bestFit="1" customWidth="1"/>
    <col min="10269" max="10269" width="11.42578125" style="213"/>
    <col min="10270" max="10270" width="13.28515625" style="213" customWidth="1"/>
    <col min="10271" max="10273" width="6.140625" style="213" customWidth="1"/>
    <col min="10274" max="10274" width="1.42578125" style="213" customWidth="1"/>
    <col min="10275" max="10277" width="5.140625" style="213" customWidth="1"/>
    <col min="10278" max="10278" width="1.42578125" style="213" customWidth="1"/>
    <col min="10279" max="10281" width="5.140625" style="213" customWidth="1"/>
    <col min="10282" max="10282" width="1.42578125" style="213" customWidth="1"/>
    <col min="10283" max="10285" width="5.140625" style="213" customWidth="1"/>
    <col min="10286" max="10286" width="1.42578125" style="213" customWidth="1"/>
    <col min="10287" max="10289" width="5.140625" style="213" customWidth="1"/>
    <col min="10290" max="10290" width="1.42578125" style="213" customWidth="1"/>
    <col min="10291" max="10293" width="5.140625" style="213" customWidth="1"/>
    <col min="10294" max="10294" width="1.42578125" style="213" customWidth="1"/>
    <col min="10295" max="10297" width="5.140625" style="213" customWidth="1"/>
    <col min="10298" max="10496" width="11.42578125" style="213"/>
    <col min="10497" max="10497" width="15.42578125" style="213" customWidth="1"/>
    <col min="10498" max="10498" width="7.5703125" style="213" customWidth="1"/>
    <col min="10499" max="10499" width="7.7109375" style="213" customWidth="1"/>
    <col min="10500" max="10500" width="7.140625" style="213" customWidth="1"/>
    <col min="10501" max="10501" width="1.42578125" style="213" customWidth="1"/>
    <col min="10502" max="10504" width="5.7109375" style="213" bestFit="1" customWidth="1"/>
    <col min="10505" max="10505" width="1.42578125" style="213" customWidth="1"/>
    <col min="10506" max="10508" width="5.7109375" style="213" bestFit="1" customWidth="1"/>
    <col min="10509" max="10509" width="1.42578125" style="213" customWidth="1"/>
    <col min="10510" max="10512" width="5.7109375" style="213" bestFit="1" customWidth="1"/>
    <col min="10513" max="10513" width="1.42578125" style="213" customWidth="1"/>
    <col min="10514" max="10516" width="5.7109375" style="213" bestFit="1" customWidth="1"/>
    <col min="10517" max="10517" width="1.42578125" style="213" customWidth="1"/>
    <col min="10518" max="10520" width="5.7109375" style="213" bestFit="1" customWidth="1"/>
    <col min="10521" max="10521" width="1.42578125" style="213" customWidth="1"/>
    <col min="10522" max="10524" width="4.85546875" style="213" bestFit="1" customWidth="1"/>
    <col min="10525" max="10525" width="11.42578125" style="213"/>
    <col min="10526" max="10526" width="13.28515625" style="213" customWidth="1"/>
    <col min="10527" max="10529" width="6.140625" style="213" customWidth="1"/>
    <col min="10530" max="10530" width="1.42578125" style="213" customWidth="1"/>
    <col min="10531" max="10533" width="5.140625" style="213" customWidth="1"/>
    <col min="10534" max="10534" width="1.42578125" style="213" customWidth="1"/>
    <col min="10535" max="10537" width="5.140625" style="213" customWidth="1"/>
    <col min="10538" max="10538" width="1.42578125" style="213" customWidth="1"/>
    <col min="10539" max="10541" width="5.140625" style="213" customWidth="1"/>
    <col min="10542" max="10542" width="1.42578125" style="213" customWidth="1"/>
    <col min="10543" max="10545" width="5.140625" style="213" customWidth="1"/>
    <col min="10546" max="10546" width="1.42578125" style="213" customWidth="1"/>
    <col min="10547" max="10549" width="5.140625" style="213" customWidth="1"/>
    <col min="10550" max="10550" width="1.42578125" style="213" customWidth="1"/>
    <col min="10551" max="10553" width="5.140625" style="213" customWidth="1"/>
    <col min="10554" max="10752" width="11.42578125" style="213"/>
    <col min="10753" max="10753" width="15.42578125" style="213" customWidth="1"/>
    <col min="10754" max="10754" width="7.5703125" style="213" customWidth="1"/>
    <col min="10755" max="10755" width="7.7109375" style="213" customWidth="1"/>
    <col min="10756" max="10756" width="7.140625" style="213" customWidth="1"/>
    <col min="10757" max="10757" width="1.42578125" style="213" customWidth="1"/>
    <col min="10758" max="10760" width="5.7109375" style="213" bestFit="1" customWidth="1"/>
    <col min="10761" max="10761" width="1.42578125" style="213" customWidth="1"/>
    <col min="10762" max="10764" width="5.7109375" style="213" bestFit="1" customWidth="1"/>
    <col min="10765" max="10765" width="1.42578125" style="213" customWidth="1"/>
    <col min="10766" max="10768" width="5.7109375" style="213" bestFit="1" customWidth="1"/>
    <col min="10769" max="10769" width="1.42578125" style="213" customWidth="1"/>
    <col min="10770" max="10772" width="5.7109375" style="213" bestFit="1" customWidth="1"/>
    <col min="10773" max="10773" width="1.42578125" style="213" customWidth="1"/>
    <col min="10774" max="10776" width="5.7109375" style="213" bestFit="1" customWidth="1"/>
    <col min="10777" max="10777" width="1.42578125" style="213" customWidth="1"/>
    <col min="10778" max="10780" width="4.85546875" style="213" bestFit="1" customWidth="1"/>
    <col min="10781" max="10781" width="11.42578125" style="213"/>
    <col min="10782" max="10782" width="13.28515625" style="213" customWidth="1"/>
    <col min="10783" max="10785" width="6.140625" style="213" customWidth="1"/>
    <col min="10786" max="10786" width="1.42578125" style="213" customWidth="1"/>
    <col min="10787" max="10789" width="5.140625" style="213" customWidth="1"/>
    <col min="10790" max="10790" width="1.42578125" style="213" customWidth="1"/>
    <col min="10791" max="10793" width="5.140625" style="213" customWidth="1"/>
    <col min="10794" max="10794" width="1.42578125" style="213" customWidth="1"/>
    <col min="10795" max="10797" width="5.140625" style="213" customWidth="1"/>
    <col min="10798" max="10798" width="1.42578125" style="213" customWidth="1"/>
    <col min="10799" max="10801" width="5.140625" style="213" customWidth="1"/>
    <col min="10802" max="10802" width="1.42578125" style="213" customWidth="1"/>
    <col min="10803" max="10805" width="5.140625" style="213" customWidth="1"/>
    <col min="10806" max="10806" width="1.42578125" style="213" customWidth="1"/>
    <col min="10807" max="10809" width="5.140625" style="213" customWidth="1"/>
    <col min="10810" max="11008" width="11.42578125" style="213"/>
    <col min="11009" max="11009" width="15.42578125" style="213" customWidth="1"/>
    <col min="11010" max="11010" width="7.5703125" style="213" customWidth="1"/>
    <col min="11011" max="11011" width="7.7109375" style="213" customWidth="1"/>
    <col min="11012" max="11012" width="7.140625" style="213" customWidth="1"/>
    <col min="11013" max="11013" width="1.42578125" style="213" customWidth="1"/>
    <col min="11014" max="11016" width="5.7109375" style="213" bestFit="1" customWidth="1"/>
    <col min="11017" max="11017" width="1.42578125" style="213" customWidth="1"/>
    <col min="11018" max="11020" width="5.7109375" style="213" bestFit="1" customWidth="1"/>
    <col min="11021" max="11021" width="1.42578125" style="213" customWidth="1"/>
    <col min="11022" max="11024" width="5.7109375" style="213" bestFit="1" customWidth="1"/>
    <col min="11025" max="11025" width="1.42578125" style="213" customWidth="1"/>
    <col min="11026" max="11028" width="5.7109375" style="213" bestFit="1" customWidth="1"/>
    <col min="11029" max="11029" width="1.42578125" style="213" customWidth="1"/>
    <col min="11030" max="11032" width="5.7109375" style="213" bestFit="1" customWidth="1"/>
    <col min="11033" max="11033" width="1.42578125" style="213" customWidth="1"/>
    <col min="11034" max="11036" width="4.85546875" style="213" bestFit="1" customWidth="1"/>
    <col min="11037" max="11037" width="11.42578125" style="213"/>
    <col min="11038" max="11038" width="13.28515625" style="213" customWidth="1"/>
    <col min="11039" max="11041" width="6.140625" style="213" customWidth="1"/>
    <col min="11042" max="11042" width="1.42578125" style="213" customWidth="1"/>
    <col min="11043" max="11045" width="5.140625" style="213" customWidth="1"/>
    <col min="11046" max="11046" width="1.42578125" style="213" customWidth="1"/>
    <col min="11047" max="11049" width="5.140625" style="213" customWidth="1"/>
    <col min="11050" max="11050" width="1.42578125" style="213" customWidth="1"/>
    <col min="11051" max="11053" width="5.140625" style="213" customWidth="1"/>
    <col min="11054" max="11054" width="1.42578125" style="213" customWidth="1"/>
    <col min="11055" max="11057" width="5.140625" style="213" customWidth="1"/>
    <col min="11058" max="11058" width="1.42578125" style="213" customWidth="1"/>
    <col min="11059" max="11061" width="5.140625" style="213" customWidth="1"/>
    <col min="11062" max="11062" width="1.42578125" style="213" customWidth="1"/>
    <col min="11063" max="11065" width="5.140625" style="213" customWidth="1"/>
    <col min="11066" max="11264" width="11.42578125" style="213"/>
    <col min="11265" max="11265" width="15.42578125" style="213" customWidth="1"/>
    <col min="11266" max="11266" width="7.5703125" style="213" customWidth="1"/>
    <col min="11267" max="11267" width="7.7109375" style="213" customWidth="1"/>
    <col min="11268" max="11268" width="7.140625" style="213" customWidth="1"/>
    <col min="11269" max="11269" width="1.42578125" style="213" customWidth="1"/>
    <col min="11270" max="11272" width="5.7109375" style="213" bestFit="1" customWidth="1"/>
    <col min="11273" max="11273" width="1.42578125" style="213" customWidth="1"/>
    <col min="11274" max="11276" width="5.7109375" style="213" bestFit="1" customWidth="1"/>
    <col min="11277" max="11277" width="1.42578125" style="213" customWidth="1"/>
    <col min="11278" max="11280" width="5.7109375" style="213" bestFit="1" customWidth="1"/>
    <col min="11281" max="11281" width="1.42578125" style="213" customWidth="1"/>
    <col min="11282" max="11284" width="5.7109375" style="213" bestFit="1" customWidth="1"/>
    <col min="11285" max="11285" width="1.42578125" style="213" customWidth="1"/>
    <col min="11286" max="11288" width="5.7109375" style="213" bestFit="1" customWidth="1"/>
    <col min="11289" max="11289" width="1.42578125" style="213" customWidth="1"/>
    <col min="11290" max="11292" width="4.85546875" style="213" bestFit="1" customWidth="1"/>
    <col min="11293" max="11293" width="11.42578125" style="213"/>
    <col min="11294" max="11294" width="13.28515625" style="213" customWidth="1"/>
    <col min="11295" max="11297" width="6.140625" style="213" customWidth="1"/>
    <col min="11298" max="11298" width="1.42578125" style="213" customWidth="1"/>
    <col min="11299" max="11301" width="5.140625" style="213" customWidth="1"/>
    <col min="11302" max="11302" width="1.42578125" style="213" customWidth="1"/>
    <col min="11303" max="11305" width="5.140625" style="213" customWidth="1"/>
    <col min="11306" max="11306" width="1.42578125" style="213" customWidth="1"/>
    <col min="11307" max="11309" width="5.140625" style="213" customWidth="1"/>
    <col min="11310" max="11310" width="1.42578125" style="213" customWidth="1"/>
    <col min="11311" max="11313" width="5.140625" style="213" customWidth="1"/>
    <col min="11314" max="11314" width="1.42578125" style="213" customWidth="1"/>
    <col min="11315" max="11317" width="5.140625" style="213" customWidth="1"/>
    <col min="11318" max="11318" width="1.42578125" style="213" customWidth="1"/>
    <col min="11319" max="11321" width="5.140625" style="213" customWidth="1"/>
    <col min="11322" max="11520" width="11.42578125" style="213"/>
    <col min="11521" max="11521" width="15.42578125" style="213" customWidth="1"/>
    <col min="11522" max="11522" width="7.5703125" style="213" customWidth="1"/>
    <col min="11523" max="11523" width="7.7109375" style="213" customWidth="1"/>
    <col min="11524" max="11524" width="7.140625" style="213" customWidth="1"/>
    <col min="11525" max="11525" width="1.42578125" style="213" customWidth="1"/>
    <col min="11526" max="11528" width="5.7109375" style="213" bestFit="1" customWidth="1"/>
    <col min="11529" max="11529" width="1.42578125" style="213" customWidth="1"/>
    <col min="11530" max="11532" width="5.7109375" style="213" bestFit="1" customWidth="1"/>
    <col min="11533" max="11533" width="1.42578125" style="213" customWidth="1"/>
    <col min="11534" max="11536" width="5.7109375" style="213" bestFit="1" customWidth="1"/>
    <col min="11537" max="11537" width="1.42578125" style="213" customWidth="1"/>
    <col min="11538" max="11540" width="5.7109375" style="213" bestFit="1" customWidth="1"/>
    <col min="11541" max="11541" width="1.42578125" style="213" customWidth="1"/>
    <col min="11542" max="11544" width="5.7109375" style="213" bestFit="1" customWidth="1"/>
    <col min="11545" max="11545" width="1.42578125" style="213" customWidth="1"/>
    <col min="11546" max="11548" width="4.85546875" style="213" bestFit="1" customWidth="1"/>
    <col min="11549" max="11549" width="11.42578125" style="213"/>
    <col min="11550" max="11550" width="13.28515625" style="213" customWidth="1"/>
    <col min="11551" max="11553" width="6.140625" style="213" customWidth="1"/>
    <col min="11554" max="11554" width="1.42578125" style="213" customWidth="1"/>
    <col min="11555" max="11557" width="5.140625" style="213" customWidth="1"/>
    <col min="11558" max="11558" width="1.42578125" style="213" customWidth="1"/>
    <col min="11559" max="11561" width="5.140625" style="213" customWidth="1"/>
    <col min="11562" max="11562" width="1.42578125" style="213" customWidth="1"/>
    <col min="11563" max="11565" width="5.140625" style="213" customWidth="1"/>
    <col min="11566" max="11566" width="1.42578125" style="213" customWidth="1"/>
    <col min="11567" max="11569" width="5.140625" style="213" customWidth="1"/>
    <col min="11570" max="11570" width="1.42578125" style="213" customWidth="1"/>
    <col min="11571" max="11573" width="5.140625" style="213" customWidth="1"/>
    <col min="11574" max="11574" width="1.42578125" style="213" customWidth="1"/>
    <col min="11575" max="11577" width="5.140625" style="213" customWidth="1"/>
    <col min="11578" max="11776" width="11.42578125" style="213"/>
    <col min="11777" max="11777" width="15.42578125" style="213" customWidth="1"/>
    <col min="11778" max="11778" width="7.5703125" style="213" customWidth="1"/>
    <col min="11779" max="11779" width="7.7109375" style="213" customWidth="1"/>
    <col min="11780" max="11780" width="7.140625" style="213" customWidth="1"/>
    <col min="11781" max="11781" width="1.42578125" style="213" customWidth="1"/>
    <col min="11782" max="11784" width="5.7109375" style="213" bestFit="1" customWidth="1"/>
    <col min="11785" max="11785" width="1.42578125" style="213" customWidth="1"/>
    <col min="11786" max="11788" width="5.7109375" style="213" bestFit="1" customWidth="1"/>
    <col min="11789" max="11789" width="1.42578125" style="213" customWidth="1"/>
    <col min="11790" max="11792" width="5.7109375" style="213" bestFit="1" customWidth="1"/>
    <col min="11793" max="11793" width="1.42578125" style="213" customWidth="1"/>
    <col min="11794" max="11796" width="5.7109375" style="213" bestFit="1" customWidth="1"/>
    <col min="11797" max="11797" width="1.42578125" style="213" customWidth="1"/>
    <col min="11798" max="11800" width="5.7109375" style="213" bestFit="1" customWidth="1"/>
    <col min="11801" max="11801" width="1.42578125" style="213" customWidth="1"/>
    <col min="11802" max="11804" width="4.85546875" style="213" bestFit="1" customWidth="1"/>
    <col min="11805" max="11805" width="11.42578125" style="213"/>
    <col min="11806" max="11806" width="13.28515625" style="213" customWidth="1"/>
    <col min="11807" max="11809" width="6.140625" style="213" customWidth="1"/>
    <col min="11810" max="11810" width="1.42578125" style="213" customWidth="1"/>
    <col min="11811" max="11813" width="5.140625" style="213" customWidth="1"/>
    <col min="11814" max="11814" width="1.42578125" style="213" customWidth="1"/>
    <col min="11815" max="11817" width="5.140625" style="213" customWidth="1"/>
    <col min="11818" max="11818" width="1.42578125" style="213" customWidth="1"/>
    <col min="11819" max="11821" width="5.140625" style="213" customWidth="1"/>
    <col min="11822" max="11822" width="1.42578125" style="213" customWidth="1"/>
    <col min="11823" max="11825" width="5.140625" style="213" customWidth="1"/>
    <col min="11826" max="11826" width="1.42578125" style="213" customWidth="1"/>
    <col min="11827" max="11829" width="5.140625" style="213" customWidth="1"/>
    <col min="11830" max="11830" width="1.42578125" style="213" customWidth="1"/>
    <col min="11831" max="11833" width="5.140625" style="213" customWidth="1"/>
    <col min="11834" max="12032" width="11.42578125" style="213"/>
    <col min="12033" max="12033" width="15.42578125" style="213" customWidth="1"/>
    <col min="12034" max="12034" width="7.5703125" style="213" customWidth="1"/>
    <col min="12035" max="12035" width="7.7109375" style="213" customWidth="1"/>
    <col min="12036" max="12036" width="7.140625" style="213" customWidth="1"/>
    <col min="12037" max="12037" width="1.42578125" style="213" customWidth="1"/>
    <col min="12038" max="12040" width="5.7109375" style="213" bestFit="1" customWidth="1"/>
    <col min="12041" max="12041" width="1.42578125" style="213" customWidth="1"/>
    <col min="12042" max="12044" width="5.7109375" style="213" bestFit="1" customWidth="1"/>
    <col min="12045" max="12045" width="1.42578125" style="213" customWidth="1"/>
    <col min="12046" max="12048" width="5.7109375" style="213" bestFit="1" customWidth="1"/>
    <col min="12049" max="12049" width="1.42578125" style="213" customWidth="1"/>
    <col min="12050" max="12052" width="5.7109375" style="213" bestFit="1" customWidth="1"/>
    <col min="12053" max="12053" width="1.42578125" style="213" customWidth="1"/>
    <col min="12054" max="12056" width="5.7109375" style="213" bestFit="1" customWidth="1"/>
    <col min="12057" max="12057" width="1.42578125" style="213" customWidth="1"/>
    <col min="12058" max="12060" width="4.85546875" style="213" bestFit="1" customWidth="1"/>
    <col min="12061" max="12061" width="11.42578125" style="213"/>
    <col min="12062" max="12062" width="13.28515625" style="213" customWidth="1"/>
    <col min="12063" max="12065" width="6.140625" style="213" customWidth="1"/>
    <col min="12066" max="12066" width="1.42578125" style="213" customWidth="1"/>
    <col min="12067" max="12069" width="5.140625" style="213" customWidth="1"/>
    <col min="12070" max="12070" width="1.42578125" style="213" customWidth="1"/>
    <col min="12071" max="12073" width="5.140625" style="213" customWidth="1"/>
    <col min="12074" max="12074" width="1.42578125" style="213" customWidth="1"/>
    <col min="12075" max="12077" width="5.140625" style="213" customWidth="1"/>
    <col min="12078" max="12078" width="1.42578125" style="213" customWidth="1"/>
    <col min="12079" max="12081" width="5.140625" style="213" customWidth="1"/>
    <col min="12082" max="12082" width="1.42578125" style="213" customWidth="1"/>
    <col min="12083" max="12085" width="5.140625" style="213" customWidth="1"/>
    <col min="12086" max="12086" width="1.42578125" style="213" customWidth="1"/>
    <col min="12087" max="12089" width="5.140625" style="213" customWidth="1"/>
    <col min="12090" max="12288" width="11.42578125" style="213"/>
    <col min="12289" max="12289" width="15.42578125" style="213" customWidth="1"/>
    <col min="12290" max="12290" width="7.5703125" style="213" customWidth="1"/>
    <col min="12291" max="12291" width="7.7109375" style="213" customWidth="1"/>
    <col min="12292" max="12292" width="7.140625" style="213" customWidth="1"/>
    <col min="12293" max="12293" width="1.42578125" style="213" customWidth="1"/>
    <col min="12294" max="12296" width="5.7109375" style="213" bestFit="1" customWidth="1"/>
    <col min="12297" max="12297" width="1.42578125" style="213" customWidth="1"/>
    <col min="12298" max="12300" width="5.7109375" style="213" bestFit="1" customWidth="1"/>
    <col min="12301" max="12301" width="1.42578125" style="213" customWidth="1"/>
    <col min="12302" max="12304" width="5.7109375" style="213" bestFit="1" customWidth="1"/>
    <col min="12305" max="12305" width="1.42578125" style="213" customWidth="1"/>
    <col min="12306" max="12308" width="5.7109375" style="213" bestFit="1" customWidth="1"/>
    <col min="12309" max="12309" width="1.42578125" style="213" customWidth="1"/>
    <col min="12310" max="12312" width="5.7109375" style="213" bestFit="1" customWidth="1"/>
    <col min="12313" max="12313" width="1.42578125" style="213" customWidth="1"/>
    <col min="12314" max="12316" width="4.85546875" style="213" bestFit="1" customWidth="1"/>
    <col min="12317" max="12317" width="11.42578125" style="213"/>
    <col min="12318" max="12318" width="13.28515625" style="213" customWidth="1"/>
    <col min="12319" max="12321" width="6.140625" style="213" customWidth="1"/>
    <col min="12322" max="12322" width="1.42578125" style="213" customWidth="1"/>
    <col min="12323" max="12325" width="5.140625" style="213" customWidth="1"/>
    <col min="12326" max="12326" width="1.42578125" style="213" customWidth="1"/>
    <col min="12327" max="12329" width="5.140625" style="213" customWidth="1"/>
    <col min="12330" max="12330" width="1.42578125" style="213" customWidth="1"/>
    <col min="12331" max="12333" width="5.140625" style="213" customWidth="1"/>
    <col min="12334" max="12334" width="1.42578125" style="213" customWidth="1"/>
    <col min="12335" max="12337" width="5.140625" style="213" customWidth="1"/>
    <col min="12338" max="12338" width="1.42578125" style="213" customWidth="1"/>
    <col min="12339" max="12341" width="5.140625" style="213" customWidth="1"/>
    <col min="12342" max="12342" width="1.42578125" style="213" customWidth="1"/>
    <col min="12343" max="12345" width="5.140625" style="213" customWidth="1"/>
    <col min="12346" max="12544" width="11.42578125" style="213"/>
    <col min="12545" max="12545" width="15.42578125" style="213" customWidth="1"/>
    <col min="12546" max="12546" width="7.5703125" style="213" customWidth="1"/>
    <col min="12547" max="12547" width="7.7109375" style="213" customWidth="1"/>
    <col min="12548" max="12548" width="7.140625" style="213" customWidth="1"/>
    <col min="12549" max="12549" width="1.42578125" style="213" customWidth="1"/>
    <col min="12550" max="12552" width="5.7109375" style="213" bestFit="1" customWidth="1"/>
    <col min="12553" max="12553" width="1.42578125" style="213" customWidth="1"/>
    <col min="12554" max="12556" width="5.7109375" style="213" bestFit="1" customWidth="1"/>
    <col min="12557" max="12557" width="1.42578125" style="213" customWidth="1"/>
    <col min="12558" max="12560" width="5.7109375" style="213" bestFit="1" customWidth="1"/>
    <col min="12561" max="12561" width="1.42578125" style="213" customWidth="1"/>
    <col min="12562" max="12564" width="5.7109375" style="213" bestFit="1" customWidth="1"/>
    <col min="12565" max="12565" width="1.42578125" style="213" customWidth="1"/>
    <col min="12566" max="12568" width="5.7109375" style="213" bestFit="1" customWidth="1"/>
    <col min="12569" max="12569" width="1.42578125" style="213" customWidth="1"/>
    <col min="12570" max="12572" width="4.85546875" style="213" bestFit="1" customWidth="1"/>
    <col min="12573" max="12573" width="11.42578125" style="213"/>
    <col min="12574" max="12574" width="13.28515625" style="213" customWidth="1"/>
    <col min="12575" max="12577" width="6.140625" style="213" customWidth="1"/>
    <col min="12578" max="12578" width="1.42578125" style="213" customWidth="1"/>
    <col min="12579" max="12581" width="5.140625" style="213" customWidth="1"/>
    <col min="12582" max="12582" width="1.42578125" style="213" customWidth="1"/>
    <col min="12583" max="12585" width="5.140625" style="213" customWidth="1"/>
    <col min="12586" max="12586" width="1.42578125" style="213" customWidth="1"/>
    <col min="12587" max="12589" width="5.140625" style="213" customWidth="1"/>
    <col min="12590" max="12590" width="1.42578125" style="213" customWidth="1"/>
    <col min="12591" max="12593" width="5.140625" style="213" customWidth="1"/>
    <col min="12594" max="12594" width="1.42578125" style="213" customWidth="1"/>
    <col min="12595" max="12597" width="5.140625" style="213" customWidth="1"/>
    <col min="12598" max="12598" width="1.42578125" style="213" customWidth="1"/>
    <col min="12599" max="12601" width="5.140625" style="213" customWidth="1"/>
    <col min="12602" max="12800" width="11.42578125" style="213"/>
    <col min="12801" max="12801" width="15.42578125" style="213" customWidth="1"/>
    <col min="12802" max="12802" width="7.5703125" style="213" customWidth="1"/>
    <col min="12803" max="12803" width="7.7109375" style="213" customWidth="1"/>
    <col min="12804" max="12804" width="7.140625" style="213" customWidth="1"/>
    <col min="12805" max="12805" width="1.42578125" style="213" customWidth="1"/>
    <col min="12806" max="12808" width="5.7109375" style="213" bestFit="1" customWidth="1"/>
    <col min="12809" max="12809" width="1.42578125" style="213" customWidth="1"/>
    <col min="12810" max="12812" width="5.7109375" style="213" bestFit="1" customWidth="1"/>
    <col min="12813" max="12813" width="1.42578125" style="213" customWidth="1"/>
    <col min="12814" max="12816" width="5.7109375" style="213" bestFit="1" customWidth="1"/>
    <col min="12817" max="12817" width="1.42578125" style="213" customWidth="1"/>
    <col min="12818" max="12820" width="5.7109375" style="213" bestFit="1" customWidth="1"/>
    <col min="12821" max="12821" width="1.42578125" style="213" customWidth="1"/>
    <col min="12822" max="12824" width="5.7109375" style="213" bestFit="1" customWidth="1"/>
    <col min="12825" max="12825" width="1.42578125" style="213" customWidth="1"/>
    <col min="12826" max="12828" width="4.85546875" style="213" bestFit="1" customWidth="1"/>
    <col min="12829" max="12829" width="11.42578125" style="213"/>
    <col min="12830" max="12830" width="13.28515625" style="213" customWidth="1"/>
    <col min="12831" max="12833" width="6.140625" style="213" customWidth="1"/>
    <col min="12834" max="12834" width="1.42578125" style="213" customWidth="1"/>
    <col min="12835" max="12837" width="5.140625" style="213" customWidth="1"/>
    <col min="12838" max="12838" width="1.42578125" style="213" customWidth="1"/>
    <col min="12839" max="12841" width="5.140625" style="213" customWidth="1"/>
    <col min="12842" max="12842" width="1.42578125" style="213" customWidth="1"/>
    <col min="12843" max="12845" width="5.140625" style="213" customWidth="1"/>
    <col min="12846" max="12846" width="1.42578125" style="213" customWidth="1"/>
    <col min="12847" max="12849" width="5.140625" style="213" customWidth="1"/>
    <col min="12850" max="12850" width="1.42578125" style="213" customWidth="1"/>
    <col min="12851" max="12853" width="5.140625" style="213" customWidth="1"/>
    <col min="12854" max="12854" width="1.42578125" style="213" customWidth="1"/>
    <col min="12855" max="12857" width="5.140625" style="213" customWidth="1"/>
    <col min="12858" max="13056" width="11.42578125" style="213"/>
    <col min="13057" max="13057" width="15.42578125" style="213" customWidth="1"/>
    <col min="13058" max="13058" width="7.5703125" style="213" customWidth="1"/>
    <col min="13059" max="13059" width="7.7109375" style="213" customWidth="1"/>
    <col min="13060" max="13060" width="7.140625" style="213" customWidth="1"/>
    <col min="13061" max="13061" width="1.42578125" style="213" customWidth="1"/>
    <col min="13062" max="13064" width="5.7109375" style="213" bestFit="1" customWidth="1"/>
    <col min="13065" max="13065" width="1.42578125" style="213" customWidth="1"/>
    <col min="13066" max="13068" width="5.7109375" style="213" bestFit="1" customWidth="1"/>
    <col min="13069" max="13069" width="1.42578125" style="213" customWidth="1"/>
    <col min="13070" max="13072" width="5.7109375" style="213" bestFit="1" customWidth="1"/>
    <col min="13073" max="13073" width="1.42578125" style="213" customWidth="1"/>
    <col min="13074" max="13076" width="5.7109375" style="213" bestFit="1" customWidth="1"/>
    <col min="13077" max="13077" width="1.42578125" style="213" customWidth="1"/>
    <col min="13078" max="13080" width="5.7109375" style="213" bestFit="1" customWidth="1"/>
    <col min="13081" max="13081" width="1.42578125" style="213" customWidth="1"/>
    <col min="13082" max="13084" width="4.85546875" style="213" bestFit="1" customWidth="1"/>
    <col min="13085" max="13085" width="11.42578125" style="213"/>
    <col min="13086" max="13086" width="13.28515625" style="213" customWidth="1"/>
    <col min="13087" max="13089" width="6.140625" style="213" customWidth="1"/>
    <col min="13090" max="13090" width="1.42578125" style="213" customWidth="1"/>
    <col min="13091" max="13093" width="5.140625" style="213" customWidth="1"/>
    <col min="13094" max="13094" width="1.42578125" style="213" customWidth="1"/>
    <col min="13095" max="13097" width="5.140625" style="213" customWidth="1"/>
    <col min="13098" max="13098" width="1.42578125" style="213" customWidth="1"/>
    <col min="13099" max="13101" width="5.140625" style="213" customWidth="1"/>
    <col min="13102" max="13102" width="1.42578125" style="213" customWidth="1"/>
    <col min="13103" max="13105" width="5.140625" style="213" customWidth="1"/>
    <col min="13106" max="13106" width="1.42578125" style="213" customWidth="1"/>
    <col min="13107" max="13109" width="5.140625" style="213" customWidth="1"/>
    <col min="13110" max="13110" width="1.42578125" style="213" customWidth="1"/>
    <col min="13111" max="13113" width="5.140625" style="213" customWidth="1"/>
    <col min="13114" max="13312" width="11.42578125" style="213"/>
    <col min="13313" max="13313" width="15.42578125" style="213" customWidth="1"/>
    <col min="13314" max="13314" width="7.5703125" style="213" customWidth="1"/>
    <col min="13315" max="13315" width="7.7109375" style="213" customWidth="1"/>
    <col min="13316" max="13316" width="7.140625" style="213" customWidth="1"/>
    <col min="13317" max="13317" width="1.42578125" style="213" customWidth="1"/>
    <col min="13318" max="13320" width="5.7109375" style="213" bestFit="1" customWidth="1"/>
    <col min="13321" max="13321" width="1.42578125" style="213" customWidth="1"/>
    <col min="13322" max="13324" width="5.7109375" style="213" bestFit="1" customWidth="1"/>
    <col min="13325" max="13325" width="1.42578125" style="213" customWidth="1"/>
    <col min="13326" max="13328" width="5.7109375" style="213" bestFit="1" customWidth="1"/>
    <col min="13329" max="13329" width="1.42578125" style="213" customWidth="1"/>
    <col min="13330" max="13332" width="5.7109375" style="213" bestFit="1" customWidth="1"/>
    <col min="13333" max="13333" width="1.42578125" style="213" customWidth="1"/>
    <col min="13334" max="13336" width="5.7109375" style="213" bestFit="1" customWidth="1"/>
    <col min="13337" max="13337" width="1.42578125" style="213" customWidth="1"/>
    <col min="13338" max="13340" width="4.85546875" style="213" bestFit="1" customWidth="1"/>
    <col min="13341" max="13341" width="11.42578125" style="213"/>
    <col min="13342" max="13342" width="13.28515625" style="213" customWidth="1"/>
    <col min="13343" max="13345" width="6.140625" style="213" customWidth="1"/>
    <col min="13346" max="13346" width="1.42578125" style="213" customWidth="1"/>
    <col min="13347" max="13349" width="5.140625" style="213" customWidth="1"/>
    <col min="13350" max="13350" width="1.42578125" style="213" customWidth="1"/>
    <col min="13351" max="13353" width="5.140625" style="213" customWidth="1"/>
    <col min="13354" max="13354" width="1.42578125" style="213" customWidth="1"/>
    <col min="13355" max="13357" width="5.140625" style="213" customWidth="1"/>
    <col min="13358" max="13358" width="1.42578125" style="213" customWidth="1"/>
    <col min="13359" max="13361" width="5.140625" style="213" customWidth="1"/>
    <col min="13362" max="13362" width="1.42578125" style="213" customWidth="1"/>
    <col min="13363" max="13365" width="5.140625" style="213" customWidth="1"/>
    <col min="13366" max="13366" width="1.42578125" style="213" customWidth="1"/>
    <col min="13367" max="13369" width="5.140625" style="213" customWidth="1"/>
    <col min="13370" max="13568" width="11.42578125" style="213"/>
    <col min="13569" max="13569" width="15.42578125" style="213" customWidth="1"/>
    <col min="13570" max="13570" width="7.5703125" style="213" customWidth="1"/>
    <col min="13571" max="13571" width="7.7109375" style="213" customWidth="1"/>
    <col min="13572" max="13572" width="7.140625" style="213" customWidth="1"/>
    <col min="13573" max="13573" width="1.42578125" style="213" customWidth="1"/>
    <col min="13574" max="13576" width="5.7109375" style="213" bestFit="1" customWidth="1"/>
    <col min="13577" max="13577" width="1.42578125" style="213" customWidth="1"/>
    <col min="13578" max="13580" width="5.7109375" style="213" bestFit="1" customWidth="1"/>
    <col min="13581" max="13581" width="1.42578125" style="213" customWidth="1"/>
    <col min="13582" max="13584" width="5.7109375" style="213" bestFit="1" customWidth="1"/>
    <col min="13585" max="13585" width="1.42578125" style="213" customWidth="1"/>
    <col min="13586" max="13588" width="5.7109375" style="213" bestFit="1" customWidth="1"/>
    <col min="13589" max="13589" width="1.42578125" style="213" customWidth="1"/>
    <col min="13590" max="13592" width="5.7109375" style="213" bestFit="1" customWidth="1"/>
    <col min="13593" max="13593" width="1.42578125" style="213" customWidth="1"/>
    <col min="13594" max="13596" width="4.85546875" style="213" bestFit="1" customWidth="1"/>
    <col min="13597" max="13597" width="11.42578125" style="213"/>
    <col min="13598" max="13598" width="13.28515625" style="213" customWidth="1"/>
    <col min="13599" max="13601" width="6.140625" style="213" customWidth="1"/>
    <col min="13602" max="13602" width="1.42578125" style="213" customWidth="1"/>
    <col min="13603" max="13605" width="5.140625" style="213" customWidth="1"/>
    <col min="13606" max="13606" width="1.42578125" style="213" customWidth="1"/>
    <col min="13607" max="13609" width="5.140625" style="213" customWidth="1"/>
    <col min="13610" max="13610" width="1.42578125" style="213" customWidth="1"/>
    <col min="13611" max="13613" width="5.140625" style="213" customWidth="1"/>
    <col min="13614" max="13614" width="1.42578125" style="213" customWidth="1"/>
    <col min="13615" max="13617" width="5.140625" style="213" customWidth="1"/>
    <col min="13618" max="13618" width="1.42578125" style="213" customWidth="1"/>
    <col min="13619" max="13621" width="5.140625" style="213" customWidth="1"/>
    <col min="13622" max="13622" width="1.42578125" style="213" customWidth="1"/>
    <col min="13623" max="13625" width="5.140625" style="213" customWidth="1"/>
    <col min="13626" max="13824" width="11.42578125" style="213"/>
    <col min="13825" max="13825" width="15.42578125" style="213" customWidth="1"/>
    <col min="13826" max="13826" width="7.5703125" style="213" customWidth="1"/>
    <col min="13827" max="13827" width="7.7109375" style="213" customWidth="1"/>
    <col min="13828" max="13828" width="7.140625" style="213" customWidth="1"/>
    <col min="13829" max="13829" width="1.42578125" style="213" customWidth="1"/>
    <col min="13830" max="13832" width="5.7109375" style="213" bestFit="1" customWidth="1"/>
    <col min="13833" max="13833" width="1.42578125" style="213" customWidth="1"/>
    <col min="13834" max="13836" width="5.7109375" style="213" bestFit="1" customWidth="1"/>
    <col min="13837" max="13837" width="1.42578125" style="213" customWidth="1"/>
    <col min="13838" max="13840" width="5.7109375" style="213" bestFit="1" customWidth="1"/>
    <col min="13841" max="13841" width="1.42578125" style="213" customWidth="1"/>
    <col min="13842" max="13844" width="5.7109375" style="213" bestFit="1" customWidth="1"/>
    <col min="13845" max="13845" width="1.42578125" style="213" customWidth="1"/>
    <col min="13846" max="13848" width="5.7109375" style="213" bestFit="1" customWidth="1"/>
    <col min="13849" max="13849" width="1.42578125" style="213" customWidth="1"/>
    <col min="13850" max="13852" width="4.85546875" style="213" bestFit="1" customWidth="1"/>
    <col min="13853" max="13853" width="11.42578125" style="213"/>
    <col min="13854" max="13854" width="13.28515625" style="213" customWidth="1"/>
    <col min="13855" max="13857" width="6.140625" style="213" customWidth="1"/>
    <col min="13858" max="13858" width="1.42578125" style="213" customWidth="1"/>
    <col min="13859" max="13861" width="5.140625" style="213" customWidth="1"/>
    <col min="13862" max="13862" width="1.42578125" style="213" customWidth="1"/>
    <col min="13863" max="13865" width="5.140625" style="213" customWidth="1"/>
    <col min="13866" max="13866" width="1.42578125" style="213" customWidth="1"/>
    <col min="13867" max="13869" width="5.140625" style="213" customWidth="1"/>
    <col min="13870" max="13870" width="1.42578125" style="213" customWidth="1"/>
    <col min="13871" max="13873" width="5.140625" style="213" customWidth="1"/>
    <col min="13874" max="13874" width="1.42578125" style="213" customWidth="1"/>
    <col min="13875" max="13877" width="5.140625" style="213" customWidth="1"/>
    <col min="13878" max="13878" width="1.42578125" style="213" customWidth="1"/>
    <col min="13879" max="13881" width="5.140625" style="213" customWidth="1"/>
    <col min="13882" max="14080" width="11.42578125" style="213"/>
    <col min="14081" max="14081" width="15.42578125" style="213" customWidth="1"/>
    <col min="14082" max="14082" width="7.5703125" style="213" customWidth="1"/>
    <col min="14083" max="14083" width="7.7109375" style="213" customWidth="1"/>
    <col min="14084" max="14084" width="7.140625" style="213" customWidth="1"/>
    <col min="14085" max="14085" width="1.42578125" style="213" customWidth="1"/>
    <col min="14086" max="14088" width="5.7109375" style="213" bestFit="1" customWidth="1"/>
    <col min="14089" max="14089" width="1.42578125" style="213" customWidth="1"/>
    <col min="14090" max="14092" width="5.7109375" style="213" bestFit="1" customWidth="1"/>
    <col min="14093" max="14093" width="1.42578125" style="213" customWidth="1"/>
    <col min="14094" max="14096" width="5.7109375" style="213" bestFit="1" customWidth="1"/>
    <col min="14097" max="14097" width="1.42578125" style="213" customWidth="1"/>
    <col min="14098" max="14100" width="5.7109375" style="213" bestFit="1" customWidth="1"/>
    <col min="14101" max="14101" width="1.42578125" style="213" customWidth="1"/>
    <col min="14102" max="14104" width="5.7109375" style="213" bestFit="1" customWidth="1"/>
    <col min="14105" max="14105" width="1.42578125" style="213" customWidth="1"/>
    <col min="14106" max="14108" width="4.85546875" style="213" bestFit="1" customWidth="1"/>
    <col min="14109" max="14109" width="11.42578125" style="213"/>
    <col min="14110" max="14110" width="13.28515625" style="213" customWidth="1"/>
    <col min="14111" max="14113" width="6.140625" style="213" customWidth="1"/>
    <col min="14114" max="14114" width="1.42578125" style="213" customWidth="1"/>
    <col min="14115" max="14117" width="5.140625" style="213" customWidth="1"/>
    <col min="14118" max="14118" width="1.42578125" style="213" customWidth="1"/>
    <col min="14119" max="14121" width="5.140625" style="213" customWidth="1"/>
    <col min="14122" max="14122" width="1.42578125" style="213" customWidth="1"/>
    <col min="14123" max="14125" width="5.140625" style="213" customWidth="1"/>
    <col min="14126" max="14126" width="1.42578125" style="213" customWidth="1"/>
    <col min="14127" max="14129" width="5.140625" style="213" customWidth="1"/>
    <col min="14130" max="14130" width="1.42578125" style="213" customWidth="1"/>
    <col min="14131" max="14133" width="5.140625" style="213" customWidth="1"/>
    <col min="14134" max="14134" width="1.42578125" style="213" customWidth="1"/>
    <col min="14135" max="14137" width="5.140625" style="213" customWidth="1"/>
    <col min="14138" max="14336" width="11.42578125" style="213"/>
    <col min="14337" max="14337" width="15.42578125" style="213" customWidth="1"/>
    <col min="14338" max="14338" width="7.5703125" style="213" customWidth="1"/>
    <col min="14339" max="14339" width="7.7109375" style="213" customWidth="1"/>
    <col min="14340" max="14340" width="7.140625" style="213" customWidth="1"/>
    <col min="14341" max="14341" width="1.42578125" style="213" customWidth="1"/>
    <col min="14342" max="14344" width="5.7109375" style="213" bestFit="1" customWidth="1"/>
    <col min="14345" max="14345" width="1.42578125" style="213" customWidth="1"/>
    <col min="14346" max="14348" width="5.7109375" style="213" bestFit="1" customWidth="1"/>
    <col min="14349" max="14349" width="1.42578125" style="213" customWidth="1"/>
    <col min="14350" max="14352" width="5.7109375" style="213" bestFit="1" customWidth="1"/>
    <col min="14353" max="14353" width="1.42578125" style="213" customWidth="1"/>
    <col min="14354" max="14356" width="5.7109375" style="213" bestFit="1" customWidth="1"/>
    <col min="14357" max="14357" width="1.42578125" style="213" customWidth="1"/>
    <col min="14358" max="14360" width="5.7109375" style="213" bestFit="1" customWidth="1"/>
    <col min="14361" max="14361" width="1.42578125" style="213" customWidth="1"/>
    <col min="14362" max="14364" width="4.85546875" style="213" bestFit="1" customWidth="1"/>
    <col min="14365" max="14365" width="11.42578125" style="213"/>
    <col min="14366" max="14366" width="13.28515625" style="213" customWidth="1"/>
    <col min="14367" max="14369" width="6.140625" style="213" customWidth="1"/>
    <col min="14370" max="14370" width="1.42578125" style="213" customWidth="1"/>
    <col min="14371" max="14373" width="5.140625" style="213" customWidth="1"/>
    <col min="14374" max="14374" width="1.42578125" style="213" customWidth="1"/>
    <col min="14375" max="14377" width="5.140625" style="213" customWidth="1"/>
    <col min="14378" max="14378" width="1.42578125" style="213" customWidth="1"/>
    <col min="14379" max="14381" width="5.140625" style="213" customWidth="1"/>
    <col min="14382" max="14382" width="1.42578125" style="213" customWidth="1"/>
    <col min="14383" max="14385" width="5.140625" style="213" customWidth="1"/>
    <col min="14386" max="14386" width="1.42578125" style="213" customWidth="1"/>
    <col min="14387" max="14389" width="5.140625" style="213" customWidth="1"/>
    <col min="14390" max="14390" width="1.42578125" style="213" customWidth="1"/>
    <col min="14391" max="14393" width="5.140625" style="213" customWidth="1"/>
    <col min="14394" max="14592" width="11.42578125" style="213"/>
    <col min="14593" max="14593" width="15.42578125" style="213" customWidth="1"/>
    <col min="14594" max="14594" width="7.5703125" style="213" customWidth="1"/>
    <col min="14595" max="14595" width="7.7109375" style="213" customWidth="1"/>
    <col min="14596" max="14596" width="7.140625" style="213" customWidth="1"/>
    <col min="14597" max="14597" width="1.42578125" style="213" customWidth="1"/>
    <col min="14598" max="14600" width="5.7109375" style="213" bestFit="1" customWidth="1"/>
    <col min="14601" max="14601" width="1.42578125" style="213" customWidth="1"/>
    <col min="14602" max="14604" width="5.7109375" style="213" bestFit="1" customWidth="1"/>
    <col min="14605" max="14605" width="1.42578125" style="213" customWidth="1"/>
    <col min="14606" max="14608" width="5.7109375" style="213" bestFit="1" customWidth="1"/>
    <col min="14609" max="14609" width="1.42578125" style="213" customWidth="1"/>
    <col min="14610" max="14612" width="5.7109375" style="213" bestFit="1" customWidth="1"/>
    <col min="14613" max="14613" width="1.42578125" style="213" customWidth="1"/>
    <col min="14614" max="14616" width="5.7109375" style="213" bestFit="1" customWidth="1"/>
    <col min="14617" max="14617" width="1.42578125" style="213" customWidth="1"/>
    <col min="14618" max="14620" width="4.85546875" style="213" bestFit="1" customWidth="1"/>
    <col min="14621" max="14621" width="11.42578125" style="213"/>
    <col min="14622" max="14622" width="13.28515625" style="213" customWidth="1"/>
    <col min="14623" max="14625" width="6.140625" style="213" customWidth="1"/>
    <col min="14626" max="14626" width="1.42578125" style="213" customWidth="1"/>
    <col min="14627" max="14629" width="5.140625" style="213" customWidth="1"/>
    <col min="14630" max="14630" width="1.42578125" style="213" customWidth="1"/>
    <col min="14631" max="14633" width="5.140625" style="213" customWidth="1"/>
    <col min="14634" max="14634" width="1.42578125" style="213" customWidth="1"/>
    <col min="14635" max="14637" width="5.140625" style="213" customWidth="1"/>
    <col min="14638" max="14638" width="1.42578125" style="213" customWidth="1"/>
    <col min="14639" max="14641" width="5.140625" style="213" customWidth="1"/>
    <col min="14642" max="14642" width="1.42578125" style="213" customWidth="1"/>
    <col min="14643" max="14645" width="5.140625" style="213" customWidth="1"/>
    <col min="14646" max="14646" width="1.42578125" style="213" customWidth="1"/>
    <col min="14647" max="14649" width="5.140625" style="213" customWidth="1"/>
    <col min="14650" max="14848" width="11.42578125" style="213"/>
    <col min="14849" max="14849" width="15.42578125" style="213" customWidth="1"/>
    <col min="14850" max="14850" width="7.5703125" style="213" customWidth="1"/>
    <col min="14851" max="14851" width="7.7109375" style="213" customWidth="1"/>
    <col min="14852" max="14852" width="7.140625" style="213" customWidth="1"/>
    <col min="14853" max="14853" width="1.42578125" style="213" customWidth="1"/>
    <col min="14854" max="14856" width="5.7109375" style="213" bestFit="1" customWidth="1"/>
    <col min="14857" max="14857" width="1.42578125" style="213" customWidth="1"/>
    <col min="14858" max="14860" width="5.7109375" style="213" bestFit="1" customWidth="1"/>
    <col min="14861" max="14861" width="1.42578125" style="213" customWidth="1"/>
    <col min="14862" max="14864" width="5.7109375" style="213" bestFit="1" customWidth="1"/>
    <col min="14865" max="14865" width="1.42578125" style="213" customWidth="1"/>
    <col min="14866" max="14868" width="5.7109375" style="213" bestFit="1" customWidth="1"/>
    <col min="14869" max="14869" width="1.42578125" style="213" customWidth="1"/>
    <col min="14870" max="14872" width="5.7109375" style="213" bestFit="1" customWidth="1"/>
    <col min="14873" max="14873" width="1.42578125" style="213" customWidth="1"/>
    <col min="14874" max="14876" width="4.85546875" style="213" bestFit="1" customWidth="1"/>
    <col min="14877" max="14877" width="11.42578125" style="213"/>
    <col min="14878" max="14878" width="13.28515625" style="213" customWidth="1"/>
    <col min="14879" max="14881" width="6.140625" style="213" customWidth="1"/>
    <col min="14882" max="14882" width="1.42578125" style="213" customWidth="1"/>
    <col min="14883" max="14885" width="5.140625" style="213" customWidth="1"/>
    <col min="14886" max="14886" width="1.42578125" style="213" customWidth="1"/>
    <col min="14887" max="14889" width="5.140625" style="213" customWidth="1"/>
    <col min="14890" max="14890" width="1.42578125" style="213" customWidth="1"/>
    <col min="14891" max="14893" width="5.140625" style="213" customWidth="1"/>
    <col min="14894" max="14894" width="1.42578125" style="213" customWidth="1"/>
    <col min="14895" max="14897" width="5.140625" style="213" customWidth="1"/>
    <col min="14898" max="14898" width="1.42578125" style="213" customWidth="1"/>
    <col min="14899" max="14901" width="5.140625" style="213" customWidth="1"/>
    <col min="14902" max="14902" width="1.42578125" style="213" customWidth="1"/>
    <col min="14903" max="14905" width="5.140625" style="213" customWidth="1"/>
    <col min="14906" max="15104" width="11.42578125" style="213"/>
    <col min="15105" max="15105" width="15.42578125" style="213" customWidth="1"/>
    <col min="15106" max="15106" width="7.5703125" style="213" customWidth="1"/>
    <col min="15107" max="15107" width="7.7109375" style="213" customWidth="1"/>
    <col min="15108" max="15108" width="7.140625" style="213" customWidth="1"/>
    <col min="15109" max="15109" width="1.42578125" style="213" customWidth="1"/>
    <col min="15110" max="15112" width="5.7109375" style="213" bestFit="1" customWidth="1"/>
    <col min="15113" max="15113" width="1.42578125" style="213" customWidth="1"/>
    <col min="15114" max="15116" width="5.7109375" style="213" bestFit="1" customWidth="1"/>
    <col min="15117" max="15117" width="1.42578125" style="213" customWidth="1"/>
    <col min="15118" max="15120" width="5.7109375" style="213" bestFit="1" customWidth="1"/>
    <col min="15121" max="15121" width="1.42578125" style="213" customWidth="1"/>
    <col min="15122" max="15124" width="5.7109375" style="213" bestFit="1" customWidth="1"/>
    <col min="15125" max="15125" width="1.42578125" style="213" customWidth="1"/>
    <col min="15126" max="15128" width="5.7109375" style="213" bestFit="1" customWidth="1"/>
    <col min="15129" max="15129" width="1.42578125" style="213" customWidth="1"/>
    <col min="15130" max="15132" width="4.85546875" style="213" bestFit="1" customWidth="1"/>
    <col min="15133" max="15133" width="11.42578125" style="213"/>
    <col min="15134" max="15134" width="13.28515625" style="213" customWidth="1"/>
    <col min="15135" max="15137" width="6.140625" style="213" customWidth="1"/>
    <col min="15138" max="15138" width="1.42578125" style="213" customWidth="1"/>
    <col min="15139" max="15141" width="5.140625" style="213" customWidth="1"/>
    <col min="15142" max="15142" width="1.42578125" style="213" customWidth="1"/>
    <col min="15143" max="15145" width="5.140625" style="213" customWidth="1"/>
    <col min="15146" max="15146" width="1.42578125" style="213" customWidth="1"/>
    <col min="15147" max="15149" width="5.140625" style="213" customWidth="1"/>
    <col min="15150" max="15150" width="1.42578125" style="213" customWidth="1"/>
    <col min="15151" max="15153" width="5.140625" style="213" customWidth="1"/>
    <col min="15154" max="15154" width="1.42578125" style="213" customWidth="1"/>
    <col min="15155" max="15157" width="5.140625" style="213" customWidth="1"/>
    <col min="15158" max="15158" width="1.42578125" style="213" customWidth="1"/>
    <col min="15159" max="15161" width="5.140625" style="213" customWidth="1"/>
    <col min="15162" max="15360" width="11.42578125" style="213"/>
    <col min="15361" max="15361" width="15.42578125" style="213" customWidth="1"/>
    <col min="15362" max="15362" width="7.5703125" style="213" customWidth="1"/>
    <col min="15363" max="15363" width="7.7109375" style="213" customWidth="1"/>
    <col min="15364" max="15364" width="7.140625" style="213" customWidth="1"/>
    <col min="15365" max="15365" width="1.42578125" style="213" customWidth="1"/>
    <col min="15366" max="15368" width="5.7109375" style="213" bestFit="1" customWidth="1"/>
    <col min="15369" max="15369" width="1.42578125" style="213" customWidth="1"/>
    <col min="15370" max="15372" width="5.7109375" style="213" bestFit="1" customWidth="1"/>
    <col min="15373" max="15373" width="1.42578125" style="213" customWidth="1"/>
    <col min="15374" max="15376" width="5.7109375" style="213" bestFit="1" customWidth="1"/>
    <col min="15377" max="15377" width="1.42578125" style="213" customWidth="1"/>
    <col min="15378" max="15380" width="5.7109375" style="213" bestFit="1" customWidth="1"/>
    <col min="15381" max="15381" width="1.42578125" style="213" customWidth="1"/>
    <col min="15382" max="15384" width="5.7109375" style="213" bestFit="1" customWidth="1"/>
    <col min="15385" max="15385" width="1.42578125" style="213" customWidth="1"/>
    <col min="15386" max="15388" width="4.85546875" style="213" bestFit="1" customWidth="1"/>
    <col min="15389" max="15389" width="11.42578125" style="213"/>
    <col min="15390" max="15390" width="13.28515625" style="213" customWidth="1"/>
    <col min="15391" max="15393" width="6.140625" style="213" customWidth="1"/>
    <col min="15394" max="15394" width="1.42578125" style="213" customWidth="1"/>
    <col min="15395" max="15397" width="5.140625" style="213" customWidth="1"/>
    <col min="15398" max="15398" width="1.42578125" style="213" customWidth="1"/>
    <col min="15399" max="15401" width="5.140625" style="213" customWidth="1"/>
    <col min="15402" max="15402" width="1.42578125" style="213" customWidth="1"/>
    <col min="15403" max="15405" width="5.140625" style="213" customWidth="1"/>
    <col min="15406" max="15406" width="1.42578125" style="213" customWidth="1"/>
    <col min="15407" max="15409" width="5.140625" style="213" customWidth="1"/>
    <col min="15410" max="15410" width="1.42578125" style="213" customWidth="1"/>
    <col min="15411" max="15413" width="5.140625" style="213" customWidth="1"/>
    <col min="15414" max="15414" width="1.42578125" style="213" customWidth="1"/>
    <col min="15415" max="15417" width="5.140625" style="213" customWidth="1"/>
    <col min="15418" max="15616" width="11.42578125" style="213"/>
    <col min="15617" max="15617" width="15.42578125" style="213" customWidth="1"/>
    <col min="15618" max="15618" width="7.5703125" style="213" customWidth="1"/>
    <col min="15619" max="15619" width="7.7109375" style="213" customWidth="1"/>
    <col min="15620" max="15620" width="7.140625" style="213" customWidth="1"/>
    <col min="15621" max="15621" width="1.42578125" style="213" customWidth="1"/>
    <col min="15622" max="15624" width="5.7109375" style="213" bestFit="1" customWidth="1"/>
    <col min="15625" max="15625" width="1.42578125" style="213" customWidth="1"/>
    <col min="15626" max="15628" width="5.7109375" style="213" bestFit="1" customWidth="1"/>
    <col min="15629" max="15629" width="1.42578125" style="213" customWidth="1"/>
    <col min="15630" max="15632" width="5.7109375" style="213" bestFit="1" customWidth="1"/>
    <col min="15633" max="15633" width="1.42578125" style="213" customWidth="1"/>
    <col min="15634" max="15636" width="5.7109375" style="213" bestFit="1" customWidth="1"/>
    <col min="15637" max="15637" width="1.42578125" style="213" customWidth="1"/>
    <col min="15638" max="15640" width="5.7109375" style="213" bestFit="1" customWidth="1"/>
    <col min="15641" max="15641" width="1.42578125" style="213" customWidth="1"/>
    <col min="15642" max="15644" width="4.85546875" style="213" bestFit="1" customWidth="1"/>
    <col min="15645" max="15645" width="11.42578125" style="213"/>
    <col min="15646" max="15646" width="13.28515625" style="213" customWidth="1"/>
    <col min="15647" max="15649" width="6.140625" style="213" customWidth="1"/>
    <col min="15650" max="15650" width="1.42578125" style="213" customWidth="1"/>
    <col min="15651" max="15653" width="5.140625" style="213" customWidth="1"/>
    <col min="15654" max="15654" width="1.42578125" style="213" customWidth="1"/>
    <col min="15655" max="15657" width="5.140625" style="213" customWidth="1"/>
    <col min="15658" max="15658" width="1.42578125" style="213" customWidth="1"/>
    <col min="15659" max="15661" width="5.140625" style="213" customWidth="1"/>
    <col min="15662" max="15662" width="1.42578125" style="213" customWidth="1"/>
    <col min="15663" max="15665" width="5.140625" style="213" customWidth="1"/>
    <col min="15666" max="15666" width="1.42578125" style="213" customWidth="1"/>
    <col min="15667" max="15669" width="5.140625" style="213" customWidth="1"/>
    <col min="15670" max="15670" width="1.42578125" style="213" customWidth="1"/>
    <col min="15671" max="15673" width="5.140625" style="213" customWidth="1"/>
    <col min="15674" max="15872" width="11.42578125" style="213"/>
    <col min="15873" max="15873" width="15.42578125" style="213" customWidth="1"/>
    <col min="15874" max="15874" width="7.5703125" style="213" customWidth="1"/>
    <col min="15875" max="15875" width="7.7109375" style="213" customWidth="1"/>
    <col min="15876" max="15876" width="7.140625" style="213" customWidth="1"/>
    <col min="15877" max="15877" width="1.42578125" style="213" customWidth="1"/>
    <col min="15878" max="15880" width="5.7109375" style="213" bestFit="1" customWidth="1"/>
    <col min="15881" max="15881" width="1.42578125" style="213" customWidth="1"/>
    <col min="15882" max="15884" width="5.7109375" style="213" bestFit="1" customWidth="1"/>
    <col min="15885" max="15885" width="1.42578125" style="213" customWidth="1"/>
    <col min="15886" max="15888" width="5.7109375" style="213" bestFit="1" customWidth="1"/>
    <col min="15889" max="15889" width="1.42578125" style="213" customWidth="1"/>
    <col min="15890" max="15892" width="5.7109375" style="213" bestFit="1" customWidth="1"/>
    <col min="15893" max="15893" width="1.42578125" style="213" customWidth="1"/>
    <col min="15894" max="15896" width="5.7109375" style="213" bestFit="1" customWidth="1"/>
    <col min="15897" max="15897" width="1.42578125" style="213" customWidth="1"/>
    <col min="15898" max="15900" width="4.85546875" style="213" bestFit="1" customWidth="1"/>
    <col min="15901" max="15901" width="11.42578125" style="213"/>
    <col min="15902" max="15902" width="13.28515625" style="213" customWidth="1"/>
    <col min="15903" max="15905" width="6.140625" style="213" customWidth="1"/>
    <col min="15906" max="15906" width="1.42578125" style="213" customWidth="1"/>
    <col min="15907" max="15909" width="5.140625" style="213" customWidth="1"/>
    <col min="15910" max="15910" width="1.42578125" style="213" customWidth="1"/>
    <col min="15911" max="15913" width="5.140625" style="213" customWidth="1"/>
    <col min="15914" max="15914" width="1.42578125" style="213" customWidth="1"/>
    <col min="15915" max="15917" width="5.140625" style="213" customWidth="1"/>
    <col min="15918" max="15918" width="1.42578125" style="213" customWidth="1"/>
    <col min="15919" max="15921" width="5.140625" style="213" customWidth="1"/>
    <col min="15922" max="15922" width="1.42578125" style="213" customWidth="1"/>
    <col min="15923" max="15925" width="5.140625" style="213" customWidth="1"/>
    <col min="15926" max="15926" width="1.42578125" style="213" customWidth="1"/>
    <col min="15927" max="15929" width="5.140625" style="213" customWidth="1"/>
    <col min="15930" max="16128" width="11.42578125" style="213"/>
    <col min="16129" max="16129" width="15.42578125" style="213" customWidth="1"/>
    <col min="16130" max="16130" width="7.5703125" style="213" customWidth="1"/>
    <col min="16131" max="16131" width="7.7109375" style="213" customWidth="1"/>
    <col min="16132" max="16132" width="7.140625" style="213" customWidth="1"/>
    <col min="16133" max="16133" width="1.42578125" style="213" customWidth="1"/>
    <col min="16134" max="16136" width="5.7109375" style="213" bestFit="1" customWidth="1"/>
    <col min="16137" max="16137" width="1.42578125" style="213" customWidth="1"/>
    <col min="16138" max="16140" width="5.7109375" style="213" bestFit="1" customWidth="1"/>
    <col min="16141" max="16141" width="1.42578125" style="213" customWidth="1"/>
    <col min="16142" max="16144" width="5.7109375" style="213" bestFit="1" customWidth="1"/>
    <col min="16145" max="16145" width="1.42578125" style="213" customWidth="1"/>
    <col min="16146" max="16148" width="5.7109375" style="213" bestFit="1" customWidth="1"/>
    <col min="16149" max="16149" width="1.42578125" style="213" customWidth="1"/>
    <col min="16150" max="16152" width="5.7109375" style="213" bestFit="1" customWidth="1"/>
    <col min="16153" max="16153" width="1.42578125" style="213" customWidth="1"/>
    <col min="16154" max="16156" width="4.85546875" style="213" bestFit="1" customWidth="1"/>
    <col min="16157" max="16157" width="11.42578125" style="213"/>
    <col min="16158" max="16158" width="13.28515625" style="213" customWidth="1"/>
    <col min="16159" max="16161" width="6.140625" style="213" customWidth="1"/>
    <col min="16162" max="16162" width="1.42578125" style="213" customWidth="1"/>
    <col min="16163" max="16165" width="5.140625" style="213" customWidth="1"/>
    <col min="16166" max="16166" width="1.42578125" style="213" customWidth="1"/>
    <col min="16167" max="16169" width="5.140625" style="213" customWidth="1"/>
    <col min="16170" max="16170" width="1.42578125" style="213" customWidth="1"/>
    <col min="16171" max="16173" width="5.140625" style="213" customWidth="1"/>
    <col min="16174" max="16174" width="1.42578125" style="213" customWidth="1"/>
    <col min="16175" max="16177" width="5.140625" style="213" customWidth="1"/>
    <col min="16178" max="16178" width="1.42578125" style="213" customWidth="1"/>
    <col min="16179" max="16181" width="5.140625" style="213" customWidth="1"/>
    <col min="16182" max="16182" width="1.42578125" style="213" customWidth="1"/>
    <col min="16183" max="16185" width="5.140625" style="213" customWidth="1"/>
    <col min="16186" max="16384" width="11.42578125" style="213"/>
  </cols>
  <sheetData>
    <row r="1" spans="1:62" s="202" customFormat="1" ht="15" x14ac:dyDescent="0.25">
      <c r="A1" s="315" t="s">
        <v>159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9"/>
      <c r="AD1" s="278" t="s">
        <v>249</v>
      </c>
      <c r="AE1" s="278"/>
      <c r="AF1" s="9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</row>
    <row r="2" spans="1:62" s="202" customFormat="1" ht="15" x14ac:dyDescent="0.25">
      <c r="A2" s="316" t="s">
        <v>160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9"/>
      <c r="AD2" s="278"/>
      <c r="AE2" s="278"/>
      <c r="AF2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</row>
    <row r="3" spans="1:62" s="202" customFormat="1" ht="15" x14ac:dyDescent="0.25">
      <c r="A3" s="315" t="s">
        <v>78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</row>
    <row r="4" spans="1:62" s="202" customFormat="1" ht="15" x14ac:dyDescent="0.25">
      <c r="A4" s="316" t="s">
        <v>94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</row>
    <row r="5" spans="1:62" s="202" customFormat="1" ht="15" x14ac:dyDescent="0.25">
      <c r="A5" s="315" t="s">
        <v>95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</row>
    <row r="6" spans="1:62" s="202" customFormat="1" ht="15" x14ac:dyDescent="0.25">
      <c r="A6" s="316" t="s">
        <v>80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</row>
    <row r="7" spans="1:62" s="202" customFormat="1" ht="15.75" thickBot="1" x14ac:dyDescent="0.3">
      <c r="A7" s="204"/>
      <c r="B7" s="205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</row>
    <row r="8" spans="1:62" s="202" customFormat="1" ht="15" x14ac:dyDescent="0.25">
      <c r="A8" s="318" t="s">
        <v>96</v>
      </c>
      <c r="B8" s="119" t="s">
        <v>22</v>
      </c>
      <c r="C8" s="119"/>
      <c r="D8" s="119"/>
      <c r="E8" s="206"/>
      <c r="F8" s="207" t="s">
        <v>57</v>
      </c>
      <c r="G8" s="207"/>
      <c r="H8" s="207"/>
      <c r="I8" s="206"/>
      <c r="J8" s="207" t="s">
        <v>58</v>
      </c>
      <c r="K8" s="207"/>
      <c r="L8" s="207"/>
      <c r="M8" s="206"/>
      <c r="N8" s="207" t="s">
        <v>59</v>
      </c>
      <c r="O8" s="207"/>
      <c r="P8" s="207"/>
      <c r="Q8" s="206"/>
      <c r="R8" s="207" t="s">
        <v>61</v>
      </c>
      <c r="S8" s="207"/>
      <c r="T8" s="207"/>
      <c r="U8" s="206"/>
      <c r="V8" s="207" t="s">
        <v>62</v>
      </c>
      <c r="W8" s="207"/>
      <c r="X8" s="207"/>
      <c r="Y8" s="206"/>
      <c r="Z8" s="207" t="s">
        <v>63</v>
      </c>
      <c r="AA8" s="207"/>
      <c r="AB8" s="207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</row>
    <row r="9" spans="1:62" s="202" customFormat="1" ht="15.75" thickBot="1" x14ac:dyDescent="0.3">
      <c r="A9" s="319"/>
      <c r="B9" s="121" t="s">
        <v>82</v>
      </c>
      <c r="C9" s="121" t="s">
        <v>83</v>
      </c>
      <c r="D9" s="121" t="s">
        <v>84</v>
      </c>
      <c r="E9" s="208"/>
      <c r="F9" s="209" t="s">
        <v>82</v>
      </c>
      <c r="G9" s="209" t="s">
        <v>83</v>
      </c>
      <c r="H9" s="209" t="s">
        <v>84</v>
      </c>
      <c r="I9" s="208"/>
      <c r="J9" s="209" t="s">
        <v>82</v>
      </c>
      <c r="K9" s="209" t="s">
        <v>83</v>
      </c>
      <c r="L9" s="209" t="s">
        <v>84</v>
      </c>
      <c r="M9" s="208"/>
      <c r="N9" s="209" t="s">
        <v>82</v>
      </c>
      <c r="O9" s="209" t="s">
        <v>83</v>
      </c>
      <c r="P9" s="209" t="s">
        <v>84</v>
      </c>
      <c r="Q9" s="208"/>
      <c r="R9" s="209" t="s">
        <v>82</v>
      </c>
      <c r="S9" s="209" t="s">
        <v>83</v>
      </c>
      <c r="T9" s="209" t="s">
        <v>84</v>
      </c>
      <c r="U9" s="208"/>
      <c r="V9" s="209" t="s">
        <v>82</v>
      </c>
      <c r="W9" s="209" t="s">
        <v>83</v>
      </c>
      <c r="X9" s="209" t="s">
        <v>84</v>
      </c>
      <c r="Y9" s="208"/>
      <c r="Z9" s="209" t="s">
        <v>82</v>
      </c>
      <c r="AA9" s="209" t="s">
        <v>83</v>
      </c>
      <c r="AB9" s="209" t="s">
        <v>84</v>
      </c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</row>
    <row r="10" spans="1:62" x14ac:dyDescent="0.2">
      <c r="A10" s="210"/>
      <c r="B10" s="211"/>
      <c r="C10" s="211"/>
      <c r="D10" s="211"/>
      <c r="E10" s="212"/>
      <c r="F10" s="211"/>
      <c r="G10" s="211"/>
      <c r="H10" s="211"/>
      <c r="I10" s="212"/>
      <c r="J10" s="211"/>
      <c r="K10" s="211"/>
      <c r="L10" s="211"/>
      <c r="M10" s="212"/>
      <c r="N10" s="211"/>
      <c r="O10" s="211"/>
      <c r="P10" s="211"/>
      <c r="Q10" s="212"/>
      <c r="R10" s="211"/>
      <c r="S10" s="211"/>
      <c r="T10" s="211"/>
      <c r="U10" s="212"/>
      <c r="V10" s="211"/>
      <c r="W10" s="211"/>
      <c r="X10" s="211"/>
      <c r="Y10" s="212"/>
      <c r="Z10" s="211"/>
      <c r="AA10" s="211"/>
      <c r="AB10" s="211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</row>
    <row r="11" spans="1:62" s="218" customFormat="1" ht="13.5" x14ac:dyDescent="0.25">
      <c r="A11" s="216" t="s">
        <v>97</v>
      </c>
      <c r="B11" s="217">
        <f>SUM(B13:B39)</f>
        <v>275913</v>
      </c>
      <c r="C11" s="217">
        <f>SUM(C13:C39)</f>
        <v>131092</v>
      </c>
      <c r="D11" s="217">
        <f>SUM(D13:D39)</f>
        <v>144821</v>
      </c>
      <c r="E11" s="217"/>
      <c r="F11" s="217">
        <f>SUM(F13:F39)</f>
        <v>61152</v>
      </c>
      <c r="G11" s="217">
        <f>SUM(G13:G39)</f>
        <v>30569</v>
      </c>
      <c r="H11" s="217">
        <f>SUM(H13:H39)</f>
        <v>30583</v>
      </c>
      <c r="I11" s="217"/>
      <c r="J11" s="217">
        <f>SUM(J13:J39)</f>
        <v>53231</v>
      </c>
      <c r="K11" s="217">
        <f>SUM(K13:K39)</f>
        <v>26023</v>
      </c>
      <c r="L11" s="217">
        <f>SUM(L13:L39)</f>
        <v>27208</v>
      </c>
      <c r="M11" s="217"/>
      <c r="N11" s="217">
        <f>SUM(N13:N39)</f>
        <v>50164</v>
      </c>
      <c r="O11" s="217">
        <f>SUM(O13:O39)</f>
        <v>24073</v>
      </c>
      <c r="P11" s="217">
        <f>SUM(P13:P39)</f>
        <v>26091</v>
      </c>
      <c r="Q11" s="217"/>
      <c r="R11" s="217">
        <f>SUM(R13:R39)</f>
        <v>50890</v>
      </c>
      <c r="S11" s="217">
        <f>SUM(S13:S39)</f>
        <v>23283</v>
      </c>
      <c r="T11" s="217">
        <f>SUM(T13:T39)</f>
        <v>27607</v>
      </c>
      <c r="U11" s="217"/>
      <c r="V11" s="217">
        <f>SUM(V13:V39)</f>
        <v>47411</v>
      </c>
      <c r="W11" s="217">
        <f>SUM(W13:W39)</f>
        <v>21381</v>
      </c>
      <c r="X11" s="217">
        <f>SUM(X13:X39)</f>
        <v>26030</v>
      </c>
      <c r="Y11" s="217"/>
      <c r="Z11" s="217">
        <f>SUM(Z13:Z39)</f>
        <v>13065</v>
      </c>
      <c r="AA11" s="217">
        <f>SUM(AA13:AA39)</f>
        <v>5763</v>
      </c>
      <c r="AB11" s="217">
        <f>SUM(AB13:AB39)</f>
        <v>7302</v>
      </c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20"/>
      <c r="BG11" s="220"/>
      <c r="BH11" s="220"/>
      <c r="BI11" s="220"/>
      <c r="BJ11" s="220"/>
    </row>
    <row r="12" spans="1:62" x14ac:dyDescent="0.2"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</row>
    <row r="13" spans="1:62" x14ac:dyDescent="0.2">
      <c r="A13" s="215" t="s">
        <v>98</v>
      </c>
      <c r="B13" s="139">
        <v>16337</v>
      </c>
      <c r="C13" s="139">
        <v>8135</v>
      </c>
      <c r="D13" s="139">
        <v>8202</v>
      </c>
      <c r="E13" s="139"/>
      <c r="F13" s="139">
        <v>3750</v>
      </c>
      <c r="G13" s="139">
        <v>2011</v>
      </c>
      <c r="H13" s="139">
        <v>1739</v>
      </c>
      <c r="I13" s="139"/>
      <c r="J13" s="139">
        <v>3277</v>
      </c>
      <c r="K13" s="139">
        <v>1648</v>
      </c>
      <c r="L13" s="139">
        <v>1629</v>
      </c>
      <c r="M13" s="139"/>
      <c r="N13" s="139">
        <v>3154</v>
      </c>
      <c r="O13" s="139">
        <v>1490</v>
      </c>
      <c r="P13" s="139">
        <v>1664</v>
      </c>
      <c r="Q13" s="139"/>
      <c r="R13" s="139">
        <v>2781</v>
      </c>
      <c r="S13" s="139">
        <v>1394</v>
      </c>
      <c r="T13" s="139">
        <v>1387</v>
      </c>
      <c r="U13" s="139"/>
      <c r="V13" s="139">
        <v>2719</v>
      </c>
      <c r="W13" s="139">
        <v>1289</v>
      </c>
      <c r="X13" s="139">
        <v>1430</v>
      </c>
      <c r="Y13" s="139"/>
      <c r="Z13" s="139">
        <v>656</v>
      </c>
      <c r="AA13" s="139">
        <v>303</v>
      </c>
      <c r="AB13" s="139">
        <v>353</v>
      </c>
      <c r="AC13" s="222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14"/>
    </row>
    <row r="14" spans="1:62" x14ac:dyDescent="0.2">
      <c r="A14" s="215" t="s">
        <v>99</v>
      </c>
      <c r="B14" s="139">
        <v>19773</v>
      </c>
      <c r="C14" s="139">
        <v>9498</v>
      </c>
      <c r="D14" s="139">
        <v>10275</v>
      </c>
      <c r="E14" s="139"/>
      <c r="F14" s="139">
        <v>4290</v>
      </c>
      <c r="G14" s="139">
        <v>2183</v>
      </c>
      <c r="H14" s="139">
        <v>2107</v>
      </c>
      <c r="I14" s="139"/>
      <c r="J14" s="139">
        <v>3882</v>
      </c>
      <c r="K14" s="139">
        <v>1892</v>
      </c>
      <c r="L14" s="139">
        <v>1990</v>
      </c>
      <c r="M14" s="139"/>
      <c r="N14" s="139">
        <v>3884</v>
      </c>
      <c r="O14" s="139">
        <v>1891</v>
      </c>
      <c r="P14" s="139">
        <v>1993</v>
      </c>
      <c r="Q14" s="139"/>
      <c r="R14" s="139">
        <v>3491</v>
      </c>
      <c r="S14" s="139">
        <v>1577</v>
      </c>
      <c r="T14" s="139">
        <v>1914</v>
      </c>
      <c r="U14" s="139"/>
      <c r="V14" s="139">
        <v>3472</v>
      </c>
      <c r="W14" s="139">
        <v>1618</v>
      </c>
      <c r="X14" s="139">
        <v>1854</v>
      </c>
      <c r="Y14" s="139"/>
      <c r="Z14" s="139">
        <v>754</v>
      </c>
      <c r="AA14" s="139">
        <v>337</v>
      </c>
      <c r="AB14" s="139">
        <v>417</v>
      </c>
      <c r="AC14" s="222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BE14" s="214"/>
    </row>
    <row r="15" spans="1:62" x14ac:dyDescent="0.2">
      <c r="A15" s="215" t="s">
        <v>100</v>
      </c>
      <c r="B15" s="139">
        <v>12898</v>
      </c>
      <c r="C15" s="139">
        <v>5913</v>
      </c>
      <c r="D15" s="139">
        <v>6985</v>
      </c>
      <c r="E15" s="139"/>
      <c r="F15" s="139">
        <v>2959</v>
      </c>
      <c r="G15" s="139">
        <v>1396</v>
      </c>
      <c r="H15" s="139">
        <v>1563</v>
      </c>
      <c r="I15" s="139"/>
      <c r="J15" s="139">
        <v>2482</v>
      </c>
      <c r="K15" s="139">
        <v>1147</v>
      </c>
      <c r="L15" s="139">
        <v>1335</v>
      </c>
      <c r="M15" s="139"/>
      <c r="N15" s="139">
        <v>2390</v>
      </c>
      <c r="O15" s="139">
        <v>1125</v>
      </c>
      <c r="P15" s="139">
        <v>1265</v>
      </c>
      <c r="Q15" s="139"/>
      <c r="R15" s="139">
        <v>2212</v>
      </c>
      <c r="S15" s="139">
        <v>994</v>
      </c>
      <c r="T15" s="139">
        <v>1218</v>
      </c>
      <c r="U15" s="139"/>
      <c r="V15" s="139">
        <v>2285</v>
      </c>
      <c r="W15" s="139">
        <v>1031</v>
      </c>
      <c r="X15" s="139">
        <v>1254</v>
      </c>
      <c r="Y15" s="139"/>
      <c r="Z15" s="139">
        <v>570</v>
      </c>
      <c r="AA15" s="139">
        <v>220</v>
      </c>
      <c r="AB15" s="139">
        <v>350</v>
      </c>
      <c r="AC15" s="222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</row>
    <row r="16" spans="1:62" x14ac:dyDescent="0.2">
      <c r="A16" s="215" t="s">
        <v>101</v>
      </c>
      <c r="B16" s="139">
        <v>16575</v>
      </c>
      <c r="C16" s="139">
        <v>7512</v>
      </c>
      <c r="D16" s="139">
        <v>9063</v>
      </c>
      <c r="E16" s="139"/>
      <c r="F16" s="139">
        <v>3495</v>
      </c>
      <c r="G16" s="139">
        <v>1674</v>
      </c>
      <c r="H16" s="139">
        <v>1821</v>
      </c>
      <c r="I16" s="139"/>
      <c r="J16" s="139">
        <v>3022</v>
      </c>
      <c r="K16" s="139">
        <v>1413</v>
      </c>
      <c r="L16" s="139">
        <v>1609</v>
      </c>
      <c r="M16" s="139"/>
      <c r="N16" s="139">
        <v>3026</v>
      </c>
      <c r="O16" s="139">
        <v>1447</v>
      </c>
      <c r="P16" s="139">
        <v>1579</v>
      </c>
      <c r="Q16" s="139"/>
      <c r="R16" s="139">
        <v>3077</v>
      </c>
      <c r="S16" s="139">
        <v>1288</v>
      </c>
      <c r="T16" s="139">
        <v>1789</v>
      </c>
      <c r="U16" s="139"/>
      <c r="V16" s="139">
        <v>2551</v>
      </c>
      <c r="W16" s="139">
        <v>1078</v>
      </c>
      <c r="X16" s="139">
        <v>1473</v>
      </c>
      <c r="Y16" s="139"/>
      <c r="Z16" s="139">
        <v>1404</v>
      </c>
      <c r="AA16" s="139">
        <v>612</v>
      </c>
      <c r="AB16" s="139">
        <v>792</v>
      </c>
      <c r="AC16" s="222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</row>
    <row r="17" spans="1:57" x14ac:dyDescent="0.2">
      <c r="A17" s="215" t="s">
        <v>102</v>
      </c>
      <c r="B17" s="139">
        <v>5244</v>
      </c>
      <c r="C17" s="139">
        <v>2557</v>
      </c>
      <c r="D17" s="139">
        <v>2687</v>
      </c>
      <c r="E17" s="139"/>
      <c r="F17" s="139">
        <v>1050</v>
      </c>
      <c r="G17" s="139">
        <v>548</v>
      </c>
      <c r="H17" s="139">
        <v>502</v>
      </c>
      <c r="I17" s="139"/>
      <c r="J17" s="139">
        <v>1030</v>
      </c>
      <c r="K17" s="139">
        <v>516</v>
      </c>
      <c r="L17" s="139">
        <v>514</v>
      </c>
      <c r="M17" s="139"/>
      <c r="N17" s="139">
        <v>980</v>
      </c>
      <c r="O17" s="139">
        <v>503</v>
      </c>
      <c r="P17" s="139">
        <v>477</v>
      </c>
      <c r="Q17" s="139"/>
      <c r="R17" s="139">
        <v>978</v>
      </c>
      <c r="S17" s="139">
        <v>435</v>
      </c>
      <c r="T17" s="139">
        <v>543</v>
      </c>
      <c r="U17" s="139"/>
      <c r="V17" s="139">
        <v>874</v>
      </c>
      <c r="W17" s="139">
        <v>393</v>
      </c>
      <c r="X17" s="139">
        <v>481</v>
      </c>
      <c r="Y17" s="139"/>
      <c r="Z17" s="139">
        <v>332</v>
      </c>
      <c r="AA17" s="139">
        <v>162</v>
      </c>
      <c r="AB17" s="139">
        <v>170</v>
      </c>
      <c r="AC17" s="222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</row>
    <row r="18" spans="1:57" x14ac:dyDescent="0.2">
      <c r="A18" s="215" t="s">
        <v>103</v>
      </c>
      <c r="B18" s="139">
        <v>11560</v>
      </c>
      <c r="C18" s="139">
        <v>5674</v>
      </c>
      <c r="D18" s="139">
        <v>5886</v>
      </c>
      <c r="E18" s="139"/>
      <c r="F18" s="139">
        <v>2338</v>
      </c>
      <c r="G18" s="139">
        <v>1215</v>
      </c>
      <c r="H18" s="139">
        <v>1123</v>
      </c>
      <c r="I18" s="139"/>
      <c r="J18" s="139">
        <v>2284</v>
      </c>
      <c r="K18" s="139">
        <v>1123</v>
      </c>
      <c r="L18" s="139">
        <v>1161</v>
      </c>
      <c r="M18" s="139"/>
      <c r="N18" s="139">
        <v>2113</v>
      </c>
      <c r="O18" s="139">
        <v>1051</v>
      </c>
      <c r="P18" s="139">
        <v>1062</v>
      </c>
      <c r="Q18" s="139"/>
      <c r="R18" s="139">
        <v>2166</v>
      </c>
      <c r="S18" s="139">
        <v>1036</v>
      </c>
      <c r="T18" s="139">
        <v>1130</v>
      </c>
      <c r="U18" s="139"/>
      <c r="V18" s="139">
        <v>2237</v>
      </c>
      <c r="W18" s="139">
        <v>1059</v>
      </c>
      <c r="X18" s="139">
        <v>1178</v>
      </c>
      <c r="Y18" s="139"/>
      <c r="Z18" s="139">
        <v>422</v>
      </c>
      <c r="AA18" s="139">
        <v>190</v>
      </c>
      <c r="AB18" s="139">
        <v>232</v>
      </c>
      <c r="AC18" s="222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</row>
    <row r="19" spans="1:57" x14ac:dyDescent="0.2">
      <c r="A19" s="215" t="s">
        <v>104</v>
      </c>
      <c r="B19" s="139">
        <v>2519</v>
      </c>
      <c r="C19" s="139">
        <v>1190</v>
      </c>
      <c r="D19" s="139">
        <v>1329</v>
      </c>
      <c r="E19" s="139"/>
      <c r="F19" s="139">
        <v>499</v>
      </c>
      <c r="G19" s="139">
        <v>253</v>
      </c>
      <c r="H19" s="139">
        <v>246</v>
      </c>
      <c r="I19" s="139"/>
      <c r="J19" s="139">
        <v>425</v>
      </c>
      <c r="K19" s="139">
        <v>216</v>
      </c>
      <c r="L19" s="139">
        <v>209</v>
      </c>
      <c r="M19" s="139"/>
      <c r="N19" s="139">
        <v>357</v>
      </c>
      <c r="O19" s="139">
        <v>172</v>
      </c>
      <c r="P19" s="139">
        <v>185</v>
      </c>
      <c r="Q19" s="139"/>
      <c r="R19" s="139">
        <v>532</v>
      </c>
      <c r="S19" s="139">
        <v>236</v>
      </c>
      <c r="T19" s="139">
        <v>296</v>
      </c>
      <c r="U19" s="139"/>
      <c r="V19" s="139">
        <v>503</v>
      </c>
      <c r="W19" s="139">
        <v>215</v>
      </c>
      <c r="X19" s="139">
        <v>288</v>
      </c>
      <c r="Y19" s="139"/>
      <c r="Z19" s="139">
        <v>203</v>
      </c>
      <c r="AA19" s="139">
        <v>98</v>
      </c>
      <c r="AB19" s="139">
        <v>105</v>
      </c>
      <c r="AC19" s="222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</row>
    <row r="20" spans="1:57" x14ac:dyDescent="0.2">
      <c r="A20" s="215" t="s">
        <v>105</v>
      </c>
      <c r="B20" s="139">
        <v>24854</v>
      </c>
      <c r="C20" s="139">
        <v>11795</v>
      </c>
      <c r="D20" s="139">
        <v>13059</v>
      </c>
      <c r="E20" s="139"/>
      <c r="F20" s="139">
        <v>5356</v>
      </c>
      <c r="G20" s="139">
        <v>2652</v>
      </c>
      <c r="H20" s="139">
        <v>2704</v>
      </c>
      <c r="I20" s="139"/>
      <c r="J20" s="139">
        <v>4815</v>
      </c>
      <c r="K20" s="139">
        <v>2359</v>
      </c>
      <c r="L20" s="139">
        <v>2456</v>
      </c>
      <c r="M20" s="139"/>
      <c r="N20" s="139">
        <v>4342</v>
      </c>
      <c r="O20" s="139">
        <v>2003</v>
      </c>
      <c r="P20" s="139">
        <v>2339</v>
      </c>
      <c r="Q20" s="139"/>
      <c r="R20" s="139">
        <v>4768</v>
      </c>
      <c r="S20" s="139">
        <v>2241</v>
      </c>
      <c r="T20" s="139">
        <v>2527</v>
      </c>
      <c r="U20" s="139"/>
      <c r="V20" s="139">
        <v>4279</v>
      </c>
      <c r="W20" s="139">
        <v>1962</v>
      </c>
      <c r="X20" s="139">
        <v>2317</v>
      </c>
      <c r="Y20" s="139"/>
      <c r="Z20" s="139">
        <v>1294</v>
      </c>
      <c r="AA20" s="139">
        <v>578</v>
      </c>
      <c r="AB20" s="139">
        <v>716</v>
      </c>
      <c r="AC20" s="222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</row>
    <row r="21" spans="1:57" x14ac:dyDescent="0.2">
      <c r="A21" s="215" t="s">
        <v>106</v>
      </c>
      <c r="B21" s="139">
        <v>13134</v>
      </c>
      <c r="C21" s="139">
        <v>6319</v>
      </c>
      <c r="D21" s="139">
        <v>6815</v>
      </c>
      <c r="E21" s="139"/>
      <c r="F21" s="139">
        <v>2838</v>
      </c>
      <c r="G21" s="139">
        <v>1370</v>
      </c>
      <c r="H21" s="139">
        <v>1468</v>
      </c>
      <c r="I21" s="139"/>
      <c r="J21" s="139">
        <v>2619</v>
      </c>
      <c r="K21" s="139">
        <v>1307</v>
      </c>
      <c r="L21" s="139">
        <v>1312</v>
      </c>
      <c r="M21" s="139"/>
      <c r="N21" s="139">
        <v>2287</v>
      </c>
      <c r="O21" s="139">
        <v>1099</v>
      </c>
      <c r="P21" s="139">
        <v>1188</v>
      </c>
      <c r="Q21" s="139"/>
      <c r="R21" s="139">
        <v>2612</v>
      </c>
      <c r="S21" s="139">
        <v>1258</v>
      </c>
      <c r="T21" s="139">
        <v>1354</v>
      </c>
      <c r="U21" s="139"/>
      <c r="V21" s="139">
        <v>2374</v>
      </c>
      <c r="W21" s="139">
        <v>1110</v>
      </c>
      <c r="X21" s="139">
        <v>1264</v>
      </c>
      <c r="Y21" s="139"/>
      <c r="Z21" s="139">
        <v>404</v>
      </c>
      <c r="AA21" s="139">
        <v>175</v>
      </c>
      <c r="AB21" s="139">
        <v>229</v>
      </c>
      <c r="AC21" s="222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</row>
    <row r="22" spans="1:57" x14ac:dyDescent="0.2">
      <c r="A22" s="215" t="s">
        <v>107</v>
      </c>
      <c r="B22" s="139">
        <v>14055</v>
      </c>
      <c r="C22" s="139">
        <v>6499</v>
      </c>
      <c r="D22" s="139">
        <v>7556</v>
      </c>
      <c r="E22" s="139"/>
      <c r="F22" s="139">
        <v>3217</v>
      </c>
      <c r="G22" s="139">
        <v>1544</v>
      </c>
      <c r="H22" s="139">
        <v>1673</v>
      </c>
      <c r="I22" s="139"/>
      <c r="J22" s="139">
        <v>2866</v>
      </c>
      <c r="K22" s="139">
        <v>1369</v>
      </c>
      <c r="L22" s="139">
        <v>1497</v>
      </c>
      <c r="M22" s="139"/>
      <c r="N22" s="139">
        <v>2551</v>
      </c>
      <c r="O22" s="139">
        <v>1203</v>
      </c>
      <c r="P22" s="139">
        <v>1348</v>
      </c>
      <c r="Q22" s="139"/>
      <c r="R22" s="139">
        <v>2440</v>
      </c>
      <c r="S22" s="139">
        <v>1108</v>
      </c>
      <c r="T22" s="139">
        <v>1332</v>
      </c>
      <c r="U22" s="139"/>
      <c r="V22" s="139">
        <v>2172</v>
      </c>
      <c r="W22" s="139">
        <v>935</v>
      </c>
      <c r="X22" s="139">
        <v>1237</v>
      </c>
      <c r="Y22" s="139"/>
      <c r="Z22" s="139">
        <v>809</v>
      </c>
      <c r="AA22" s="139">
        <v>340</v>
      </c>
      <c r="AB22" s="139">
        <v>469</v>
      </c>
      <c r="AC22" s="222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</row>
    <row r="23" spans="1:57" x14ac:dyDescent="0.2">
      <c r="A23" s="215" t="s">
        <v>108</v>
      </c>
      <c r="B23" s="139">
        <v>4180</v>
      </c>
      <c r="C23" s="139">
        <v>1947</v>
      </c>
      <c r="D23" s="139">
        <v>2233</v>
      </c>
      <c r="E23" s="139"/>
      <c r="F23" s="139">
        <v>1118</v>
      </c>
      <c r="G23" s="139">
        <v>570</v>
      </c>
      <c r="H23" s="139">
        <v>548</v>
      </c>
      <c r="I23" s="139"/>
      <c r="J23" s="139">
        <v>837</v>
      </c>
      <c r="K23" s="139">
        <v>401</v>
      </c>
      <c r="L23" s="139">
        <v>436</v>
      </c>
      <c r="M23" s="139"/>
      <c r="N23" s="139">
        <v>740</v>
      </c>
      <c r="O23" s="139">
        <v>339</v>
      </c>
      <c r="P23" s="139">
        <v>401</v>
      </c>
      <c r="Q23" s="139"/>
      <c r="R23" s="139">
        <v>707</v>
      </c>
      <c r="S23" s="139">
        <v>312</v>
      </c>
      <c r="T23" s="139">
        <v>395</v>
      </c>
      <c r="U23" s="139"/>
      <c r="V23" s="139">
        <v>617</v>
      </c>
      <c r="W23" s="139">
        <v>269</v>
      </c>
      <c r="X23" s="139">
        <v>348</v>
      </c>
      <c r="Y23" s="139"/>
      <c r="Z23" s="139">
        <v>161</v>
      </c>
      <c r="AA23" s="139">
        <v>56</v>
      </c>
      <c r="AB23" s="139">
        <v>105</v>
      </c>
      <c r="AC23" s="222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</row>
    <row r="24" spans="1:57" x14ac:dyDescent="0.2">
      <c r="A24" s="223" t="s">
        <v>109</v>
      </c>
      <c r="B24" s="139">
        <v>22957</v>
      </c>
      <c r="C24" s="139">
        <v>11235</v>
      </c>
      <c r="D24" s="139">
        <v>11722</v>
      </c>
      <c r="E24" s="139"/>
      <c r="F24" s="139">
        <v>5197</v>
      </c>
      <c r="G24" s="139">
        <v>2699</v>
      </c>
      <c r="H24" s="139">
        <v>2498</v>
      </c>
      <c r="I24" s="139"/>
      <c r="J24" s="139">
        <v>4408</v>
      </c>
      <c r="K24" s="139">
        <v>2217</v>
      </c>
      <c r="L24" s="139">
        <v>2191</v>
      </c>
      <c r="M24" s="139"/>
      <c r="N24" s="139">
        <v>4102</v>
      </c>
      <c r="O24" s="139">
        <v>1954</v>
      </c>
      <c r="P24" s="139">
        <v>2148</v>
      </c>
      <c r="Q24" s="139"/>
      <c r="R24" s="139">
        <v>4146</v>
      </c>
      <c r="S24" s="139">
        <v>1985</v>
      </c>
      <c r="T24" s="139">
        <v>2161</v>
      </c>
      <c r="U24" s="139"/>
      <c r="V24" s="139">
        <v>3998</v>
      </c>
      <c r="W24" s="139">
        <v>1835</v>
      </c>
      <c r="X24" s="139">
        <v>2163</v>
      </c>
      <c r="Y24" s="139"/>
      <c r="Z24" s="139">
        <v>1106</v>
      </c>
      <c r="AA24" s="139">
        <v>545</v>
      </c>
      <c r="AB24" s="139">
        <v>561</v>
      </c>
      <c r="AC24" s="222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</row>
    <row r="25" spans="1:57" x14ac:dyDescent="0.2">
      <c r="A25" s="215" t="s">
        <v>110</v>
      </c>
      <c r="B25" s="139">
        <v>5590</v>
      </c>
      <c r="C25" s="139">
        <v>2754</v>
      </c>
      <c r="D25" s="139">
        <v>2836</v>
      </c>
      <c r="E25" s="139"/>
      <c r="F25" s="139">
        <v>1277</v>
      </c>
      <c r="G25" s="139">
        <v>638</v>
      </c>
      <c r="H25" s="139">
        <v>639</v>
      </c>
      <c r="I25" s="139"/>
      <c r="J25" s="139">
        <v>1094</v>
      </c>
      <c r="K25" s="139">
        <v>543</v>
      </c>
      <c r="L25" s="139">
        <v>551</v>
      </c>
      <c r="M25" s="139"/>
      <c r="N25" s="139">
        <v>1045</v>
      </c>
      <c r="O25" s="139">
        <v>546</v>
      </c>
      <c r="P25" s="139">
        <v>499</v>
      </c>
      <c r="Q25" s="139"/>
      <c r="R25" s="139">
        <v>1072</v>
      </c>
      <c r="S25" s="139">
        <v>521</v>
      </c>
      <c r="T25" s="139">
        <v>551</v>
      </c>
      <c r="U25" s="139"/>
      <c r="V25" s="139">
        <v>985</v>
      </c>
      <c r="W25" s="139">
        <v>442</v>
      </c>
      <c r="X25" s="139">
        <v>543</v>
      </c>
      <c r="Y25" s="139"/>
      <c r="Z25" s="139">
        <v>117</v>
      </c>
      <c r="AA25" s="139">
        <v>64</v>
      </c>
      <c r="AB25" s="139">
        <v>53</v>
      </c>
      <c r="AC25" s="222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</row>
    <row r="26" spans="1:57" x14ac:dyDescent="0.2">
      <c r="A26" s="215" t="s">
        <v>111</v>
      </c>
      <c r="B26" s="139">
        <v>22846</v>
      </c>
      <c r="C26" s="139">
        <v>10893</v>
      </c>
      <c r="D26" s="139">
        <v>11953</v>
      </c>
      <c r="E26" s="139"/>
      <c r="F26" s="139">
        <v>5038</v>
      </c>
      <c r="G26" s="139">
        <v>2494</v>
      </c>
      <c r="H26" s="139">
        <v>2544</v>
      </c>
      <c r="I26" s="139"/>
      <c r="J26" s="139">
        <v>4245</v>
      </c>
      <c r="K26" s="139">
        <v>2063</v>
      </c>
      <c r="L26" s="139">
        <v>2182</v>
      </c>
      <c r="M26" s="139"/>
      <c r="N26" s="139">
        <v>4130</v>
      </c>
      <c r="O26" s="139">
        <v>2032</v>
      </c>
      <c r="P26" s="139">
        <v>2098</v>
      </c>
      <c r="Q26" s="139"/>
      <c r="R26" s="139">
        <v>4247</v>
      </c>
      <c r="S26" s="139">
        <v>1937</v>
      </c>
      <c r="T26" s="139">
        <v>2310</v>
      </c>
      <c r="U26" s="139"/>
      <c r="V26" s="139">
        <v>4073</v>
      </c>
      <c r="W26" s="139">
        <v>1888</v>
      </c>
      <c r="X26" s="139">
        <v>2185</v>
      </c>
      <c r="Y26" s="139"/>
      <c r="Z26" s="139">
        <v>1113</v>
      </c>
      <c r="AA26" s="139">
        <v>479</v>
      </c>
      <c r="AB26" s="139">
        <v>634</v>
      </c>
      <c r="AC26" s="222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</row>
    <row r="27" spans="1:57" x14ac:dyDescent="0.2">
      <c r="A27" s="215" t="s">
        <v>112</v>
      </c>
      <c r="B27" s="139">
        <v>4378</v>
      </c>
      <c r="C27" s="139">
        <v>2009</v>
      </c>
      <c r="D27" s="139">
        <v>2369</v>
      </c>
      <c r="E27" s="139"/>
      <c r="F27" s="139">
        <v>1030</v>
      </c>
      <c r="G27" s="139">
        <v>472</v>
      </c>
      <c r="H27" s="139">
        <v>558</v>
      </c>
      <c r="I27" s="139"/>
      <c r="J27" s="139">
        <v>911</v>
      </c>
      <c r="K27" s="139">
        <v>471</v>
      </c>
      <c r="L27" s="139">
        <v>440</v>
      </c>
      <c r="M27" s="139"/>
      <c r="N27" s="139">
        <v>844</v>
      </c>
      <c r="O27" s="139">
        <v>360</v>
      </c>
      <c r="P27" s="139">
        <v>484</v>
      </c>
      <c r="Q27" s="139"/>
      <c r="R27" s="139">
        <v>753</v>
      </c>
      <c r="S27" s="139">
        <v>333</v>
      </c>
      <c r="T27" s="139">
        <v>420</v>
      </c>
      <c r="U27" s="139"/>
      <c r="V27" s="139">
        <v>741</v>
      </c>
      <c r="W27" s="139">
        <v>344</v>
      </c>
      <c r="X27" s="139">
        <v>397</v>
      </c>
      <c r="Y27" s="139"/>
      <c r="Z27" s="139">
        <v>99</v>
      </c>
      <c r="AA27" s="139">
        <v>29</v>
      </c>
      <c r="AB27" s="139">
        <v>70</v>
      </c>
      <c r="AC27" s="222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</row>
    <row r="28" spans="1:57" x14ac:dyDescent="0.2">
      <c r="A28" s="215" t="s">
        <v>113</v>
      </c>
      <c r="B28" s="139">
        <v>7206</v>
      </c>
      <c r="C28" s="139">
        <v>3339</v>
      </c>
      <c r="D28" s="139">
        <v>3867</v>
      </c>
      <c r="E28" s="139"/>
      <c r="F28" s="139">
        <v>1777</v>
      </c>
      <c r="G28" s="139">
        <v>861</v>
      </c>
      <c r="H28" s="139">
        <v>916</v>
      </c>
      <c r="I28" s="139"/>
      <c r="J28" s="139">
        <v>1423</v>
      </c>
      <c r="K28" s="139">
        <v>700</v>
      </c>
      <c r="L28" s="139">
        <v>723</v>
      </c>
      <c r="M28" s="139"/>
      <c r="N28" s="139">
        <v>1389</v>
      </c>
      <c r="O28" s="139">
        <v>622</v>
      </c>
      <c r="P28" s="139">
        <v>767</v>
      </c>
      <c r="Q28" s="139"/>
      <c r="R28" s="139">
        <v>1259</v>
      </c>
      <c r="S28" s="139">
        <v>547</v>
      </c>
      <c r="T28" s="139">
        <v>712</v>
      </c>
      <c r="U28" s="139"/>
      <c r="V28" s="139">
        <v>1158</v>
      </c>
      <c r="W28" s="139">
        <v>513</v>
      </c>
      <c r="X28" s="139">
        <v>645</v>
      </c>
      <c r="Y28" s="139"/>
      <c r="Z28" s="139">
        <v>200</v>
      </c>
      <c r="AA28" s="139">
        <v>96</v>
      </c>
      <c r="AB28" s="139">
        <v>104</v>
      </c>
      <c r="AC28" s="222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14"/>
    </row>
    <row r="29" spans="1:57" x14ac:dyDescent="0.2">
      <c r="A29" s="215" t="s">
        <v>114</v>
      </c>
      <c r="B29" s="139">
        <v>5055</v>
      </c>
      <c r="C29" s="139">
        <v>2350</v>
      </c>
      <c r="D29" s="139">
        <v>2705</v>
      </c>
      <c r="E29" s="139"/>
      <c r="F29" s="139">
        <v>952</v>
      </c>
      <c r="G29" s="139">
        <v>459</v>
      </c>
      <c r="H29" s="139">
        <v>493</v>
      </c>
      <c r="I29" s="139"/>
      <c r="J29" s="139">
        <v>815</v>
      </c>
      <c r="K29" s="139">
        <v>402</v>
      </c>
      <c r="L29" s="139">
        <v>413</v>
      </c>
      <c r="M29" s="139"/>
      <c r="N29" s="139">
        <v>858</v>
      </c>
      <c r="O29" s="139">
        <v>425</v>
      </c>
      <c r="P29" s="139">
        <v>433</v>
      </c>
      <c r="Q29" s="139"/>
      <c r="R29" s="139">
        <v>1000</v>
      </c>
      <c r="S29" s="139">
        <v>440</v>
      </c>
      <c r="T29" s="139">
        <v>560</v>
      </c>
      <c r="U29" s="139"/>
      <c r="V29" s="139">
        <v>1001</v>
      </c>
      <c r="W29" s="139">
        <v>451</v>
      </c>
      <c r="X29" s="139">
        <v>550</v>
      </c>
      <c r="Y29" s="139"/>
      <c r="Z29" s="139">
        <v>429</v>
      </c>
      <c r="AA29" s="139">
        <v>173</v>
      </c>
      <c r="AB29" s="139">
        <v>256</v>
      </c>
      <c r="AC29" s="222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14"/>
    </row>
    <row r="30" spans="1:57" x14ac:dyDescent="0.2">
      <c r="A30" s="215" t="s">
        <v>115</v>
      </c>
      <c r="B30" s="139">
        <v>6461</v>
      </c>
      <c r="C30" s="139">
        <v>3050</v>
      </c>
      <c r="D30" s="139">
        <v>3411</v>
      </c>
      <c r="E30" s="139"/>
      <c r="F30" s="139">
        <v>1345</v>
      </c>
      <c r="G30" s="139">
        <v>677</v>
      </c>
      <c r="H30" s="139">
        <v>668</v>
      </c>
      <c r="I30" s="139"/>
      <c r="J30" s="139">
        <v>1148</v>
      </c>
      <c r="K30" s="139">
        <v>544</v>
      </c>
      <c r="L30" s="139">
        <v>604</v>
      </c>
      <c r="M30" s="139"/>
      <c r="N30" s="139">
        <v>1100</v>
      </c>
      <c r="O30" s="139">
        <v>539</v>
      </c>
      <c r="P30" s="139">
        <v>561</v>
      </c>
      <c r="Q30" s="139"/>
      <c r="R30" s="139">
        <v>1207</v>
      </c>
      <c r="S30" s="139">
        <v>548</v>
      </c>
      <c r="T30" s="139">
        <v>659</v>
      </c>
      <c r="U30" s="139"/>
      <c r="V30" s="139">
        <v>1181</v>
      </c>
      <c r="W30" s="139">
        <v>532</v>
      </c>
      <c r="X30" s="139">
        <v>649</v>
      </c>
      <c r="Y30" s="139"/>
      <c r="Z30" s="139">
        <v>480</v>
      </c>
      <c r="AA30" s="139">
        <v>210</v>
      </c>
      <c r="AB30" s="139">
        <v>270</v>
      </c>
      <c r="AC30" s="222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14"/>
    </row>
    <row r="31" spans="1:57" x14ac:dyDescent="0.2">
      <c r="A31" s="215" t="s">
        <v>116</v>
      </c>
      <c r="B31" s="139">
        <v>4472</v>
      </c>
      <c r="C31" s="139">
        <v>2100</v>
      </c>
      <c r="D31" s="139">
        <v>2372</v>
      </c>
      <c r="E31" s="139"/>
      <c r="F31" s="139">
        <v>860</v>
      </c>
      <c r="G31" s="139">
        <v>405</v>
      </c>
      <c r="H31" s="139">
        <v>455</v>
      </c>
      <c r="I31" s="139"/>
      <c r="J31" s="139">
        <v>810</v>
      </c>
      <c r="K31" s="139">
        <v>386</v>
      </c>
      <c r="L31" s="139">
        <v>424</v>
      </c>
      <c r="M31" s="139"/>
      <c r="N31" s="139">
        <v>862</v>
      </c>
      <c r="O31" s="139">
        <v>407</v>
      </c>
      <c r="P31" s="139">
        <v>455</v>
      </c>
      <c r="Q31" s="139"/>
      <c r="R31" s="139">
        <v>863</v>
      </c>
      <c r="S31" s="139">
        <v>415</v>
      </c>
      <c r="T31" s="139">
        <v>448</v>
      </c>
      <c r="U31" s="139"/>
      <c r="V31" s="139">
        <v>907</v>
      </c>
      <c r="W31" s="139">
        <v>410</v>
      </c>
      <c r="X31" s="139">
        <v>497</v>
      </c>
      <c r="Y31" s="139"/>
      <c r="Z31" s="139">
        <v>170</v>
      </c>
      <c r="AA31" s="139">
        <v>77</v>
      </c>
      <c r="AB31" s="139">
        <v>93</v>
      </c>
      <c r="AC31" s="222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</row>
    <row r="32" spans="1:57" x14ac:dyDescent="0.2">
      <c r="A32" s="215" t="s">
        <v>117</v>
      </c>
      <c r="B32" s="139">
        <v>7871</v>
      </c>
      <c r="C32" s="139">
        <v>3712</v>
      </c>
      <c r="D32" s="139">
        <v>4159</v>
      </c>
      <c r="E32" s="139"/>
      <c r="F32" s="139">
        <v>1916</v>
      </c>
      <c r="G32" s="139">
        <v>942</v>
      </c>
      <c r="H32" s="139">
        <v>974</v>
      </c>
      <c r="I32" s="139"/>
      <c r="J32" s="139">
        <v>1642</v>
      </c>
      <c r="K32" s="139">
        <v>785</v>
      </c>
      <c r="L32" s="139">
        <v>857</v>
      </c>
      <c r="M32" s="139"/>
      <c r="N32" s="139">
        <v>1379</v>
      </c>
      <c r="O32" s="139">
        <v>682</v>
      </c>
      <c r="P32" s="139">
        <v>697</v>
      </c>
      <c r="Q32" s="139"/>
      <c r="R32" s="139">
        <v>1555</v>
      </c>
      <c r="S32" s="139">
        <v>710</v>
      </c>
      <c r="T32" s="139">
        <v>845</v>
      </c>
      <c r="U32" s="139"/>
      <c r="V32" s="139">
        <v>1175</v>
      </c>
      <c r="W32" s="139">
        <v>498</v>
      </c>
      <c r="X32" s="139">
        <v>677</v>
      </c>
      <c r="Y32" s="139"/>
      <c r="Z32" s="139">
        <v>204</v>
      </c>
      <c r="AA32" s="139">
        <v>95</v>
      </c>
      <c r="AB32" s="139">
        <v>109</v>
      </c>
      <c r="AC32" s="222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</row>
    <row r="33" spans="1:57" x14ac:dyDescent="0.2">
      <c r="A33" s="215" t="s">
        <v>118</v>
      </c>
      <c r="B33" s="139">
        <v>9570</v>
      </c>
      <c r="C33" s="139">
        <v>4632</v>
      </c>
      <c r="D33" s="139">
        <v>4938</v>
      </c>
      <c r="E33" s="139"/>
      <c r="F33" s="139">
        <v>1996</v>
      </c>
      <c r="G33" s="139">
        <v>1032</v>
      </c>
      <c r="H33" s="139">
        <v>964</v>
      </c>
      <c r="I33" s="139"/>
      <c r="J33" s="139">
        <v>1775</v>
      </c>
      <c r="K33" s="139">
        <v>892</v>
      </c>
      <c r="L33" s="139">
        <v>883</v>
      </c>
      <c r="M33" s="139"/>
      <c r="N33" s="139">
        <v>1767</v>
      </c>
      <c r="O33" s="139">
        <v>915</v>
      </c>
      <c r="P33" s="139">
        <v>852</v>
      </c>
      <c r="Q33" s="139"/>
      <c r="R33" s="139">
        <v>1789</v>
      </c>
      <c r="S33" s="139">
        <v>814</v>
      </c>
      <c r="T33" s="139">
        <v>975</v>
      </c>
      <c r="U33" s="139"/>
      <c r="V33" s="139">
        <v>1740</v>
      </c>
      <c r="W33" s="139">
        <v>761</v>
      </c>
      <c r="X33" s="139">
        <v>979</v>
      </c>
      <c r="Y33" s="139"/>
      <c r="Z33" s="139">
        <v>503</v>
      </c>
      <c r="AA33" s="139">
        <v>218</v>
      </c>
      <c r="AB33" s="139">
        <v>285</v>
      </c>
      <c r="AC33" s="222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</row>
    <row r="34" spans="1:57" x14ac:dyDescent="0.2">
      <c r="A34" s="215" t="s">
        <v>119</v>
      </c>
      <c r="B34" s="139">
        <v>4723</v>
      </c>
      <c r="C34" s="139">
        <v>2215</v>
      </c>
      <c r="D34" s="139">
        <v>2508</v>
      </c>
      <c r="E34" s="139"/>
      <c r="F34" s="139">
        <v>1040</v>
      </c>
      <c r="G34" s="139">
        <v>527</v>
      </c>
      <c r="H34" s="139">
        <v>513</v>
      </c>
      <c r="I34" s="139"/>
      <c r="J34" s="139">
        <v>855</v>
      </c>
      <c r="K34" s="139">
        <v>411</v>
      </c>
      <c r="L34" s="139">
        <v>444</v>
      </c>
      <c r="M34" s="139"/>
      <c r="N34" s="139">
        <v>825</v>
      </c>
      <c r="O34" s="139">
        <v>419</v>
      </c>
      <c r="P34" s="139">
        <v>406</v>
      </c>
      <c r="Q34" s="139"/>
      <c r="R34" s="139">
        <v>942</v>
      </c>
      <c r="S34" s="139">
        <v>409</v>
      </c>
      <c r="T34" s="139">
        <v>533</v>
      </c>
      <c r="U34" s="139"/>
      <c r="V34" s="139">
        <v>815</v>
      </c>
      <c r="W34" s="139">
        <v>344</v>
      </c>
      <c r="X34" s="139">
        <v>471</v>
      </c>
      <c r="Y34" s="139"/>
      <c r="Z34" s="139">
        <v>246</v>
      </c>
      <c r="AA34" s="139">
        <v>105</v>
      </c>
      <c r="AB34" s="139">
        <v>141</v>
      </c>
      <c r="AC34" s="222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</row>
    <row r="35" spans="1:57" x14ac:dyDescent="0.2">
      <c r="A35" s="215" t="s">
        <v>120</v>
      </c>
      <c r="B35" s="139">
        <v>6092</v>
      </c>
      <c r="C35" s="139">
        <v>2791</v>
      </c>
      <c r="D35" s="139">
        <v>3301</v>
      </c>
      <c r="E35" s="139"/>
      <c r="F35" s="139">
        <v>1254</v>
      </c>
      <c r="G35" s="139">
        <v>630</v>
      </c>
      <c r="H35" s="139">
        <v>624</v>
      </c>
      <c r="I35" s="139"/>
      <c r="J35" s="139">
        <v>1167</v>
      </c>
      <c r="K35" s="139">
        <v>580</v>
      </c>
      <c r="L35" s="139">
        <v>587</v>
      </c>
      <c r="M35" s="139"/>
      <c r="N35" s="139">
        <v>1091</v>
      </c>
      <c r="O35" s="139">
        <v>525</v>
      </c>
      <c r="P35" s="139">
        <v>566</v>
      </c>
      <c r="Q35" s="139"/>
      <c r="R35" s="139">
        <v>1259</v>
      </c>
      <c r="S35" s="139">
        <v>525</v>
      </c>
      <c r="T35" s="139">
        <v>734</v>
      </c>
      <c r="U35" s="139"/>
      <c r="V35" s="139">
        <v>1106</v>
      </c>
      <c r="W35" s="139">
        <v>453</v>
      </c>
      <c r="X35" s="139">
        <v>653</v>
      </c>
      <c r="Y35" s="139"/>
      <c r="Z35" s="139">
        <v>215</v>
      </c>
      <c r="AA35" s="139">
        <v>78</v>
      </c>
      <c r="AB35" s="139">
        <v>137</v>
      </c>
      <c r="AC35" s="222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</row>
    <row r="36" spans="1:57" x14ac:dyDescent="0.2">
      <c r="A36" s="215" t="s">
        <v>121</v>
      </c>
      <c r="B36" s="139">
        <v>1539</v>
      </c>
      <c r="C36" s="139">
        <v>674</v>
      </c>
      <c r="D36" s="139">
        <v>865</v>
      </c>
      <c r="E36" s="139"/>
      <c r="F36" s="139">
        <v>347</v>
      </c>
      <c r="G36" s="139">
        <v>166</v>
      </c>
      <c r="H36" s="139">
        <v>181</v>
      </c>
      <c r="I36" s="139"/>
      <c r="J36" s="139">
        <v>277</v>
      </c>
      <c r="K36" s="139">
        <v>130</v>
      </c>
      <c r="L36" s="139">
        <v>147</v>
      </c>
      <c r="M36" s="139"/>
      <c r="N36" s="139">
        <v>240</v>
      </c>
      <c r="O36" s="139">
        <v>114</v>
      </c>
      <c r="P36" s="139">
        <v>126</v>
      </c>
      <c r="Q36" s="139"/>
      <c r="R36" s="139">
        <v>305</v>
      </c>
      <c r="S36" s="139">
        <v>130</v>
      </c>
      <c r="T36" s="139">
        <v>175</v>
      </c>
      <c r="U36" s="139"/>
      <c r="V36" s="139">
        <v>229</v>
      </c>
      <c r="W36" s="139">
        <v>83</v>
      </c>
      <c r="X36" s="139">
        <v>146</v>
      </c>
      <c r="Y36" s="139"/>
      <c r="Z36" s="139">
        <v>141</v>
      </c>
      <c r="AA36" s="139">
        <v>51</v>
      </c>
      <c r="AB36" s="139">
        <v>90</v>
      </c>
      <c r="AC36" s="222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</row>
    <row r="37" spans="1:57" x14ac:dyDescent="0.2">
      <c r="A37" s="215" t="s">
        <v>122</v>
      </c>
      <c r="B37" s="139">
        <v>13796</v>
      </c>
      <c r="C37" s="139">
        <v>6428</v>
      </c>
      <c r="D37" s="139">
        <v>7368</v>
      </c>
      <c r="E37" s="139"/>
      <c r="F37" s="139">
        <v>3280</v>
      </c>
      <c r="G37" s="139">
        <v>1668</v>
      </c>
      <c r="H37" s="139">
        <v>1612</v>
      </c>
      <c r="I37" s="139"/>
      <c r="J37" s="139">
        <v>2658</v>
      </c>
      <c r="K37" s="139">
        <v>1288</v>
      </c>
      <c r="L37" s="139">
        <v>1370</v>
      </c>
      <c r="M37" s="139"/>
      <c r="N37" s="139">
        <v>2429</v>
      </c>
      <c r="O37" s="139">
        <v>1130</v>
      </c>
      <c r="P37" s="139">
        <v>1299</v>
      </c>
      <c r="Q37" s="139"/>
      <c r="R37" s="139">
        <v>2579</v>
      </c>
      <c r="S37" s="139">
        <v>1097</v>
      </c>
      <c r="T37" s="139">
        <v>1482</v>
      </c>
      <c r="U37" s="139"/>
      <c r="V37" s="139">
        <v>2280</v>
      </c>
      <c r="W37" s="139">
        <v>1010</v>
      </c>
      <c r="X37" s="139">
        <v>1270</v>
      </c>
      <c r="Y37" s="139"/>
      <c r="Z37" s="139">
        <v>570</v>
      </c>
      <c r="AA37" s="139">
        <v>235</v>
      </c>
      <c r="AB37" s="139">
        <v>335</v>
      </c>
      <c r="AC37" s="222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</row>
    <row r="38" spans="1:57" x14ac:dyDescent="0.2">
      <c r="A38" s="215" t="s">
        <v>123</v>
      </c>
      <c r="B38" s="139">
        <v>10609</v>
      </c>
      <c r="C38" s="139">
        <v>5042</v>
      </c>
      <c r="D38" s="139">
        <v>5567</v>
      </c>
      <c r="E38" s="139"/>
      <c r="F38" s="139">
        <v>2458</v>
      </c>
      <c r="G38" s="139">
        <v>1250</v>
      </c>
      <c r="H38" s="139">
        <v>1208</v>
      </c>
      <c r="I38" s="139"/>
      <c r="J38" s="139">
        <v>2096</v>
      </c>
      <c r="K38" s="139">
        <v>1029</v>
      </c>
      <c r="L38" s="139">
        <v>1067</v>
      </c>
      <c r="M38" s="139"/>
      <c r="N38" s="139">
        <v>2000</v>
      </c>
      <c r="O38" s="139">
        <v>938</v>
      </c>
      <c r="P38" s="139">
        <v>1062</v>
      </c>
      <c r="Q38" s="139"/>
      <c r="R38" s="139">
        <v>1925</v>
      </c>
      <c r="S38" s="139">
        <v>870</v>
      </c>
      <c r="T38" s="139">
        <v>1055</v>
      </c>
      <c r="U38" s="139"/>
      <c r="V38" s="139">
        <v>1729</v>
      </c>
      <c r="W38" s="139">
        <v>751</v>
      </c>
      <c r="X38" s="139">
        <v>978</v>
      </c>
      <c r="Y38" s="139"/>
      <c r="Z38" s="139">
        <v>401</v>
      </c>
      <c r="AA38" s="139">
        <v>204</v>
      </c>
      <c r="AB38" s="139">
        <v>197</v>
      </c>
      <c r="AC38" s="222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</row>
    <row r="39" spans="1:57" ht="13.5" thickBot="1" x14ac:dyDescent="0.25">
      <c r="A39" s="224" t="s">
        <v>124</v>
      </c>
      <c r="B39" s="139">
        <v>1619</v>
      </c>
      <c r="C39" s="139">
        <v>829</v>
      </c>
      <c r="D39" s="139">
        <v>790</v>
      </c>
      <c r="E39" s="139"/>
      <c r="F39" s="139">
        <v>475</v>
      </c>
      <c r="G39" s="139">
        <v>233</v>
      </c>
      <c r="H39" s="139">
        <v>242</v>
      </c>
      <c r="I39" s="139"/>
      <c r="J39" s="139">
        <v>368</v>
      </c>
      <c r="K39" s="139">
        <v>191</v>
      </c>
      <c r="L39" s="139">
        <v>177</v>
      </c>
      <c r="M39" s="139"/>
      <c r="N39" s="139">
        <v>279</v>
      </c>
      <c r="O39" s="139">
        <v>142</v>
      </c>
      <c r="P39" s="139">
        <v>137</v>
      </c>
      <c r="Q39" s="139"/>
      <c r="R39" s="139">
        <v>225</v>
      </c>
      <c r="S39" s="139">
        <v>123</v>
      </c>
      <c r="T39" s="139">
        <v>102</v>
      </c>
      <c r="U39" s="139"/>
      <c r="V39" s="139">
        <v>210</v>
      </c>
      <c r="W39" s="139">
        <v>107</v>
      </c>
      <c r="X39" s="139">
        <v>103</v>
      </c>
      <c r="Y39" s="139"/>
      <c r="Z39" s="139">
        <v>62</v>
      </c>
      <c r="AA39" s="139">
        <v>33</v>
      </c>
      <c r="AB39" s="139">
        <v>29</v>
      </c>
      <c r="AC39" s="222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</row>
    <row r="40" spans="1:57" x14ac:dyDescent="0.2">
      <c r="A40" s="292" t="s">
        <v>90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</row>
    <row r="41" spans="1:57" x14ac:dyDescent="0.2">
      <c r="A41" s="317" t="s">
        <v>14</v>
      </c>
      <c r="B41" s="317"/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</row>
    <row r="44" spans="1:57" s="202" customFormat="1" ht="15" x14ac:dyDescent="0.25">
      <c r="A44" s="315" t="s">
        <v>161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9"/>
      <c r="AD44" s="278" t="s">
        <v>249</v>
      </c>
      <c r="AE44" s="278"/>
      <c r="AF44" s="9"/>
    </row>
    <row r="45" spans="1:57" s="202" customFormat="1" ht="15" x14ac:dyDescent="0.25">
      <c r="A45" s="316" t="s">
        <v>162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9"/>
      <c r="AD45" s="278"/>
      <c r="AE45" s="278"/>
      <c r="AF45"/>
    </row>
    <row r="46" spans="1:57" s="202" customFormat="1" ht="15" x14ac:dyDescent="0.25">
      <c r="A46" s="315" t="s">
        <v>78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</row>
    <row r="47" spans="1:57" s="202" customFormat="1" ht="15" x14ac:dyDescent="0.25">
      <c r="A47" s="316" t="s">
        <v>94</v>
      </c>
      <c r="B47" s="316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</row>
    <row r="48" spans="1:57" s="202" customFormat="1" ht="15" x14ac:dyDescent="0.25">
      <c r="A48" s="315" t="s">
        <v>95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</row>
    <row r="49" spans="1:28" s="202" customFormat="1" ht="15" x14ac:dyDescent="0.25">
      <c r="A49" s="316" t="s">
        <v>80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</row>
    <row r="50" spans="1:28" s="202" customFormat="1" ht="15.75" thickBot="1" x14ac:dyDescent="0.3">
      <c r="A50" s="204"/>
      <c r="B50" s="205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</row>
    <row r="51" spans="1:28" s="202" customFormat="1" ht="15" x14ac:dyDescent="0.25">
      <c r="A51" s="318" t="s">
        <v>96</v>
      </c>
      <c r="B51" s="119" t="s">
        <v>22</v>
      </c>
      <c r="C51" s="119"/>
      <c r="D51" s="119"/>
      <c r="E51" s="206"/>
      <c r="F51" s="207" t="s">
        <v>57</v>
      </c>
      <c r="G51" s="207"/>
      <c r="H51" s="207"/>
      <c r="I51" s="206"/>
      <c r="J51" s="207" t="s">
        <v>58</v>
      </c>
      <c r="K51" s="207"/>
      <c r="L51" s="207"/>
      <c r="M51" s="206"/>
      <c r="N51" s="207" t="s">
        <v>59</v>
      </c>
      <c r="O51" s="207"/>
      <c r="P51" s="207"/>
      <c r="Q51" s="206"/>
      <c r="R51" s="207" t="s">
        <v>61</v>
      </c>
      <c r="S51" s="207"/>
      <c r="T51" s="207"/>
      <c r="U51" s="206"/>
      <c r="V51" s="207" t="s">
        <v>62</v>
      </c>
      <c r="W51" s="207"/>
      <c r="X51" s="207"/>
      <c r="Y51" s="206"/>
      <c r="Z51" s="207" t="s">
        <v>63</v>
      </c>
      <c r="AA51" s="207"/>
      <c r="AB51" s="207"/>
    </row>
    <row r="52" spans="1:28" s="202" customFormat="1" ht="15.75" thickBot="1" x14ac:dyDescent="0.3">
      <c r="A52" s="319"/>
      <c r="B52" s="121" t="s">
        <v>82</v>
      </c>
      <c r="C52" s="121" t="s">
        <v>83</v>
      </c>
      <c r="D52" s="121" t="s">
        <v>84</v>
      </c>
      <c r="E52" s="208"/>
      <c r="F52" s="209" t="s">
        <v>82</v>
      </c>
      <c r="G52" s="209" t="s">
        <v>83</v>
      </c>
      <c r="H52" s="209" t="s">
        <v>84</v>
      </c>
      <c r="I52" s="208"/>
      <c r="J52" s="209" t="s">
        <v>82</v>
      </c>
      <c r="K52" s="209" t="s">
        <v>83</v>
      </c>
      <c r="L52" s="209" t="s">
        <v>84</v>
      </c>
      <c r="M52" s="208"/>
      <c r="N52" s="209" t="s">
        <v>82</v>
      </c>
      <c r="O52" s="209" t="s">
        <v>83</v>
      </c>
      <c r="P52" s="209" t="s">
        <v>84</v>
      </c>
      <c r="Q52" s="208"/>
      <c r="R52" s="209" t="s">
        <v>82</v>
      </c>
      <c r="S52" s="209" t="s">
        <v>83</v>
      </c>
      <c r="T52" s="209" t="s">
        <v>84</v>
      </c>
      <c r="U52" s="208"/>
      <c r="V52" s="209" t="s">
        <v>82</v>
      </c>
      <c r="W52" s="209" t="s">
        <v>83</v>
      </c>
      <c r="X52" s="209" t="s">
        <v>84</v>
      </c>
      <c r="Y52" s="208"/>
      <c r="Z52" s="209" t="s">
        <v>82</v>
      </c>
      <c r="AA52" s="209" t="s">
        <v>83</v>
      </c>
      <c r="AB52" s="209" t="s">
        <v>84</v>
      </c>
    </row>
    <row r="53" spans="1:28" x14ac:dyDescent="0.2">
      <c r="A53" s="210"/>
      <c r="B53" s="211"/>
      <c r="C53" s="211"/>
      <c r="D53" s="211"/>
      <c r="E53" s="212"/>
      <c r="F53" s="211"/>
      <c r="G53" s="211"/>
      <c r="H53" s="211"/>
      <c r="I53" s="212"/>
      <c r="J53" s="211"/>
      <c r="K53" s="211"/>
      <c r="L53" s="211"/>
      <c r="M53" s="212"/>
      <c r="N53" s="211"/>
      <c r="O53" s="211"/>
      <c r="P53" s="211"/>
      <c r="Q53" s="212"/>
      <c r="R53" s="211"/>
      <c r="S53" s="211"/>
      <c r="T53" s="211"/>
      <c r="U53" s="212"/>
      <c r="V53" s="211"/>
      <c r="W53" s="211"/>
      <c r="X53" s="211"/>
      <c r="Y53" s="212"/>
      <c r="Z53" s="211"/>
      <c r="AA53" s="211"/>
      <c r="AB53" s="211"/>
    </row>
    <row r="54" spans="1:28" ht="13.5" x14ac:dyDescent="0.25">
      <c r="A54" s="216" t="s">
        <v>97</v>
      </c>
      <c r="B54" s="217">
        <f>SUM(B56:B82)</f>
        <v>60564</v>
      </c>
      <c r="C54" s="217">
        <f>SUM(C56:C82)</f>
        <v>34042</v>
      </c>
      <c r="D54" s="217">
        <f>SUM(D56:D82)</f>
        <v>26522</v>
      </c>
      <c r="E54" s="217"/>
      <c r="F54" s="217">
        <f>SUM(F56:F82)</f>
        <v>19410</v>
      </c>
      <c r="G54" s="217">
        <f>SUM(G56:G82)</f>
        <v>11381</v>
      </c>
      <c r="H54" s="217">
        <f>SUM(H56:H82)</f>
        <v>8029</v>
      </c>
      <c r="I54" s="217"/>
      <c r="J54" s="217">
        <f>SUM(J56:J82)</f>
        <v>14821</v>
      </c>
      <c r="K54" s="217">
        <f>SUM(K56:K82)</f>
        <v>8475</v>
      </c>
      <c r="L54" s="217">
        <f>SUM(L56:L82)</f>
        <v>6346</v>
      </c>
      <c r="M54" s="217"/>
      <c r="N54" s="217">
        <f>SUM(N56:N82)</f>
        <v>8260</v>
      </c>
      <c r="O54" s="217">
        <f>SUM(O56:O82)</f>
        <v>4714</v>
      </c>
      <c r="P54" s="217">
        <f>SUM(P56:P82)</f>
        <v>3546</v>
      </c>
      <c r="Q54" s="217"/>
      <c r="R54" s="217">
        <f>SUM(R56:R82)</f>
        <v>12883</v>
      </c>
      <c r="S54" s="217">
        <f>SUM(S56:S82)</f>
        <v>6948</v>
      </c>
      <c r="T54" s="217">
        <f>SUM(T56:T82)</f>
        <v>5935</v>
      </c>
      <c r="U54" s="217"/>
      <c r="V54" s="217">
        <f>SUM(V56:V82)</f>
        <v>4187</v>
      </c>
      <c r="W54" s="217">
        <f>SUM(W56:W82)</f>
        <v>2217</v>
      </c>
      <c r="X54" s="217">
        <f>SUM(X56:X82)</f>
        <v>1970</v>
      </c>
      <c r="Y54" s="217"/>
      <c r="Z54" s="217">
        <f>SUM(Z56:Z82)</f>
        <v>1003</v>
      </c>
      <c r="AA54" s="217">
        <f>SUM(AA56:AA82)</f>
        <v>307</v>
      </c>
      <c r="AB54" s="217">
        <f>SUM(AB56:AB82)</f>
        <v>696</v>
      </c>
    </row>
    <row r="55" spans="1:28" x14ac:dyDescent="0.2"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</row>
    <row r="56" spans="1:28" x14ac:dyDescent="0.2">
      <c r="A56" s="215" t="s">
        <v>98</v>
      </c>
      <c r="B56" s="139">
        <v>4511</v>
      </c>
      <c r="C56" s="139">
        <v>2395</v>
      </c>
      <c r="D56" s="139">
        <v>2116</v>
      </c>
      <c r="E56" s="139"/>
      <c r="F56" s="139">
        <v>1584</v>
      </c>
      <c r="G56" s="139">
        <v>880</v>
      </c>
      <c r="H56" s="139">
        <v>704</v>
      </c>
      <c r="I56" s="139"/>
      <c r="J56" s="139">
        <v>1053</v>
      </c>
      <c r="K56" s="139">
        <v>548</v>
      </c>
      <c r="L56" s="139">
        <v>505</v>
      </c>
      <c r="M56" s="139"/>
      <c r="N56" s="139">
        <v>605</v>
      </c>
      <c r="O56" s="139">
        <v>350</v>
      </c>
      <c r="P56" s="139">
        <v>255</v>
      </c>
      <c r="Q56" s="139"/>
      <c r="R56" s="139">
        <v>993</v>
      </c>
      <c r="S56" s="139">
        <v>492</v>
      </c>
      <c r="T56" s="139">
        <v>501</v>
      </c>
      <c r="U56" s="139"/>
      <c r="V56" s="139">
        <v>228</v>
      </c>
      <c r="W56" s="139">
        <v>111</v>
      </c>
      <c r="X56" s="139">
        <v>117</v>
      </c>
      <c r="Y56" s="139"/>
      <c r="Z56" s="139">
        <v>48</v>
      </c>
      <c r="AA56" s="139">
        <v>14</v>
      </c>
      <c r="AB56" s="139">
        <v>34</v>
      </c>
    </row>
    <row r="57" spans="1:28" x14ac:dyDescent="0.2">
      <c r="A57" s="215" t="s">
        <v>99</v>
      </c>
      <c r="B57" s="139">
        <v>3976</v>
      </c>
      <c r="C57" s="139">
        <v>2236</v>
      </c>
      <c r="D57" s="139">
        <v>1740</v>
      </c>
      <c r="E57" s="139"/>
      <c r="F57" s="139">
        <v>1310</v>
      </c>
      <c r="G57" s="139">
        <v>732</v>
      </c>
      <c r="H57" s="139">
        <v>578</v>
      </c>
      <c r="I57" s="139"/>
      <c r="J57" s="139">
        <v>1024</v>
      </c>
      <c r="K57" s="139">
        <v>570</v>
      </c>
      <c r="L57" s="139">
        <v>454</v>
      </c>
      <c r="M57" s="139"/>
      <c r="N57" s="139">
        <v>496</v>
      </c>
      <c r="O57" s="139">
        <v>299</v>
      </c>
      <c r="P57" s="139">
        <v>197</v>
      </c>
      <c r="Q57" s="139"/>
      <c r="R57" s="139">
        <v>866</v>
      </c>
      <c r="S57" s="139">
        <v>495</v>
      </c>
      <c r="T57" s="139">
        <v>371</v>
      </c>
      <c r="U57" s="139"/>
      <c r="V57" s="139">
        <v>260</v>
      </c>
      <c r="W57" s="139">
        <v>132</v>
      </c>
      <c r="X57" s="139">
        <v>128</v>
      </c>
      <c r="Y57" s="139"/>
      <c r="Z57" s="139">
        <v>20</v>
      </c>
      <c r="AA57" s="139">
        <v>8</v>
      </c>
      <c r="AB57" s="139">
        <v>12</v>
      </c>
    </row>
    <row r="58" spans="1:28" x14ac:dyDescent="0.2">
      <c r="A58" s="215" t="s">
        <v>100</v>
      </c>
      <c r="B58" s="139">
        <v>3991</v>
      </c>
      <c r="C58" s="139">
        <v>2200</v>
      </c>
      <c r="D58" s="139">
        <v>1791</v>
      </c>
      <c r="E58" s="139"/>
      <c r="F58" s="139">
        <v>1505</v>
      </c>
      <c r="G58" s="139">
        <v>869</v>
      </c>
      <c r="H58" s="139">
        <v>636</v>
      </c>
      <c r="I58" s="139"/>
      <c r="J58" s="139">
        <v>1019</v>
      </c>
      <c r="K58" s="139">
        <v>579</v>
      </c>
      <c r="L58" s="139">
        <v>440</v>
      </c>
      <c r="M58" s="139"/>
      <c r="N58" s="139">
        <v>525</v>
      </c>
      <c r="O58" s="139">
        <v>267</v>
      </c>
      <c r="P58" s="139">
        <v>258</v>
      </c>
      <c r="Q58" s="139"/>
      <c r="R58" s="139">
        <v>731</v>
      </c>
      <c r="S58" s="139">
        <v>404</v>
      </c>
      <c r="T58" s="139">
        <v>327</v>
      </c>
      <c r="U58" s="139"/>
      <c r="V58" s="139">
        <v>171</v>
      </c>
      <c r="W58" s="139">
        <v>78</v>
      </c>
      <c r="X58" s="139">
        <v>93</v>
      </c>
      <c r="Y58" s="139"/>
      <c r="Z58" s="139">
        <v>40</v>
      </c>
      <c r="AA58" s="139">
        <v>3</v>
      </c>
      <c r="AB58" s="139">
        <v>37</v>
      </c>
    </row>
    <row r="59" spans="1:28" x14ac:dyDescent="0.2">
      <c r="A59" s="215" t="s">
        <v>101</v>
      </c>
      <c r="B59" s="139">
        <v>5176</v>
      </c>
      <c r="C59" s="139">
        <v>2929</v>
      </c>
      <c r="D59" s="139">
        <v>2247</v>
      </c>
      <c r="E59" s="139"/>
      <c r="F59" s="139">
        <v>1802</v>
      </c>
      <c r="G59" s="139">
        <v>1050</v>
      </c>
      <c r="H59" s="139">
        <v>752</v>
      </c>
      <c r="I59" s="139"/>
      <c r="J59" s="139">
        <v>1193</v>
      </c>
      <c r="K59" s="139">
        <v>678</v>
      </c>
      <c r="L59" s="139">
        <v>515</v>
      </c>
      <c r="M59" s="139"/>
      <c r="N59" s="139">
        <v>749</v>
      </c>
      <c r="O59" s="139">
        <v>426</v>
      </c>
      <c r="P59" s="139">
        <v>323</v>
      </c>
      <c r="Q59" s="139"/>
      <c r="R59" s="139">
        <v>942</v>
      </c>
      <c r="S59" s="139">
        <v>526</v>
      </c>
      <c r="T59" s="139">
        <v>416</v>
      </c>
      <c r="U59" s="139"/>
      <c r="V59" s="139">
        <v>371</v>
      </c>
      <c r="W59" s="139">
        <v>213</v>
      </c>
      <c r="X59" s="139">
        <v>158</v>
      </c>
      <c r="Y59" s="139"/>
      <c r="Z59" s="139">
        <v>119</v>
      </c>
      <c r="AA59" s="139">
        <v>36</v>
      </c>
      <c r="AB59" s="139">
        <v>83</v>
      </c>
    </row>
    <row r="60" spans="1:28" x14ac:dyDescent="0.2">
      <c r="A60" s="215" t="s">
        <v>102</v>
      </c>
      <c r="B60" s="139">
        <v>574</v>
      </c>
      <c r="C60" s="139">
        <v>379</v>
      </c>
      <c r="D60" s="139">
        <v>195</v>
      </c>
      <c r="E60" s="139"/>
      <c r="F60" s="139">
        <v>133</v>
      </c>
      <c r="G60" s="139">
        <v>100</v>
      </c>
      <c r="H60" s="139">
        <v>33</v>
      </c>
      <c r="I60" s="139"/>
      <c r="J60" s="139">
        <v>125</v>
      </c>
      <c r="K60" s="139">
        <v>90</v>
      </c>
      <c r="L60" s="139">
        <v>35</v>
      </c>
      <c r="M60" s="139"/>
      <c r="N60" s="139">
        <v>63</v>
      </c>
      <c r="O60" s="139">
        <v>43</v>
      </c>
      <c r="P60" s="139">
        <v>20</v>
      </c>
      <c r="Q60" s="139"/>
      <c r="R60" s="139">
        <v>193</v>
      </c>
      <c r="S60" s="139">
        <v>115</v>
      </c>
      <c r="T60" s="139">
        <v>78</v>
      </c>
      <c r="U60" s="139"/>
      <c r="V60" s="139">
        <v>40</v>
      </c>
      <c r="W60" s="139">
        <v>24</v>
      </c>
      <c r="X60" s="139">
        <v>16</v>
      </c>
      <c r="Y60" s="139"/>
      <c r="Z60" s="139">
        <v>20</v>
      </c>
      <c r="AA60" s="139">
        <v>7</v>
      </c>
      <c r="AB60" s="139">
        <v>13</v>
      </c>
    </row>
    <row r="61" spans="1:28" x14ac:dyDescent="0.2">
      <c r="A61" s="215" t="s">
        <v>103</v>
      </c>
      <c r="B61" s="139">
        <v>2230</v>
      </c>
      <c r="C61" s="139">
        <v>1326</v>
      </c>
      <c r="D61" s="139">
        <v>904</v>
      </c>
      <c r="E61" s="139"/>
      <c r="F61" s="139">
        <v>592</v>
      </c>
      <c r="G61" s="139">
        <v>381</v>
      </c>
      <c r="H61" s="139">
        <v>211</v>
      </c>
      <c r="I61" s="139"/>
      <c r="J61" s="139">
        <v>526</v>
      </c>
      <c r="K61" s="139">
        <v>324</v>
      </c>
      <c r="L61" s="139">
        <v>202</v>
      </c>
      <c r="M61" s="139"/>
      <c r="N61" s="139">
        <v>294</v>
      </c>
      <c r="O61" s="139">
        <v>174</v>
      </c>
      <c r="P61" s="139">
        <v>120</v>
      </c>
      <c r="Q61" s="139"/>
      <c r="R61" s="139">
        <v>635</v>
      </c>
      <c r="S61" s="139">
        <v>348</v>
      </c>
      <c r="T61" s="139">
        <v>287</v>
      </c>
      <c r="U61" s="139"/>
      <c r="V61" s="139">
        <v>170</v>
      </c>
      <c r="W61" s="139">
        <v>97</v>
      </c>
      <c r="X61" s="139">
        <v>73</v>
      </c>
      <c r="Y61" s="139"/>
      <c r="Z61" s="139">
        <v>13</v>
      </c>
      <c r="AA61" s="139">
        <v>2</v>
      </c>
      <c r="AB61" s="139">
        <v>11</v>
      </c>
    </row>
    <row r="62" spans="1:28" x14ac:dyDescent="0.2">
      <c r="A62" s="215" t="s">
        <v>104</v>
      </c>
      <c r="B62" s="139">
        <v>329</v>
      </c>
      <c r="C62" s="139">
        <v>204</v>
      </c>
      <c r="D62" s="139">
        <v>125</v>
      </c>
      <c r="E62" s="139"/>
      <c r="F62" s="139">
        <v>64</v>
      </c>
      <c r="G62" s="139">
        <v>37</v>
      </c>
      <c r="H62" s="139">
        <v>27</v>
      </c>
      <c r="I62" s="139"/>
      <c r="J62" s="139">
        <v>81</v>
      </c>
      <c r="K62" s="139">
        <v>47</v>
      </c>
      <c r="L62" s="139">
        <v>34</v>
      </c>
      <c r="M62" s="139"/>
      <c r="N62" s="139">
        <v>77</v>
      </c>
      <c r="O62" s="139">
        <v>47</v>
      </c>
      <c r="P62" s="139">
        <v>30</v>
      </c>
      <c r="Q62" s="139"/>
      <c r="R62" s="139">
        <v>77</v>
      </c>
      <c r="S62" s="139">
        <v>58</v>
      </c>
      <c r="T62" s="139">
        <v>19</v>
      </c>
      <c r="U62" s="139"/>
      <c r="V62" s="139">
        <v>26</v>
      </c>
      <c r="W62" s="139">
        <v>14</v>
      </c>
      <c r="X62" s="139">
        <v>12</v>
      </c>
      <c r="Y62" s="139"/>
      <c r="Z62" s="139">
        <v>4</v>
      </c>
      <c r="AA62" s="139">
        <v>1</v>
      </c>
      <c r="AB62" s="139">
        <v>3</v>
      </c>
    </row>
    <row r="63" spans="1:28" x14ac:dyDescent="0.2">
      <c r="A63" s="215" t="s">
        <v>105</v>
      </c>
      <c r="B63" s="139">
        <v>5084</v>
      </c>
      <c r="C63" s="139">
        <v>2854</v>
      </c>
      <c r="D63" s="139">
        <v>2230</v>
      </c>
      <c r="E63" s="139"/>
      <c r="F63" s="139">
        <v>1740</v>
      </c>
      <c r="G63" s="139">
        <v>1022</v>
      </c>
      <c r="H63" s="139">
        <v>718</v>
      </c>
      <c r="I63" s="139"/>
      <c r="J63" s="139">
        <v>1245</v>
      </c>
      <c r="K63" s="139">
        <v>711</v>
      </c>
      <c r="L63" s="139">
        <v>534</v>
      </c>
      <c r="M63" s="139"/>
      <c r="N63" s="139">
        <v>724</v>
      </c>
      <c r="O63" s="139">
        <v>382</v>
      </c>
      <c r="P63" s="139">
        <v>342</v>
      </c>
      <c r="Q63" s="139"/>
      <c r="R63" s="139">
        <v>988</v>
      </c>
      <c r="S63" s="139">
        <v>551</v>
      </c>
      <c r="T63" s="139">
        <v>437</v>
      </c>
      <c r="U63" s="139"/>
      <c r="V63" s="139">
        <v>301</v>
      </c>
      <c r="W63" s="139">
        <v>155</v>
      </c>
      <c r="X63" s="139">
        <v>146</v>
      </c>
      <c r="Y63" s="139"/>
      <c r="Z63" s="139">
        <v>86</v>
      </c>
      <c r="AA63" s="139">
        <v>33</v>
      </c>
      <c r="AB63" s="139">
        <v>53</v>
      </c>
    </row>
    <row r="64" spans="1:28" x14ac:dyDescent="0.2">
      <c r="A64" s="215" t="s">
        <v>106</v>
      </c>
      <c r="B64" s="139">
        <v>2168</v>
      </c>
      <c r="C64" s="139">
        <v>1250</v>
      </c>
      <c r="D64" s="139">
        <v>918</v>
      </c>
      <c r="E64" s="139"/>
      <c r="F64" s="139">
        <v>588</v>
      </c>
      <c r="G64" s="139">
        <v>369</v>
      </c>
      <c r="H64" s="139">
        <v>219</v>
      </c>
      <c r="I64" s="139"/>
      <c r="J64" s="139">
        <v>518</v>
      </c>
      <c r="K64" s="139">
        <v>288</v>
      </c>
      <c r="L64" s="139">
        <v>230</v>
      </c>
      <c r="M64" s="139"/>
      <c r="N64" s="139">
        <v>383</v>
      </c>
      <c r="O64" s="139">
        <v>222</v>
      </c>
      <c r="P64" s="139">
        <v>161</v>
      </c>
      <c r="Q64" s="139"/>
      <c r="R64" s="139">
        <v>443</v>
      </c>
      <c r="S64" s="139">
        <v>231</v>
      </c>
      <c r="T64" s="139">
        <v>212</v>
      </c>
      <c r="U64" s="139"/>
      <c r="V64" s="139">
        <v>218</v>
      </c>
      <c r="W64" s="139">
        <v>134</v>
      </c>
      <c r="X64" s="139">
        <v>84</v>
      </c>
      <c r="Y64" s="139"/>
      <c r="Z64" s="139">
        <v>18</v>
      </c>
      <c r="AA64" s="139">
        <v>6</v>
      </c>
      <c r="AB64" s="139">
        <v>12</v>
      </c>
    </row>
    <row r="65" spans="1:28" x14ac:dyDescent="0.2">
      <c r="A65" s="215" t="s">
        <v>107</v>
      </c>
      <c r="B65" s="139">
        <v>2293</v>
      </c>
      <c r="C65" s="139">
        <v>1395</v>
      </c>
      <c r="D65" s="139">
        <v>898</v>
      </c>
      <c r="E65" s="139"/>
      <c r="F65" s="139">
        <v>691</v>
      </c>
      <c r="G65" s="139">
        <v>433</v>
      </c>
      <c r="H65" s="139">
        <v>258</v>
      </c>
      <c r="I65" s="139"/>
      <c r="J65" s="139">
        <v>562</v>
      </c>
      <c r="K65" s="139">
        <v>347</v>
      </c>
      <c r="L65" s="139">
        <v>215</v>
      </c>
      <c r="M65" s="139"/>
      <c r="N65" s="139">
        <v>337</v>
      </c>
      <c r="O65" s="139">
        <v>218</v>
      </c>
      <c r="P65" s="139">
        <v>119</v>
      </c>
      <c r="Q65" s="139"/>
      <c r="R65" s="139">
        <v>494</v>
      </c>
      <c r="S65" s="139">
        <v>289</v>
      </c>
      <c r="T65" s="139">
        <v>205</v>
      </c>
      <c r="U65" s="139"/>
      <c r="V65" s="139">
        <v>166</v>
      </c>
      <c r="W65" s="139">
        <v>93</v>
      </c>
      <c r="X65" s="139">
        <v>73</v>
      </c>
      <c r="Y65" s="139"/>
      <c r="Z65" s="139">
        <v>43</v>
      </c>
      <c r="AA65" s="139">
        <v>15</v>
      </c>
      <c r="AB65" s="139">
        <v>28</v>
      </c>
    </row>
    <row r="66" spans="1:28" x14ac:dyDescent="0.2">
      <c r="A66" s="215" t="s">
        <v>108</v>
      </c>
      <c r="B66" s="139">
        <v>647</v>
      </c>
      <c r="C66" s="139">
        <v>371</v>
      </c>
      <c r="D66" s="139">
        <v>276</v>
      </c>
      <c r="E66" s="139"/>
      <c r="F66" s="139">
        <v>235</v>
      </c>
      <c r="G66" s="139">
        <v>146</v>
      </c>
      <c r="H66" s="139">
        <v>89</v>
      </c>
      <c r="I66" s="139"/>
      <c r="J66" s="139">
        <v>181</v>
      </c>
      <c r="K66" s="139">
        <v>103</v>
      </c>
      <c r="L66" s="139">
        <v>78</v>
      </c>
      <c r="M66" s="139"/>
      <c r="N66" s="139">
        <v>64</v>
      </c>
      <c r="O66" s="139">
        <v>35</v>
      </c>
      <c r="P66" s="139">
        <v>29</v>
      </c>
      <c r="Q66" s="139"/>
      <c r="R66" s="139">
        <v>117</v>
      </c>
      <c r="S66" s="139">
        <v>68</v>
      </c>
      <c r="T66" s="139">
        <v>49</v>
      </c>
      <c r="U66" s="139"/>
      <c r="V66" s="139">
        <v>35</v>
      </c>
      <c r="W66" s="139">
        <v>17</v>
      </c>
      <c r="X66" s="139">
        <v>18</v>
      </c>
      <c r="Y66" s="139"/>
      <c r="Z66" s="139">
        <v>15</v>
      </c>
      <c r="AA66" s="139">
        <v>2</v>
      </c>
      <c r="AB66" s="139">
        <v>13</v>
      </c>
    </row>
    <row r="67" spans="1:28" x14ac:dyDescent="0.2">
      <c r="A67" s="223" t="s">
        <v>109</v>
      </c>
      <c r="B67" s="139">
        <v>6132</v>
      </c>
      <c r="C67" s="139">
        <v>3368</v>
      </c>
      <c r="D67" s="139">
        <v>2764</v>
      </c>
      <c r="E67" s="139"/>
      <c r="F67" s="139">
        <v>2032</v>
      </c>
      <c r="G67" s="139">
        <v>1178</v>
      </c>
      <c r="H67" s="139">
        <v>854</v>
      </c>
      <c r="I67" s="139"/>
      <c r="J67" s="139">
        <v>1512</v>
      </c>
      <c r="K67" s="139">
        <v>831</v>
      </c>
      <c r="L67" s="139">
        <v>681</v>
      </c>
      <c r="M67" s="139"/>
      <c r="N67" s="139">
        <v>738</v>
      </c>
      <c r="O67" s="139">
        <v>430</v>
      </c>
      <c r="P67" s="139">
        <v>308</v>
      </c>
      <c r="Q67" s="139"/>
      <c r="R67" s="139">
        <v>1400</v>
      </c>
      <c r="S67" s="139">
        <v>746</v>
      </c>
      <c r="T67" s="139">
        <v>654</v>
      </c>
      <c r="U67" s="139"/>
      <c r="V67" s="139">
        <v>345</v>
      </c>
      <c r="W67" s="139">
        <v>165</v>
      </c>
      <c r="X67" s="139">
        <v>180</v>
      </c>
      <c r="Y67" s="139"/>
      <c r="Z67" s="139">
        <v>105</v>
      </c>
      <c r="AA67" s="139">
        <v>18</v>
      </c>
      <c r="AB67" s="139">
        <v>87</v>
      </c>
    </row>
    <row r="68" spans="1:28" x14ac:dyDescent="0.2">
      <c r="A68" s="215" t="s">
        <v>110</v>
      </c>
      <c r="B68" s="139">
        <v>910</v>
      </c>
      <c r="C68" s="139">
        <v>544</v>
      </c>
      <c r="D68" s="139">
        <v>366</v>
      </c>
      <c r="E68" s="139"/>
      <c r="F68" s="139">
        <v>268</v>
      </c>
      <c r="G68" s="139">
        <v>161</v>
      </c>
      <c r="H68" s="139">
        <v>107</v>
      </c>
      <c r="I68" s="139"/>
      <c r="J68" s="139">
        <v>204</v>
      </c>
      <c r="K68" s="139">
        <v>126</v>
      </c>
      <c r="L68" s="139">
        <v>78</v>
      </c>
      <c r="M68" s="139"/>
      <c r="N68" s="139">
        <v>136</v>
      </c>
      <c r="O68" s="139">
        <v>74</v>
      </c>
      <c r="P68" s="139">
        <v>62</v>
      </c>
      <c r="Q68" s="139"/>
      <c r="R68" s="139">
        <v>251</v>
      </c>
      <c r="S68" s="139">
        <v>144</v>
      </c>
      <c r="T68" s="139">
        <v>107</v>
      </c>
      <c r="U68" s="139"/>
      <c r="V68" s="139">
        <v>44</v>
      </c>
      <c r="W68" s="139">
        <v>33</v>
      </c>
      <c r="X68" s="139">
        <v>11</v>
      </c>
      <c r="Y68" s="139"/>
      <c r="Z68" s="139">
        <v>7</v>
      </c>
      <c r="AA68" s="139">
        <v>6</v>
      </c>
      <c r="AB68" s="139">
        <v>1</v>
      </c>
    </row>
    <row r="69" spans="1:28" x14ac:dyDescent="0.2">
      <c r="A69" s="215" t="s">
        <v>111</v>
      </c>
      <c r="B69" s="139">
        <v>5057</v>
      </c>
      <c r="C69" s="139">
        <v>2697</v>
      </c>
      <c r="D69" s="139">
        <v>2360</v>
      </c>
      <c r="E69" s="139"/>
      <c r="F69" s="139">
        <v>1551</v>
      </c>
      <c r="G69" s="139">
        <v>824</v>
      </c>
      <c r="H69" s="139">
        <v>727</v>
      </c>
      <c r="I69" s="139"/>
      <c r="J69" s="139">
        <v>1268</v>
      </c>
      <c r="K69" s="139">
        <v>714</v>
      </c>
      <c r="L69" s="139">
        <v>554</v>
      </c>
      <c r="M69" s="139"/>
      <c r="N69" s="139">
        <v>692</v>
      </c>
      <c r="O69" s="139">
        <v>379</v>
      </c>
      <c r="P69" s="139">
        <v>313</v>
      </c>
      <c r="Q69" s="139"/>
      <c r="R69" s="139">
        <v>1167</v>
      </c>
      <c r="S69" s="139">
        <v>590</v>
      </c>
      <c r="T69" s="139">
        <v>577</v>
      </c>
      <c r="U69" s="139"/>
      <c r="V69" s="139">
        <v>337</v>
      </c>
      <c r="W69" s="139">
        <v>176</v>
      </c>
      <c r="X69" s="139">
        <v>161</v>
      </c>
      <c r="Y69" s="139"/>
      <c r="Z69" s="139">
        <v>42</v>
      </c>
      <c r="AA69" s="139">
        <v>14</v>
      </c>
      <c r="AB69" s="139">
        <v>28</v>
      </c>
    </row>
    <row r="70" spans="1:28" x14ac:dyDescent="0.2">
      <c r="A70" s="215" t="s">
        <v>112</v>
      </c>
      <c r="B70" s="139">
        <v>852</v>
      </c>
      <c r="C70" s="139">
        <v>536</v>
      </c>
      <c r="D70" s="139">
        <v>316</v>
      </c>
      <c r="E70" s="139"/>
      <c r="F70" s="139">
        <v>327</v>
      </c>
      <c r="G70" s="139">
        <v>208</v>
      </c>
      <c r="H70" s="139">
        <v>119</v>
      </c>
      <c r="I70" s="139"/>
      <c r="J70" s="139">
        <v>206</v>
      </c>
      <c r="K70" s="139">
        <v>134</v>
      </c>
      <c r="L70" s="139">
        <v>72</v>
      </c>
      <c r="M70" s="139"/>
      <c r="N70" s="139">
        <v>108</v>
      </c>
      <c r="O70" s="139">
        <v>85</v>
      </c>
      <c r="P70" s="139">
        <v>23</v>
      </c>
      <c r="Q70" s="139"/>
      <c r="R70" s="139">
        <v>172</v>
      </c>
      <c r="S70" s="139">
        <v>93</v>
      </c>
      <c r="T70" s="139">
        <v>79</v>
      </c>
      <c r="U70" s="139"/>
      <c r="V70" s="139">
        <v>38</v>
      </c>
      <c r="W70" s="139">
        <v>15</v>
      </c>
      <c r="X70" s="139">
        <v>23</v>
      </c>
      <c r="Y70" s="139"/>
      <c r="Z70" s="139">
        <v>1</v>
      </c>
      <c r="AA70" s="139">
        <v>1</v>
      </c>
      <c r="AB70" s="139">
        <v>0</v>
      </c>
    </row>
    <row r="71" spans="1:28" x14ac:dyDescent="0.2">
      <c r="A71" s="215" t="s">
        <v>113</v>
      </c>
      <c r="B71" s="139">
        <v>2301</v>
      </c>
      <c r="C71" s="139">
        <v>1274</v>
      </c>
      <c r="D71" s="139">
        <v>1027</v>
      </c>
      <c r="E71" s="139"/>
      <c r="F71" s="139">
        <v>725</v>
      </c>
      <c r="G71" s="139">
        <v>466</v>
      </c>
      <c r="H71" s="139">
        <v>259</v>
      </c>
      <c r="I71" s="139"/>
      <c r="J71" s="139">
        <v>500</v>
      </c>
      <c r="K71" s="139">
        <v>285</v>
      </c>
      <c r="L71" s="139">
        <v>215</v>
      </c>
      <c r="M71" s="139"/>
      <c r="N71" s="139">
        <v>346</v>
      </c>
      <c r="O71" s="139">
        <v>197</v>
      </c>
      <c r="P71" s="139">
        <v>149</v>
      </c>
      <c r="Q71" s="139"/>
      <c r="R71" s="139">
        <v>504</v>
      </c>
      <c r="S71" s="139">
        <v>241</v>
      </c>
      <c r="T71" s="139">
        <v>263</v>
      </c>
      <c r="U71" s="139"/>
      <c r="V71" s="139">
        <v>158</v>
      </c>
      <c r="W71" s="139">
        <v>78</v>
      </c>
      <c r="X71" s="139">
        <v>80</v>
      </c>
      <c r="Y71" s="139"/>
      <c r="Z71" s="139">
        <v>68</v>
      </c>
      <c r="AA71" s="139">
        <v>7</v>
      </c>
      <c r="AB71" s="139">
        <v>61</v>
      </c>
    </row>
    <row r="72" spans="1:28" x14ac:dyDescent="0.2">
      <c r="A72" s="215" t="s">
        <v>114</v>
      </c>
      <c r="B72" s="139">
        <v>1029</v>
      </c>
      <c r="C72" s="139">
        <v>609</v>
      </c>
      <c r="D72" s="139">
        <v>420</v>
      </c>
      <c r="E72" s="139"/>
      <c r="F72" s="139">
        <v>270</v>
      </c>
      <c r="G72" s="139">
        <v>170</v>
      </c>
      <c r="H72" s="139">
        <v>100</v>
      </c>
      <c r="I72" s="139"/>
      <c r="J72" s="139">
        <v>231</v>
      </c>
      <c r="K72" s="139">
        <v>138</v>
      </c>
      <c r="L72" s="139">
        <v>93</v>
      </c>
      <c r="M72" s="139"/>
      <c r="N72" s="139">
        <v>146</v>
      </c>
      <c r="O72" s="139">
        <v>92</v>
      </c>
      <c r="P72" s="139">
        <v>54</v>
      </c>
      <c r="Q72" s="139"/>
      <c r="R72" s="139">
        <v>194</v>
      </c>
      <c r="S72" s="139">
        <v>114</v>
      </c>
      <c r="T72" s="139">
        <v>80</v>
      </c>
      <c r="U72" s="139"/>
      <c r="V72" s="139">
        <v>155</v>
      </c>
      <c r="W72" s="139">
        <v>82</v>
      </c>
      <c r="X72" s="139">
        <v>73</v>
      </c>
      <c r="Y72" s="139"/>
      <c r="Z72" s="139">
        <v>33</v>
      </c>
      <c r="AA72" s="139">
        <v>13</v>
      </c>
      <c r="AB72" s="139">
        <v>20</v>
      </c>
    </row>
    <row r="73" spans="1:28" x14ac:dyDescent="0.2">
      <c r="A73" s="215" t="s">
        <v>115</v>
      </c>
      <c r="B73" s="139">
        <v>964</v>
      </c>
      <c r="C73" s="139">
        <v>559</v>
      </c>
      <c r="D73" s="139">
        <v>405</v>
      </c>
      <c r="E73" s="139"/>
      <c r="F73" s="139">
        <v>266</v>
      </c>
      <c r="G73" s="139">
        <v>164</v>
      </c>
      <c r="H73" s="139">
        <v>102</v>
      </c>
      <c r="I73" s="139"/>
      <c r="J73" s="139">
        <v>245</v>
      </c>
      <c r="K73" s="139">
        <v>159</v>
      </c>
      <c r="L73" s="139">
        <v>86</v>
      </c>
      <c r="M73" s="139"/>
      <c r="N73" s="139">
        <v>128</v>
      </c>
      <c r="O73" s="139">
        <v>69</v>
      </c>
      <c r="P73" s="139">
        <v>59</v>
      </c>
      <c r="Q73" s="139"/>
      <c r="R73" s="139">
        <v>190</v>
      </c>
      <c r="S73" s="139">
        <v>96</v>
      </c>
      <c r="T73" s="139">
        <v>94</v>
      </c>
      <c r="U73" s="139"/>
      <c r="V73" s="139">
        <v>107</v>
      </c>
      <c r="W73" s="139">
        <v>61</v>
      </c>
      <c r="X73" s="139">
        <v>46</v>
      </c>
      <c r="Y73" s="139"/>
      <c r="Z73" s="139">
        <v>28</v>
      </c>
      <c r="AA73" s="139">
        <v>10</v>
      </c>
      <c r="AB73" s="139">
        <v>18</v>
      </c>
    </row>
    <row r="74" spans="1:28" x14ac:dyDescent="0.2">
      <c r="A74" s="215" t="s">
        <v>116</v>
      </c>
      <c r="B74" s="139">
        <v>895</v>
      </c>
      <c r="C74" s="139">
        <v>521</v>
      </c>
      <c r="D74" s="139">
        <v>374</v>
      </c>
      <c r="E74" s="139"/>
      <c r="F74" s="139">
        <v>245</v>
      </c>
      <c r="G74" s="139">
        <v>158</v>
      </c>
      <c r="H74" s="139">
        <v>87</v>
      </c>
      <c r="I74" s="139"/>
      <c r="J74" s="139">
        <v>237</v>
      </c>
      <c r="K74" s="139">
        <v>140</v>
      </c>
      <c r="L74" s="139">
        <v>97</v>
      </c>
      <c r="M74" s="139"/>
      <c r="N74" s="139">
        <v>104</v>
      </c>
      <c r="O74" s="139">
        <v>55</v>
      </c>
      <c r="P74" s="139">
        <v>49</v>
      </c>
      <c r="Q74" s="139"/>
      <c r="R74" s="139">
        <v>212</v>
      </c>
      <c r="S74" s="139">
        <v>119</v>
      </c>
      <c r="T74" s="139">
        <v>93</v>
      </c>
      <c r="U74" s="139"/>
      <c r="V74" s="139">
        <v>88</v>
      </c>
      <c r="W74" s="139">
        <v>47</v>
      </c>
      <c r="X74" s="139">
        <v>41</v>
      </c>
      <c r="Y74" s="139"/>
      <c r="Z74" s="139">
        <v>9</v>
      </c>
      <c r="AA74" s="139">
        <v>2</v>
      </c>
      <c r="AB74" s="139">
        <v>7</v>
      </c>
    </row>
    <row r="75" spans="1:28" x14ac:dyDescent="0.2">
      <c r="A75" s="215" t="s">
        <v>117</v>
      </c>
      <c r="B75" s="139">
        <v>2042</v>
      </c>
      <c r="C75" s="139">
        <v>1152</v>
      </c>
      <c r="D75" s="139">
        <v>890</v>
      </c>
      <c r="E75" s="139"/>
      <c r="F75" s="139">
        <v>724</v>
      </c>
      <c r="G75" s="139">
        <v>426</v>
      </c>
      <c r="H75" s="139">
        <v>298</v>
      </c>
      <c r="I75" s="139"/>
      <c r="J75" s="139">
        <v>439</v>
      </c>
      <c r="K75" s="139">
        <v>282</v>
      </c>
      <c r="L75" s="139">
        <v>157</v>
      </c>
      <c r="M75" s="139"/>
      <c r="N75" s="139">
        <v>248</v>
      </c>
      <c r="O75" s="139">
        <v>153</v>
      </c>
      <c r="P75" s="139">
        <v>95</v>
      </c>
      <c r="Q75" s="139"/>
      <c r="R75" s="139">
        <v>415</v>
      </c>
      <c r="S75" s="139">
        <v>201</v>
      </c>
      <c r="T75" s="139">
        <v>214</v>
      </c>
      <c r="U75" s="139"/>
      <c r="V75" s="139">
        <v>187</v>
      </c>
      <c r="W75" s="139">
        <v>79</v>
      </c>
      <c r="X75" s="139">
        <v>108</v>
      </c>
      <c r="Y75" s="139"/>
      <c r="Z75" s="139">
        <v>29</v>
      </c>
      <c r="AA75" s="139">
        <v>11</v>
      </c>
      <c r="AB75" s="139">
        <v>18</v>
      </c>
    </row>
    <row r="76" spans="1:28" x14ac:dyDescent="0.2">
      <c r="A76" s="215" t="s">
        <v>118</v>
      </c>
      <c r="B76" s="139">
        <v>1628</v>
      </c>
      <c r="C76" s="139">
        <v>899</v>
      </c>
      <c r="D76" s="139">
        <v>729</v>
      </c>
      <c r="E76" s="139"/>
      <c r="F76" s="139">
        <v>420</v>
      </c>
      <c r="G76" s="139">
        <v>237</v>
      </c>
      <c r="H76" s="139">
        <v>183</v>
      </c>
      <c r="I76" s="139"/>
      <c r="J76" s="139">
        <v>391</v>
      </c>
      <c r="K76" s="139">
        <v>205</v>
      </c>
      <c r="L76" s="139">
        <v>186</v>
      </c>
      <c r="M76" s="139"/>
      <c r="N76" s="139">
        <v>280</v>
      </c>
      <c r="O76" s="139">
        <v>166</v>
      </c>
      <c r="P76" s="139">
        <v>114</v>
      </c>
      <c r="Q76" s="139"/>
      <c r="R76" s="139">
        <v>311</v>
      </c>
      <c r="S76" s="139">
        <v>184</v>
      </c>
      <c r="T76" s="139">
        <v>127</v>
      </c>
      <c r="U76" s="139"/>
      <c r="V76" s="139">
        <v>186</v>
      </c>
      <c r="W76" s="139">
        <v>90</v>
      </c>
      <c r="X76" s="139">
        <v>96</v>
      </c>
      <c r="Y76" s="139"/>
      <c r="Z76" s="139">
        <v>40</v>
      </c>
      <c r="AA76" s="139">
        <v>17</v>
      </c>
      <c r="AB76" s="139">
        <v>23</v>
      </c>
    </row>
    <row r="77" spans="1:28" x14ac:dyDescent="0.2">
      <c r="A77" s="215" t="s">
        <v>119</v>
      </c>
      <c r="B77" s="139">
        <v>1176</v>
      </c>
      <c r="C77" s="139">
        <v>608</v>
      </c>
      <c r="D77" s="139">
        <v>568</v>
      </c>
      <c r="E77" s="139"/>
      <c r="F77" s="139">
        <v>318</v>
      </c>
      <c r="G77" s="139">
        <v>176</v>
      </c>
      <c r="H77" s="139">
        <v>142</v>
      </c>
      <c r="I77" s="139"/>
      <c r="J77" s="139">
        <v>289</v>
      </c>
      <c r="K77" s="139">
        <v>165</v>
      </c>
      <c r="L77" s="139">
        <v>124</v>
      </c>
      <c r="M77" s="139"/>
      <c r="N77" s="139">
        <v>166</v>
      </c>
      <c r="O77" s="139">
        <v>72</v>
      </c>
      <c r="P77" s="139">
        <v>94</v>
      </c>
      <c r="Q77" s="139"/>
      <c r="R77" s="139">
        <v>203</v>
      </c>
      <c r="S77" s="139">
        <v>80</v>
      </c>
      <c r="T77" s="139">
        <v>123</v>
      </c>
      <c r="U77" s="139"/>
      <c r="V77" s="139">
        <v>90</v>
      </c>
      <c r="W77" s="139">
        <v>61</v>
      </c>
      <c r="X77" s="139">
        <v>29</v>
      </c>
      <c r="Y77" s="139"/>
      <c r="Z77" s="139">
        <v>110</v>
      </c>
      <c r="AA77" s="139">
        <v>54</v>
      </c>
      <c r="AB77" s="139">
        <v>56</v>
      </c>
    </row>
    <row r="78" spans="1:28" x14ac:dyDescent="0.2">
      <c r="A78" s="215" t="s">
        <v>120</v>
      </c>
      <c r="B78" s="139">
        <v>1280</v>
      </c>
      <c r="C78" s="139">
        <v>793</v>
      </c>
      <c r="D78" s="139">
        <v>487</v>
      </c>
      <c r="E78" s="139"/>
      <c r="F78" s="139">
        <v>414</v>
      </c>
      <c r="G78" s="139">
        <v>246</v>
      </c>
      <c r="H78" s="139">
        <v>168</v>
      </c>
      <c r="I78" s="139"/>
      <c r="J78" s="139">
        <v>320</v>
      </c>
      <c r="K78" s="139">
        <v>216</v>
      </c>
      <c r="L78" s="139">
        <v>104</v>
      </c>
      <c r="M78" s="139"/>
      <c r="N78" s="139">
        <v>146</v>
      </c>
      <c r="O78" s="139">
        <v>95</v>
      </c>
      <c r="P78" s="139">
        <v>51</v>
      </c>
      <c r="Q78" s="139"/>
      <c r="R78" s="139">
        <v>295</v>
      </c>
      <c r="S78" s="139">
        <v>165</v>
      </c>
      <c r="T78" s="139">
        <v>130</v>
      </c>
      <c r="U78" s="139"/>
      <c r="V78" s="139">
        <v>98</v>
      </c>
      <c r="W78" s="139">
        <v>65</v>
      </c>
      <c r="X78" s="139">
        <v>33</v>
      </c>
      <c r="Y78" s="139"/>
      <c r="Z78" s="139">
        <v>7</v>
      </c>
      <c r="AA78" s="139">
        <v>6</v>
      </c>
      <c r="AB78" s="139">
        <v>1</v>
      </c>
    </row>
    <row r="79" spans="1:28" x14ac:dyDescent="0.2">
      <c r="A79" s="215" t="s">
        <v>121</v>
      </c>
      <c r="B79" s="139">
        <v>348</v>
      </c>
      <c r="C79" s="139">
        <v>209</v>
      </c>
      <c r="D79" s="139">
        <v>139</v>
      </c>
      <c r="E79" s="139"/>
      <c r="F79" s="139">
        <v>104</v>
      </c>
      <c r="G79" s="139">
        <v>66</v>
      </c>
      <c r="H79" s="139">
        <v>38</v>
      </c>
      <c r="I79" s="139"/>
      <c r="J79" s="139">
        <v>85</v>
      </c>
      <c r="K79" s="139">
        <v>56</v>
      </c>
      <c r="L79" s="139">
        <v>29</v>
      </c>
      <c r="M79" s="139"/>
      <c r="N79" s="139">
        <v>59</v>
      </c>
      <c r="O79" s="139">
        <v>38</v>
      </c>
      <c r="P79" s="139">
        <v>21</v>
      </c>
      <c r="Q79" s="139"/>
      <c r="R79" s="139">
        <v>66</v>
      </c>
      <c r="S79" s="139">
        <v>35</v>
      </c>
      <c r="T79" s="139">
        <v>31</v>
      </c>
      <c r="U79" s="139"/>
      <c r="V79" s="139">
        <v>28</v>
      </c>
      <c r="W79" s="139">
        <v>13</v>
      </c>
      <c r="X79" s="139">
        <v>15</v>
      </c>
      <c r="Y79" s="139"/>
      <c r="Z79" s="139">
        <v>6</v>
      </c>
      <c r="AA79" s="139">
        <v>1</v>
      </c>
      <c r="AB79" s="139">
        <v>5</v>
      </c>
    </row>
    <row r="80" spans="1:28" x14ac:dyDescent="0.2">
      <c r="A80" s="215" t="s">
        <v>122</v>
      </c>
      <c r="B80" s="139">
        <v>2258</v>
      </c>
      <c r="C80" s="139">
        <v>1225</v>
      </c>
      <c r="D80" s="139">
        <v>1033</v>
      </c>
      <c r="E80" s="139"/>
      <c r="F80" s="139">
        <v>732</v>
      </c>
      <c r="G80" s="139">
        <v>433</v>
      </c>
      <c r="H80" s="139">
        <v>299</v>
      </c>
      <c r="I80" s="139"/>
      <c r="J80" s="139">
        <v>661</v>
      </c>
      <c r="K80" s="139">
        <v>349</v>
      </c>
      <c r="L80" s="139">
        <v>312</v>
      </c>
      <c r="M80" s="139"/>
      <c r="N80" s="139">
        <v>283</v>
      </c>
      <c r="O80" s="139">
        <v>155</v>
      </c>
      <c r="P80" s="139">
        <v>128</v>
      </c>
      <c r="Q80" s="139"/>
      <c r="R80" s="139">
        <v>418</v>
      </c>
      <c r="S80" s="139">
        <v>220</v>
      </c>
      <c r="T80" s="139">
        <v>198</v>
      </c>
      <c r="U80" s="139"/>
      <c r="V80" s="139">
        <v>118</v>
      </c>
      <c r="W80" s="139">
        <v>64</v>
      </c>
      <c r="X80" s="139">
        <v>54</v>
      </c>
      <c r="Y80" s="139"/>
      <c r="Z80" s="139">
        <v>46</v>
      </c>
      <c r="AA80" s="139">
        <v>4</v>
      </c>
      <c r="AB80" s="139">
        <v>42</v>
      </c>
    </row>
    <row r="81" spans="1:32" x14ac:dyDescent="0.2">
      <c r="A81" s="215" t="s">
        <v>123</v>
      </c>
      <c r="B81" s="139">
        <v>2339</v>
      </c>
      <c r="C81" s="139">
        <v>1306</v>
      </c>
      <c r="D81" s="139">
        <v>1033</v>
      </c>
      <c r="E81" s="139"/>
      <c r="F81" s="139">
        <v>620</v>
      </c>
      <c r="G81" s="139">
        <v>366</v>
      </c>
      <c r="H81" s="139">
        <v>254</v>
      </c>
      <c r="I81" s="139"/>
      <c r="J81" s="139">
        <v>617</v>
      </c>
      <c r="K81" s="139">
        <v>340</v>
      </c>
      <c r="L81" s="139">
        <v>277</v>
      </c>
      <c r="M81" s="139"/>
      <c r="N81" s="139">
        <v>325</v>
      </c>
      <c r="O81" s="139">
        <v>174</v>
      </c>
      <c r="P81" s="139">
        <v>151</v>
      </c>
      <c r="Q81" s="139"/>
      <c r="R81" s="139">
        <v>541</v>
      </c>
      <c r="S81" s="139">
        <v>298</v>
      </c>
      <c r="T81" s="139">
        <v>243</v>
      </c>
      <c r="U81" s="139"/>
      <c r="V81" s="139">
        <v>211</v>
      </c>
      <c r="W81" s="139">
        <v>112</v>
      </c>
      <c r="X81" s="139">
        <v>99</v>
      </c>
      <c r="Y81" s="139"/>
      <c r="Z81" s="139">
        <v>25</v>
      </c>
      <c r="AA81" s="139">
        <v>16</v>
      </c>
      <c r="AB81" s="139">
        <v>9</v>
      </c>
    </row>
    <row r="82" spans="1:32" ht="13.5" thickBot="1" x14ac:dyDescent="0.25">
      <c r="A82" s="224" t="s">
        <v>124</v>
      </c>
      <c r="B82" s="139">
        <v>374</v>
      </c>
      <c r="C82" s="139">
        <v>203</v>
      </c>
      <c r="D82" s="139">
        <v>171</v>
      </c>
      <c r="E82" s="139"/>
      <c r="F82" s="139">
        <v>150</v>
      </c>
      <c r="G82" s="139">
        <v>83</v>
      </c>
      <c r="H82" s="139">
        <v>67</v>
      </c>
      <c r="I82" s="139"/>
      <c r="J82" s="139">
        <v>89</v>
      </c>
      <c r="K82" s="139">
        <v>50</v>
      </c>
      <c r="L82" s="139">
        <v>39</v>
      </c>
      <c r="M82" s="139"/>
      <c r="N82" s="139">
        <v>38</v>
      </c>
      <c r="O82" s="139">
        <v>17</v>
      </c>
      <c r="P82" s="139">
        <v>21</v>
      </c>
      <c r="Q82" s="139"/>
      <c r="R82" s="139">
        <v>65</v>
      </c>
      <c r="S82" s="139">
        <v>45</v>
      </c>
      <c r="T82" s="139">
        <v>20</v>
      </c>
      <c r="U82" s="139"/>
      <c r="V82" s="139">
        <v>11</v>
      </c>
      <c r="W82" s="139">
        <v>8</v>
      </c>
      <c r="X82" s="139">
        <v>3</v>
      </c>
      <c r="Y82" s="139"/>
      <c r="Z82" s="139">
        <v>21</v>
      </c>
      <c r="AA82" s="139">
        <v>0</v>
      </c>
      <c r="AB82" s="139">
        <v>21</v>
      </c>
    </row>
    <row r="83" spans="1:32" x14ac:dyDescent="0.2">
      <c r="A83" s="292" t="s">
        <v>90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</row>
    <row r="84" spans="1:32" x14ac:dyDescent="0.2">
      <c r="A84" s="317" t="s">
        <v>14</v>
      </c>
      <c r="B84" s="317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</row>
    <row r="85" spans="1:32" x14ac:dyDescent="0.2">
      <c r="A85" s="225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</row>
    <row r="88" spans="1:32" s="202" customFormat="1" ht="15" x14ac:dyDescent="0.25">
      <c r="A88" s="315" t="s">
        <v>163</v>
      </c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9"/>
      <c r="AD88" s="278" t="s">
        <v>249</v>
      </c>
      <c r="AE88" s="278"/>
      <c r="AF88" s="9"/>
    </row>
    <row r="89" spans="1:32" s="202" customFormat="1" ht="15" x14ac:dyDescent="0.25">
      <c r="A89" s="316" t="s">
        <v>164</v>
      </c>
      <c r="B89" s="316"/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9"/>
      <c r="AD89" s="278"/>
      <c r="AE89" s="278"/>
      <c r="AF89"/>
    </row>
    <row r="90" spans="1:32" s="202" customFormat="1" ht="15" x14ac:dyDescent="0.25">
      <c r="A90" s="315" t="s">
        <v>78</v>
      </c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</row>
    <row r="91" spans="1:32" s="202" customFormat="1" ht="15" x14ac:dyDescent="0.25">
      <c r="A91" s="316" t="s">
        <v>94</v>
      </c>
      <c r="B91" s="316"/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</row>
    <row r="92" spans="1:32" s="202" customFormat="1" ht="15" x14ac:dyDescent="0.25">
      <c r="A92" s="315" t="s">
        <v>95</v>
      </c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</row>
    <row r="93" spans="1:32" s="202" customFormat="1" ht="15" x14ac:dyDescent="0.25">
      <c r="A93" s="316" t="s">
        <v>80</v>
      </c>
      <c r="B93" s="316"/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</row>
    <row r="94" spans="1:32" s="202" customFormat="1" ht="15.75" thickBot="1" x14ac:dyDescent="0.3">
      <c r="A94" s="204"/>
      <c r="B94" s="205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</row>
    <row r="95" spans="1:32" s="202" customFormat="1" ht="15" x14ac:dyDescent="0.25">
      <c r="A95" s="206" t="s">
        <v>165</v>
      </c>
      <c r="B95" s="119" t="s">
        <v>22</v>
      </c>
      <c r="C95" s="119"/>
      <c r="D95" s="119"/>
      <c r="E95" s="206"/>
      <c r="F95" s="207" t="s">
        <v>57</v>
      </c>
      <c r="G95" s="207"/>
      <c r="H95" s="207"/>
      <c r="I95" s="206"/>
      <c r="J95" s="207" t="s">
        <v>58</v>
      </c>
      <c r="K95" s="207"/>
      <c r="L95" s="207"/>
      <c r="M95" s="206"/>
      <c r="N95" s="207" t="s">
        <v>59</v>
      </c>
      <c r="O95" s="207"/>
      <c r="P95" s="207"/>
      <c r="Q95" s="206"/>
      <c r="R95" s="207" t="s">
        <v>61</v>
      </c>
      <c r="S95" s="207"/>
      <c r="T95" s="207"/>
      <c r="U95" s="206"/>
      <c r="V95" s="207" t="s">
        <v>62</v>
      </c>
      <c r="W95" s="207"/>
      <c r="X95" s="207"/>
      <c r="Y95" s="206"/>
      <c r="Z95" s="207" t="s">
        <v>63</v>
      </c>
      <c r="AA95" s="207"/>
      <c r="AB95" s="207"/>
    </row>
    <row r="96" spans="1:32" s="202" customFormat="1" ht="15.75" thickBot="1" x14ac:dyDescent="0.3">
      <c r="A96" s="226" t="s">
        <v>166</v>
      </c>
      <c r="B96" s="121" t="s">
        <v>82</v>
      </c>
      <c r="C96" s="121" t="s">
        <v>83</v>
      </c>
      <c r="D96" s="121" t="s">
        <v>84</v>
      </c>
      <c r="E96" s="208"/>
      <c r="F96" s="209" t="s">
        <v>82</v>
      </c>
      <c r="G96" s="209" t="s">
        <v>83</v>
      </c>
      <c r="H96" s="209" t="s">
        <v>84</v>
      </c>
      <c r="I96" s="208"/>
      <c r="J96" s="209" t="s">
        <v>82</v>
      </c>
      <c r="K96" s="209" t="s">
        <v>83</v>
      </c>
      <c r="L96" s="209" t="s">
        <v>84</v>
      </c>
      <c r="M96" s="208"/>
      <c r="N96" s="209" t="s">
        <v>82</v>
      </c>
      <c r="O96" s="209" t="s">
        <v>83</v>
      </c>
      <c r="P96" s="209" t="s">
        <v>84</v>
      </c>
      <c r="Q96" s="208"/>
      <c r="R96" s="209" t="s">
        <v>82</v>
      </c>
      <c r="S96" s="209" t="s">
        <v>83</v>
      </c>
      <c r="T96" s="209" t="s">
        <v>84</v>
      </c>
      <c r="U96" s="208"/>
      <c r="V96" s="209" t="s">
        <v>82</v>
      </c>
      <c r="W96" s="209" t="s">
        <v>83</v>
      </c>
      <c r="X96" s="209" t="s">
        <v>84</v>
      </c>
      <c r="Y96" s="208"/>
      <c r="Z96" s="209" t="s">
        <v>82</v>
      </c>
      <c r="AA96" s="209" t="s">
        <v>83</v>
      </c>
      <c r="AB96" s="209" t="s">
        <v>84</v>
      </c>
    </row>
    <row r="97" spans="1:28" x14ac:dyDescent="0.2">
      <c r="A97" s="210"/>
      <c r="B97" s="211"/>
      <c r="C97" s="211"/>
      <c r="D97" s="211"/>
      <c r="E97" s="212"/>
      <c r="F97" s="211"/>
      <c r="G97" s="211"/>
      <c r="H97" s="211"/>
      <c r="I97" s="212"/>
      <c r="J97" s="211"/>
      <c r="K97" s="211"/>
      <c r="L97" s="211"/>
      <c r="M97" s="212"/>
      <c r="N97" s="211"/>
      <c r="O97" s="211"/>
      <c r="P97" s="211"/>
      <c r="Q97" s="212"/>
      <c r="R97" s="211"/>
      <c r="S97" s="211"/>
      <c r="T97" s="211"/>
      <c r="U97" s="212"/>
      <c r="V97" s="211"/>
      <c r="W97" s="211"/>
      <c r="X97" s="211"/>
      <c r="Y97" s="212"/>
      <c r="Z97" s="211"/>
      <c r="AA97" s="211"/>
      <c r="AB97" s="211"/>
    </row>
    <row r="98" spans="1:28" ht="13.5" x14ac:dyDescent="0.25">
      <c r="A98" s="216" t="s">
        <v>97</v>
      </c>
      <c r="B98" s="227">
        <f>+B11/(B11+B54)*100</f>
        <v>82.000552786668919</v>
      </c>
      <c r="C98" s="227">
        <f>+C11/(C11+C54)*100</f>
        <v>79.385226543292106</v>
      </c>
      <c r="D98" s="227">
        <f>+D11/(D11+D54)*100</f>
        <v>84.521106785803909</v>
      </c>
      <c r="E98" s="228"/>
      <c r="F98" s="227">
        <f>+F11/(F11+F54)*100</f>
        <v>75.906755045803237</v>
      </c>
      <c r="G98" s="227">
        <f>+G11/(G11+G54)*100</f>
        <v>72.870083432657935</v>
      </c>
      <c r="H98" s="227">
        <f>+H11/(H11+H54)*100</f>
        <v>79.205946337926036</v>
      </c>
      <c r="I98" s="228"/>
      <c r="J98" s="227">
        <f>+J11/(J11+J54)*100</f>
        <v>78.221066243460882</v>
      </c>
      <c r="K98" s="227">
        <f>+K11/(K11+K54)*100</f>
        <v>75.43335845556264</v>
      </c>
      <c r="L98" s="227">
        <f>+L11/(L11+L54)*100</f>
        <v>81.087202718006793</v>
      </c>
      <c r="M98" s="228"/>
      <c r="N98" s="227">
        <f>+N11/(N11+N54)*100</f>
        <v>85.861974531014653</v>
      </c>
      <c r="O98" s="227">
        <f>+O11/(O11+O54)*100</f>
        <v>83.624552749504986</v>
      </c>
      <c r="P98" s="227">
        <f>+P11/(P11+P54)*100</f>
        <v>88.035226237473424</v>
      </c>
      <c r="Q98" s="228"/>
      <c r="R98" s="227">
        <f>+R11/(R11+R54)*100</f>
        <v>79.798660875292043</v>
      </c>
      <c r="S98" s="227">
        <f>+S11/(S11+S54)*100</f>
        <v>77.016969336111941</v>
      </c>
      <c r="T98" s="227">
        <f>+T11/(T11+T54)*100</f>
        <v>82.305765905431997</v>
      </c>
      <c r="U98" s="228"/>
      <c r="V98" s="227">
        <f>+V11/(V11+V54)*100</f>
        <v>91.885344393193535</v>
      </c>
      <c r="W98" s="227">
        <f>+W11/(W11+W54)*100</f>
        <v>90.605136028476991</v>
      </c>
      <c r="X98" s="227">
        <f>+X11/(X11+X54)*100</f>
        <v>92.964285714285708</v>
      </c>
      <c r="Y98" s="228"/>
      <c r="Z98" s="227">
        <f>+Z11/(Z11+Z54)*100</f>
        <v>92.870344043218651</v>
      </c>
      <c r="AA98" s="227">
        <f>+AA11/(AA11+AA54)*100</f>
        <v>94.942339373970341</v>
      </c>
      <c r="AB98" s="227">
        <f>+AB11/(AB11+AB54)*100</f>
        <v>91.297824456114029</v>
      </c>
    </row>
    <row r="99" spans="1:28" x14ac:dyDescent="0.2">
      <c r="B99" s="228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</row>
    <row r="100" spans="1:28" x14ac:dyDescent="0.2">
      <c r="A100" s="215" t="s">
        <v>98</v>
      </c>
      <c r="B100" s="227">
        <f t="shared" ref="B100:D115" si="0">+B13/(B13+B56)*100</f>
        <v>78.362432847275514</v>
      </c>
      <c r="C100" s="227">
        <f t="shared" si="0"/>
        <v>77.255460588793923</v>
      </c>
      <c r="D100" s="227">
        <f t="shared" si="0"/>
        <v>79.492149641403373</v>
      </c>
      <c r="E100" s="228"/>
      <c r="F100" s="227">
        <f t="shared" ref="F100:H115" si="1">+F13/(F13+F56)*100</f>
        <v>70.303712035995503</v>
      </c>
      <c r="G100" s="227">
        <f t="shared" si="1"/>
        <v>69.560705638187486</v>
      </c>
      <c r="H100" s="227">
        <f t="shared" si="1"/>
        <v>71.182971756037659</v>
      </c>
      <c r="I100" s="229"/>
      <c r="J100" s="227">
        <f t="shared" ref="J100:L115" si="2">+J13/(J13+J56)*100</f>
        <v>75.681293302540425</v>
      </c>
      <c r="K100" s="227">
        <f t="shared" si="2"/>
        <v>75.045537340619305</v>
      </c>
      <c r="L100" s="227">
        <f t="shared" si="2"/>
        <v>76.33552014995314</v>
      </c>
      <c r="M100" s="229"/>
      <c r="N100" s="227">
        <f t="shared" ref="N100:P115" si="3">+N13/(N13+N56)*100</f>
        <v>83.905293961159884</v>
      </c>
      <c r="O100" s="227">
        <f t="shared" si="3"/>
        <v>80.978260869565219</v>
      </c>
      <c r="P100" s="227">
        <f t="shared" si="3"/>
        <v>86.711829077644609</v>
      </c>
      <c r="Q100" s="229"/>
      <c r="R100" s="227">
        <f t="shared" ref="R100:T115" si="4">+R13/(R13+R56)*100</f>
        <v>73.688394276629566</v>
      </c>
      <c r="S100" s="227">
        <f t="shared" si="4"/>
        <v>73.91304347826086</v>
      </c>
      <c r="T100" s="227">
        <f t="shared" si="4"/>
        <v>73.46398305084746</v>
      </c>
      <c r="U100" s="229"/>
      <c r="V100" s="227">
        <f t="shared" ref="V100:X115" si="5">+V13/(V13+V56)*100</f>
        <v>92.263318629114352</v>
      </c>
      <c r="W100" s="227">
        <f t="shared" si="5"/>
        <v>92.071428571428569</v>
      </c>
      <c r="X100" s="227">
        <f t="shared" si="5"/>
        <v>92.436974789915965</v>
      </c>
      <c r="Y100" s="228"/>
      <c r="Z100" s="227">
        <f t="shared" ref="Z100:AB115" si="6">+Z13/(Z13+Z56)*100</f>
        <v>93.181818181818173</v>
      </c>
      <c r="AA100" s="227">
        <f t="shared" si="6"/>
        <v>95.583596214511047</v>
      </c>
      <c r="AB100" s="227">
        <f t="shared" si="6"/>
        <v>91.21447028423772</v>
      </c>
    </row>
    <row r="101" spans="1:28" x14ac:dyDescent="0.2">
      <c r="A101" s="215" t="s">
        <v>99</v>
      </c>
      <c r="B101" s="227">
        <f t="shared" si="0"/>
        <v>83.25824245231378</v>
      </c>
      <c r="C101" s="227">
        <f t="shared" si="0"/>
        <v>80.944264530424405</v>
      </c>
      <c r="D101" s="227">
        <f t="shared" si="0"/>
        <v>85.51810237203496</v>
      </c>
      <c r="E101" s="228"/>
      <c r="F101" s="227">
        <f t="shared" si="1"/>
        <v>76.607142857142861</v>
      </c>
      <c r="G101" s="227">
        <f t="shared" si="1"/>
        <v>74.888507718696388</v>
      </c>
      <c r="H101" s="227">
        <f t="shared" si="1"/>
        <v>78.472998137802605</v>
      </c>
      <c r="I101" s="229"/>
      <c r="J101" s="227">
        <f t="shared" si="2"/>
        <v>79.127598858540566</v>
      </c>
      <c r="K101" s="227">
        <f t="shared" si="2"/>
        <v>76.848090982940704</v>
      </c>
      <c r="L101" s="227">
        <f t="shared" si="2"/>
        <v>81.423895253682488</v>
      </c>
      <c r="M101" s="229"/>
      <c r="N101" s="227">
        <f t="shared" si="3"/>
        <v>88.675799086757991</v>
      </c>
      <c r="O101" s="227">
        <f t="shared" si="3"/>
        <v>86.347031963470329</v>
      </c>
      <c r="P101" s="227">
        <f t="shared" si="3"/>
        <v>91.004566210045667</v>
      </c>
      <c r="Q101" s="229"/>
      <c r="R101" s="227">
        <f t="shared" si="4"/>
        <v>80.123938489786553</v>
      </c>
      <c r="S101" s="227">
        <f t="shared" si="4"/>
        <v>76.110038610038615</v>
      </c>
      <c r="T101" s="227">
        <f t="shared" si="4"/>
        <v>83.763676148796492</v>
      </c>
      <c r="U101" s="229"/>
      <c r="V101" s="227">
        <f t="shared" si="5"/>
        <v>93.033226152197216</v>
      </c>
      <c r="W101" s="227">
        <f t="shared" si="5"/>
        <v>92.457142857142856</v>
      </c>
      <c r="X101" s="227">
        <f t="shared" si="5"/>
        <v>93.541876892028256</v>
      </c>
      <c r="Y101" s="228"/>
      <c r="Z101" s="227">
        <f t="shared" si="6"/>
        <v>97.41602067183463</v>
      </c>
      <c r="AA101" s="227">
        <f t="shared" si="6"/>
        <v>97.681159420289859</v>
      </c>
      <c r="AB101" s="227">
        <f t="shared" si="6"/>
        <v>97.2027972027972</v>
      </c>
    </row>
    <row r="102" spans="1:28" x14ac:dyDescent="0.2">
      <c r="A102" s="215" t="s">
        <v>100</v>
      </c>
      <c r="B102" s="227">
        <f t="shared" si="0"/>
        <v>76.36923441293149</v>
      </c>
      <c r="C102" s="227">
        <f t="shared" si="0"/>
        <v>72.883027240231726</v>
      </c>
      <c r="D102" s="227">
        <f t="shared" si="0"/>
        <v>79.592069279854144</v>
      </c>
      <c r="E102" s="228"/>
      <c r="F102" s="227">
        <f t="shared" si="1"/>
        <v>66.285842293906811</v>
      </c>
      <c r="G102" s="227">
        <f t="shared" si="1"/>
        <v>61.633554083885208</v>
      </c>
      <c r="H102" s="227">
        <f t="shared" si="1"/>
        <v>71.077762619372436</v>
      </c>
      <c r="I102" s="229"/>
      <c r="J102" s="227">
        <f t="shared" si="2"/>
        <v>70.894030277063692</v>
      </c>
      <c r="K102" s="227">
        <f t="shared" si="2"/>
        <v>66.454229432213211</v>
      </c>
      <c r="L102" s="227">
        <f t="shared" si="2"/>
        <v>75.211267605633807</v>
      </c>
      <c r="M102" s="229"/>
      <c r="N102" s="227">
        <f t="shared" si="3"/>
        <v>81.989708404802741</v>
      </c>
      <c r="O102" s="227">
        <f t="shared" si="3"/>
        <v>80.818965517241381</v>
      </c>
      <c r="P102" s="227">
        <f t="shared" si="3"/>
        <v>83.059750492449112</v>
      </c>
      <c r="Q102" s="229"/>
      <c r="R102" s="227">
        <f t="shared" si="4"/>
        <v>75.161399932042144</v>
      </c>
      <c r="S102" s="227">
        <f t="shared" si="4"/>
        <v>71.101573676680971</v>
      </c>
      <c r="T102" s="227">
        <f t="shared" si="4"/>
        <v>78.834951456310677</v>
      </c>
      <c r="U102" s="229"/>
      <c r="V102" s="227">
        <f t="shared" si="5"/>
        <v>93.037459283387619</v>
      </c>
      <c r="W102" s="227">
        <f t="shared" si="5"/>
        <v>92.966636609558165</v>
      </c>
      <c r="X102" s="227">
        <f t="shared" si="5"/>
        <v>93.095768374164805</v>
      </c>
      <c r="Y102" s="228"/>
      <c r="Z102" s="227">
        <f t="shared" si="6"/>
        <v>93.442622950819683</v>
      </c>
      <c r="AA102" s="227">
        <f t="shared" si="6"/>
        <v>98.654708520179369</v>
      </c>
      <c r="AB102" s="227">
        <f t="shared" si="6"/>
        <v>90.439276485788113</v>
      </c>
    </row>
    <row r="103" spans="1:28" x14ac:dyDescent="0.2">
      <c r="A103" s="215" t="s">
        <v>101</v>
      </c>
      <c r="B103" s="227">
        <f t="shared" si="0"/>
        <v>76.203392947450681</v>
      </c>
      <c r="C103" s="227">
        <f t="shared" si="0"/>
        <v>71.947131500814095</v>
      </c>
      <c r="D103" s="227">
        <f t="shared" si="0"/>
        <v>80.132625994694962</v>
      </c>
      <c r="E103" s="228"/>
      <c r="F103" s="227">
        <f t="shared" si="1"/>
        <v>65.980743817255046</v>
      </c>
      <c r="G103" s="227">
        <f t="shared" si="1"/>
        <v>61.453744493392072</v>
      </c>
      <c r="H103" s="227">
        <f t="shared" si="1"/>
        <v>70.773416245627672</v>
      </c>
      <c r="I103" s="229"/>
      <c r="J103" s="227">
        <f t="shared" si="2"/>
        <v>71.696322657176751</v>
      </c>
      <c r="K103" s="227">
        <f t="shared" si="2"/>
        <v>67.575322812051652</v>
      </c>
      <c r="L103" s="227">
        <f t="shared" si="2"/>
        <v>75.753295668549896</v>
      </c>
      <c r="M103" s="229"/>
      <c r="N103" s="227">
        <f t="shared" si="3"/>
        <v>80.158940397351003</v>
      </c>
      <c r="O103" s="227">
        <f t="shared" si="3"/>
        <v>77.255739455419118</v>
      </c>
      <c r="P103" s="227">
        <f t="shared" si="3"/>
        <v>83.017875920084123</v>
      </c>
      <c r="Q103" s="229"/>
      <c r="R103" s="227">
        <f t="shared" si="4"/>
        <v>76.561333665090814</v>
      </c>
      <c r="S103" s="227">
        <f t="shared" si="4"/>
        <v>71.003307607497248</v>
      </c>
      <c r="T103" s="227">
        <f t="shared" si="4"/>
        <v>81.13378684807256</v>
      </c>
      <c r="U103" s="229"/>
      <c r="V103" s="227">
        <f t="shared" si="5"/>
        <v>87.303216974674882</v>
      </c>
      <c r="W103" s="227">
        <f t="shared" si="5"/>
        <v>83.501161890007751</v>
      </c>
      <c r="X103" s="227">
        <f t="shared" si="5"/>
        <v>90.312691600245245</v>
      </c>
      <c r="Y103" s="228"/>
      <c r="Z103" s="227">
        <f t="shared" si="6"/>
        <v>92.186474064346683</v>
      </c>
      <c r="AA103" s="227">
        <f t="shared" si="6"/>
        <v>94.444444444444443</v>
      </c>
      <c r="AB103" s="227">
        <f t="shared" si="6"/>
        <v>90.51428571428572</v>
      </c>
    </row>
    <row r="104" spans="1:28" x14ac:dyDescent="0.2">
      <c r="A104" s="215" t="s">
        <v>102</v>
      </c>
      <c r="B104" s="227">
        <f t="shared" si="0"/>
        <v>90.134066689584046</v>
      </c>
      <c r="C104" s="227">
        <f t="shared" si="0"/>
        <v>87.091280653950946</v>
      </c>
      <c r="D104" s="227">
        <f t="shared" si="0"/>
        <v>93.233865371269957</v>
      </c>
      <c r="E104" s="228"/>
      <c r="F104" s="227">
        <f t="shared" si="1"/>
        <v>88.757396449704146</v>
      </c>
      <c r="G104" s="227">
        <f t="shared" si="1"/>
        <v>84.567901234567898</v>
      </c>
      <c r="H104" s="227">
        <f t="shared" si="1"/>
        <v>93.831775700934585</v>
      </c>
      <c r="I104" s="229"/>
      <c r="J104" s="227">
        <f t="shared" si="2"/>
        <v>89.177489177489178</v>
      </c>
      <c r="K104" s="227">
        <f t="shared" si="2"/>
        <v>85.148514851485146</v>
      </c>
      <c r="L104" s="227">
        <f t="shared" si="2"/>
        <v>93.624772313296901</v>
      </c>
      <c r="M104" s="229"/>
      <c r="N104" s="227">
        <f t="shared" si="3"/>
        <v>93.959731543624159</v>
      </c>
      <c r="O104" s="227">
        <f t="shared" si="3"/>
        <v>92.124542124542117</v>
      </c>
      <c r="P104" s="227">
        <f t="shared" si="3"/>
        <v>95.975855130784709</v>
      </c>
      <c r="Q104" s="229"/>
      <c r="R104" s="227">
        <f t="shared" si="4"/>
        <v>83.518360375747221</v>
      </c>
      <c r="S104" s="227">
        <f t="shared" si="4"/>
        <v>79.090909090909093</v>
      </c>
      <c r="T104" s="227">
        <f t="shared" si="4"/>
        <v>87.439613526570042</v>
      </c>
      <c r="U104" s="229"/>
      <c r="V104" s="227">
        <f t="shared" si="5"/>
        <v>95.623632385120345</v>
      </c>
      <c r="W104" s="227">
        <f t="shared" si="5"/>
        <v>94.24460431654677</v>
      </c>
      <c r="X104" s="227">
        <f t="shared" si="5"/>
        <v>96.780684104627767</v>
      </c>
      <c r="Y104" s="228"/>
      <c r="Z104" s="227">
        <f t="shared" si="6"/>
        <v>94.318181818181827</v>
      </c>
      <c r="AA104" s="227">
        <f t="shared" si="6"/>
        <v>95.857988165680467</v>
      </c>
      <c r="AB104" s="227">
        <f t="shared" si="6"/>
        <v>92.896174863387984</v>
      </c>
    </row>
    <row r="105" spans="1:28" x14ac:dyDescent="0.2">
      <c r="A105" s="215" t="s">
        <v>103</v>
      </c>
      <c r="B105" s="227">
        <f t="shared" si="0"/>
        <v>83.828861493836115</v>
      </c>
      <c r="C105" s="227">
        <f t="shared" si="0"/>
        <v>81.057142857142864</v>
      </c>
      <c r="D105" s="227">
        <f t="shared" si="0"/>
        <v>86.68630338733432</v>
      </c>
      <c r="E105" s="228"/>
      <c r="F105" s="227">
        <f t="shared" si="1"/>
        <v>79.795221843003418</v>
      </c>
      <c r="G105" s="227">
        <f t="shared" si="1"/>
        <v>76.127819548872182</v>
      </c>
      <c r="H105" s="227">
        <f t="shared" si="1"/>
        <v>84.18290854572713</v>
      </c>
      <c r="I105" s="229"/>
      <c r="J105" s="227">
        <f t="shared" si="2"/>
        <v>81.281138790035584</v>
      </c>
      <c r="K105" s="227">
        <f t="shared" si="2"/>
        <v>77.608845888044229</v>
      </c>
      <c r="L105" s="227">
        <f t="shared" si="2"/>
        <v>85.179750550256784</v>
      </c>
      <c r="M105" s="229"/>
      <c r="N105" s="227">
        <f t="shared" si="3"/>
        <v>87.785625259659327</v>
      </c>
      <c r="O105" s="227">
        <f t="shared" si="3"/>
        <v>85.795918367346928</v>
      </c>
      <c r="P105" s="227">
        <f t="shared" si="3"/>
        <v>89.847715736040612</v>
      </c>
      <c r="Q105" s="229"/>
      <c r="R105" s="227">
        <f t="shared" si="4"/>
        <v>77.329525169582297</v>
      </c>
      <c r="S105" s="227">
        <f t="shared" si="4"/>
        <v>74.855491329479776</v>
      </c>
      <c r="T105" s="227">
        <f t="shared" si="4"/>
        <v>79.745942131263234</v>
      </c>
      <c r="U105" s="229"/>
      <c r="V105" s="227">
        <f t="shared" si="5"/>
        <v>92.937266306605736</v>
      </c>
      <c r="W105" s="227">
        <f t="shared" si="5"/>
        <v>91.608996539792386</v>
      </c>
      <c r="X105" s="227">
        <f t="shared" si="5"/>
        <v>94.164668265387689</v>
      </c>
      <c r="Y105" s="228"/>
      <c r="Z105" s="227">
        <f t="shared" si="6"/>
        <v>97.011494252873561</v>
      </c>
      <c r="AA105" s="227">
        <f t="shared" si="6"/>
        <v>98.958333333333343</v>
      </c>
      <c r="AB105" s="227">
        <f t="shared" si="6"/>
        <v>95.473251028806587</v>
      </c>
    </row>
    <row r="106" spans="1:28" x14ac:dyDescent="0.2">
      <c r="A106" s="215" t="s">
        <v>104</v>
      </c>
      <c r="B106" s="227">
        <f t="shared" si="0"/>
        <v>88.448033707865164</v>
      </c>
      <c r="C106" s="227">
        <f t="shared" si="0"/>
        <v>85.365853658536579</v>
      </c>
      <c r="D106" s="227">
        <f t="shared" si="0"/>
        <v>91.403026134800541</v>
      </c>
      <c r="E106" s="228"/>
      <c r="F106" s="227">
        <f t="shared" si="1"/>
        <v>88.632326820603907</v>
      </c>
      <c r="G106" s="227">
        <f t="shared" si="1"/>
        <v>87.241379310344826</v>
      </c>
      <c r="H106" s="227">
        <f t="shared" si="1"/>
        <v>90.109890109890117</v>
      </c>
      <c r="I106" s="229"/>
      <c r="J106" s="227">
        <f t="shared" si="2"/>
        <v>83.992094861660078</v>
      </c>
      <c r="K106" s="227">
        <f t="shared" si="2"/>
        <v>82.129277566539926</v>
      </c>
      <c r="L106" s="227">
        <f t="shared" si="2"/>
        <v>86.008230452674894</v>
      </c>
      <c r="M106" s="229"/>
      <c r="N106" s="227">
        <f t="shared" si="3"/>
        <v>82.258064516129039</v>
      </c>
      <c r="O106" s="227">
        <f t="shared" si="3"/>
        <v>78.538812785388117</v>
      </c>
      <c r="P106" s="227">
        <f t="shared" si="3"/>
        <v>86.04651162790698</v>
      </c>
      <c r="Q106" s="229"/>
      <c r="R106" s="227">
        <f t="shared" si="4"/>
        <v>87.356321839080465</v>
      </c>
      <c r="S106" s="227">
        <f t="shared" si="4"/>
        <v>80.27210884353741</v>
      </c>
      <c r="T106" s="227">
        <f t="shared" si="4"/>
        <v>93.968253968253961</v>
      </c>
      <c r="U106" s="229"/>
      <c r="V106" s="227">
        <f t="shared" si="5"/>
        <v>95.085066162570882</v>
      </c>
      <c r="W106" s="227">
        <f t="shared" si="5"/>
        <v>93.886462882096069</v>
      </c>
      <c r="X106" s="227">
        <f t="shared" si="5"/>
        <v>96</v>
      </c>
      <c r="Y106" s="228"/>
      <c r="Z106" s="227">
        <f t="shared" si="6"/>
        <v>98.067632850241552</v>
      </c>
      <c r="AA106" s="227">
        <f t="shared" si="6"/>
        <v>98.98989898989899</v>
      </c>
      <c r="AB106" s="227">
        <f t="shared" si="6"/>
        <v>97.222222222222214</v>
      </c>
    </row>
    <row r="107" spans="1:28" x14ac:dyDescent="0.2">
      <c r="A107" s="215" t="s">
        <v>105</v>
      </c>
      <c r="B107" s="227">
        <f t="shared" si="0"/>
        <v>83.018237691228535</v>
      </c>
      <c r="C107" s="227">
        <f t="shared" si="0"/>
        <v>80.517441463581136</v>
      </c>
      <c r="D107" s="227">
        <f t="shared" si="0"/>
        <v>85.414350186408527</v>
      </c>
      <c r="E107" s="228"/>
      <c r="F107" s="227">
        <f t="shared" si="1"/>
        <v>75.479143179255914</v>
      </c>
      <c r="G107" s="227">
        <f t="shared" si="1"/>
        <v>72.182906913445834</v>
      </c>
      <c r="H107" s="227">
        <f t="shared" si="1"/>
        <v>79.018118059614267</v>
      </c>
      <c r="I107" s="229"/>
      <c r="J107" s="227">
        <f t="shared" si="2"/>
        <v>79.455445544554465</v>
      </c>
      <c r="K107" s="227">
        <f t="shared" si="2"/>
        <v>76.840390879478832</v>
      </c>
      <c r="L107" s="227">
        <f t="shared" si="2"/>
        <v>82.140468227424748</v>
      </c>
      <c r="M107" s="229"/>
      <c r="N107" s="227">
        <f t="shared" si="3"/>
        <v>85.708645874457162</v>
      </c>
      <c r="O107" s="227">
        <f t="shared" si="3"/>
        <v>83.983228511530399</v>
      </c>
      <c r="P107" s="227">
        <f t="shared" si="3"/>
        <v>87.243565833644169</v>
      </c>
      <c r="Q107" s="229"/>
      <c r="R107" s="227">
        <f t="shared" si="4"/>
        <v>82.835302293259204</v>
      </c>
      <c r="S107" s="227">
        <f t="shared" si="4"/>
        <v>80.265042979942692</v>
      </c>
      <c r="T107" s="227">
        <f t="shared" si="4"/>
        <v>85.256410256410248</v>
      </c>
      <c r="U107" s="229"/>
      <c r="V107" s="227">
        <f t="shared" si="5"/>
        <v>93.427947598253283</v>
      </c>
      <c r="W107" s="227">
        <f t="shared" si="5"/>
        <v>92.67831837505905</v>
      </c>
      <c r="X107" s="227">
        <f t="shared" si="5"/>
        <v>94.072269589930983</v>
      </c>
      <c r="Y107" s="228"/>
      <c r="Z107" s="227">
        <f t="shared" si="6"/>
        <v>93.768115942028984</v>
      </c>
      <c r="AA107" s="227">
        <f t="shared" si="6"/>
        <v>94.599018003273329</v>
      </c>
      <c r="AB107" s="227">
        <f t="shared" si="6"/>
        <v>93.107932379713915</v>
      </c>
    </row>
    <row r="108" spans="1:28" x14ac:dyDescent="0.2">
      <c r="A108" s="215" t="s">
        <v>106</v>
      </c>
      <c r="B108" s="227">
        <f t="shared" si="0"/>
        <v>85.83191739641876</v>
      </c>
      <c r="C108" s="227">
        <f t="shared" si="0"/>
        <v>83.485268859822952</v>
      </c>
      <c r="D108" s="227">
        <f t="shared" si="0"/>
        <v>88.128798655114451</v>
      </c>
      <c r="E108" s="228"/>
      <c r="F108" s="227">
        <f t="shared" si="1"/>
        <v>82.837127845884424</v>
      </c>
      <c r="G108" s="227">
        <f t="shared" si="1"/>
        <v>78.780908568142621</v>
      </c>
      <c r="H108" s="227">
        <f t="shared" si="1"/>
        <v>87.018375815056316</v>
      </c>
      <c r="I108" s="229"/>
      <c r="J108" s="227">
        <f t="shared" si="2"/>
        <v>83.487408351928593</v>
      </c>
      <c r="K108" s="227">
        <f t="shared" si="2"/>
        <v>81.943573667711604</v>
      </c>
      <c r="L108" s="227">
        <f t="shared" si="2"/>
        <v>85.084306095979244</v>
      </c>
      <c r="M108" s="229"/>
      <c r="N108" s="227">
        <f t="shared" si="3"/>
        <v>85.655430711610492</v>
      </c>
      <c r="O108" s="227">
        <f t="shared" si="3"/>
        <v>83.194549583648751</v>
      </c>
      <c r="P108" s="227">
        <f t="shared" si="3"/>
        <v>88.06523350630097</v>
      </c>
      <c r="Q108" s="229"/>
      <c r="R108" s="227">
        <f t="shared" si="4"/>
        <v>85.499181669394432</v>
      </c>
      <c r="S108" s="227">
        <f t="shared" si="4"/>
        <v>84.486232370718611</v>
      </c>
      <c r="T108" s="227">
        <f t="shared" si="4"/>
        <v>86.462324393358884</v>
      </c>
      <c r="U108" s="229"/>
      <c r="V108" s="227">
        <f t="shared" si="5"/>
        <v>91.589506172839506</v>
      </c>
      <c r="W108" s="227">
        <f t="shared" si="5"/>
        <v>89.228295819935681</v>
      </c>
      <c r="X108" s="227">
        <f t="shared" si="5"/>
        <v>93.768545994065278</v>
      </c>
      <c r="Y108" s="228"/>
      <c r="Z108" s="227">
        <f t="shared" si="6"/>
        <v>95.73459715639811</v>
      </c>
      <c r="AA108" s="227">
        <f t="shared" si="6"/>
        <v>96.685082872928177</v>
      </c>
      <c r="AB108" s="227">
        <f t="shared" si="6"/>
        <v>95.020746887966794</v>
      </c>
    </row>
    <row r="109" spans="1:28" x14ac:dyDescent="0.2">
      <c r="A109" s="215" t="s">
        <v>107</v>
      </c>
      <c r="B109" s="227">
        <f t="shared" si="0"/>
        <v>85.973819427452895</v>
      </c>
      <c r="C109" s="227">
        <f t="shared" si="0"/>
        <v>82.328350646060301</v>
      </c>
      <c r="D109" s="227">
        <f t="shared" si="0"/>
        <v>89.377809321031464</v>
      </c>
      <c r="E109" s="228"/>
      <c r="F109" s="227">
        <f t="shared" si="1"/>
        <v>82.318321392016387</v>
      </c>
      <c r="G109" s="227">
        <f t="shared" si="1"/>
        <v>78.098128477491144</v>
      </c>
      <c r="H109" s="227">
        <f t="shared" si="1"/>
        <v>86.639047125841529</v>
      </c>
      <c r="I109" s="229"/>
      <c r="J109" s="227">
        <f t="shared" si="2"/>
        <v>83.605600933488915</v>
      </c>
      <c r="K109" s="227">
        <f t="shared" si="2"/>
        <v>79.778554778554778</v>
      </c>
      <c r="L109" s="227">
        <f t="shared" si="2"/>
        <v>87.441588785046733</v>
      </c>
      <c r="M109" s="229"/>
      <c r="N109" s="227">
        <f t="shared" si="3"/>
        <v>88.33102493074793</v>
      </c>
      <c r="O109" s="227">
        <f t="shared" si="3"/>
        <v>84.658691062631959</v>
      </c>
      <c r="P109" s="227">
        <f t="shared" si="3"/>
        <v>91.888207225630538</v>
      </c>
      <c r="Q109" s="229"/>
      <c r="R109" s="227">
        <f t="shared" si="4"/>
        <v>83.162917518745743</v>
      </c>
      <c r="S109" s="227">
        <f t="shared" si="4"/>
        <v>79.31281317108089</v>
      </c>
      <c r="T109" s="227">
        <f t="shared" si="4"/>
        <v>86.662329212752113</v>
      </c>
      <c r="U109" s="229"/>
      <c r="V109" s="227">
        <f t="shared" si="5"/>
        <v>92.899914456800687</v>
      </c>
      <c r="W109" s="227">
        <f t="shared" si="5"/>
        <v>90.953307392996109</v>
      </c>
      <c r="X109" s="227">
        <f t="shared" si="5"/>
        <v>94.427480916030532</v>
      </c>
      <c r="Y109" s="228"/>
      <c r="Z109" s="227">
        <f t="shared" si="6"/>
        <v>94.953051643192481</v>
      </c>
      <c r="AA109" s="227">
        <f t="shared" si="6"/>
        <v>95.774647887323937</v>
      </c>
      <c r="AB109" s="227">
        <f t="shared" si="6"/>
        <v>94.366197183098592</v>
      </c>
    </row>
    <row r="110" spans="1:28" x14ac:dyDescent="0.2">
      <c r="A110" s="215" t="s">
        <v>108</v>
      </c>
      <c r="B110" s="227">
        <f t="shared" si="0"/>
        <v>86.596229542158682</v>
      </c>
      <c r="C110" s="227">
        <f t="shared" si="0"/>
        <v>83.994823123382218</v>
      </c>
      <c r="D110" s="227">
        <f t="shared" si="0"/>
        <v>88.999601434834602</v>
      </c>
      <c r="E110" s="228"/>
      <c r="F110" s="227">
        <f t="shared" si="1"/>
        <v>82.631189948263113</v>
      </c>
      <c r="G110" s="227">
        <f t="shared" si="1"/>
        <v>79.608938547486034</v>
      </c>
      <c r="H110" s="227">
        <f t="shared" si="1"/>
        <v>86.028257456828882</v>
      </c>
      <c r="I110" s="229"/>
      <c r="J110" s="227">
        <f t="shared" si="2"/>
        <v>82.220039292730846</v>
      </c>
      <c r="K110" s="227">
        <f t="shared" si="2"/>
        <v>79.563492063492063</v>
      </c>
      <c r="L110" s="227">
        <f t="shared" si="2"/>
        <v>84.824902723735406</v>
      </c>
      <c r="M110" s="229"/>
      <c r="N110" s="227">
        <f t="shared" si="3"/>
        <v>92.039800995024876</v>
      </c>
      <c r="O110" s="227">
        <f t="shared" si="3"/>
        <v>90.641711229946523</v>
      </c>
      <c r="P110" s="227">
        <f t="shared" si="3"/>
        <v>93.255813953488371</v>
      </c>
      <c r="Q110" s="229"/>
      <c r="R110" s="227">
        <f t="shared" si="4"/>
        <v>85.800970873786412</v>
      </c>
      <c r="S110" s="227">
        <f t="shared" si="4"/>
        <v>82.10526315789474</v>
      </c>
      <c r="T110" s="227">
        <f t="shared" si="4"/>
        <v>88.963963963963963</v>
      </c>
      <c r="U110" s="229"/>
      <c r="V110" s="227">
        <f t="shared" si="5"/>
        <v>94.631901840490798</v>
      </c>
      <c r="W110" s="227">
        <f t="shared" si="5"/>
        <v>94.055944055944053</v>
      </c>
      <c r="X110" s="227">
        <f t="shared" si="5"/>
        <v>95.081967213114751</v>
      </c>
      <c r="Y110" s="228"/>
      <c r="Z110" s="227">
        <f t="shared" si="6"/>
        <v>91.477272727272734</v>
      </c>
      <c r="AA110" s="227">
        <f t="shared" si="6"/>
        <v>96.551724137931032</v>
      </c>
      <c r="AB110" s="227">
        <f t="shared" si="6"/>
        <v>88.983050847457619</v>
      </c>
    </row>
    <row r="111" spans="1:28" x14ac:dyDescent="0.2">
      <c r="A111" s="223" t="s">
        <v>109</v>
      </c>
      <c r="B111" s="227">
        <f t="shared" si="0"/>
        <v>78.919866616246694</v>
      </c>
      <c r="C111" s="227">
        <f t="shared" si="0"/>
        <v>76.936245976854067</v>
      </c>
      <c r="D111" s="227">
        <f t="shared" si="0"/>
        <v>80.919508490956787</v>
      </c>
      <c r="E111" s="228"/>
      <c r="F111" s="227">
        <f t="shared" si="1"/>
        <v>71.890994605062943</v>
      </c>
      <c r="G111" s="227">
        <f t="shared" si="1"/>
        <v>69.615682228527206</v>
      </c>
      <c r="H111" s="227">
        <f t="shared" si="1"/>
        <v>74.522673031026258</v>
      </c>
      <c r="I111" s="229"/>
      <c r="J111" s="227">
        <f t="shared" si="2"/>
        <v>74.459459459459467</v>
      </c>
      <c r="K111" s="227">
        <f t="shared" si="2"/>
        <v>72.736220472440948</v>
      </c>
      <c r="L111" s="227">
        <f t="shared" si="2"/>
        <v>76.288300835654596</v>
      </c>
      <c r="M111" s="229"/>
      <c r="N111" s="227">
        <f t="shared" si="3"/>
        <v>84.75206611570249</v>
      </c>
      <c r="O111" s="227">
        <f t="shared" si="3"/>
        <v>81.963087248322154</v>
      </c>
      <c r="P111" s="227">
        <f t="shared" si="3"/>
        <v>87.45928338762215</v>
      </c>
      <c r="Q111" s="229"/>
      <c r="R111" s="227">
        <f t="shared" si="4"/>
        <v>74.756581319870179</v>
      </c>
      <c r="S111" s="227">
        <f t="shared" si="4"/>
        <v>72.683998535335036</v>
      </c>
      <c r="T111" s="227">
        <f t="shared" si="4"/>
        <v>76.767317939609242</v>
      </c>
      <c r="U111" s="229"/>
      <c r="V111" s="227">
        <f t="shared" si="5"/>
        <v>92.056182362422291</v>
      </c>
      <c r="W111" s="227">
        <f t="shared" si="5"/>
        <v>91.75</v>
      </c>
      <c r="X111" s="227">
        <f t="shared" si="5"/>
        <v>92.317541613316251</v>
      </c>
      <c r="Y111" s="228"/>
      <c r="Z111" s="227">
        <f t="shared" si="6"/>
        <v>91.329479768786129</v>
      </c>
      <c r="AA111" s="227">
        <f t="shared" si="6"/>
        <v>96.802841918294845</v>
      </c>
      <c r="AB111" s="227">
        <f t="shared" si="6"/>
        <v>86.574074074074076</v>
      </c>
    </row>
    <row r="112" spans="1:28" x14ac:dyDescent="0.2">
      <c r="A112" s="215" t="s">
        <v>110</v>
      </c>
      <c r="B112" s="227">
        <f t="shared" si="0"/>
        <v>86</v>
      </c>
      <c r="C112" s="227">
        <f t="shared" si="0"/>
        <v>83.505154639175259</v>
      </c>
      <c r="D112" s="227">
        <f t="shared" si="0"/>
        <v>88.56964397251717</v>
      </c>
      <c r="E112" s="228"/>
      <c r="F112" s="227">
        <f t="shared" si="1"/>
        <v>82.653721682847888</v>
      </c>
      <c r="G112" s="227">
        <f t="shared" si="1"/>
        <v>79.849812265331664</v>
      </c>
      <c r="H112" s="227">
        <f t="shared" si="1"/>
        <v>85.656836461126005</v>
      </c>
      <c r="I112" s="229"/>
      <c r="J112" s="227">
        <f t="shared" si="2"/>
        <v>84.283513097072415</v>
      </c>
      <c r="K112" s="227">
        <f t="shared" si="2"/>
        <v>81.165919282511211</v>
      </c>
      <c r="L112" s="227">
        <f t="shared" si="2"/>
        <v>87.599364069952301</v>
      </c>
      <c r="M112" s="229"/>
      <c r="N112" s="227">
        <f t="shared" si="3"/>
        <v>88.484335309060114</v>
      </c>
      <c r="O112" s="227">
        <f t="shared" si="3"/>
        <v>88.064516129032256</v>
      </c>
      <c r="P112" s="227">
        <f t="shared" si="3"/>
        <v>88.948306595365423</v>
      </c>
      <c r="Q112" s="229"/>
      <c r="R112" s="227">
        <f t="shared" si="4"/>
        <v>81.02796674225246</v>
      </c>
      <c r="S112" s="227">
        <f t="shared" si="4"/>
        <v>78.345864661654133</v>
      </c>
      <c r="T112" s="227">
        <f t="shared" si="4"/>
        <v>83.738601823708208</v>
      </c>
      <c r="U112" s="229"/>
      <c r="V112" s="227">
        <f t="shared" si="5"/>
        <v>95.724003887269191</v>
      </c>
      <c r="W112" s="227">
        <f t="shared" si="5"/>
        <v>93.05263157894737</v>
      </c>
      <c r="X112" s="227">
        <f t="shared" si="5"/>
        <v>98.014440433212997</v>
      </c>
      <c r="Y112" s="228"/>
      <c r="Z112" s="227">
        <f t="shared" si="6"/>
        <v>94.354838709677423</v>
      </c>
      <c r="AA112" s="227">
        <f t="shared" si="6"/>
        <v>91.428571428571431</v>
      </c>
      <c r="AB112" s="227">
        <f t="shared" si="6"/>
        <v>98.148148148148152</v>
      </c>
    </row>
    <row r="113" spans="1:28" x14ac:dyDescent="0.2">
      <c r="A113" s="215" t="s">
        <v>111</v>
      </c>
      <c r="B113" s="227">
        <f t="shared" si="0"/>
        <v>81.876500734688022</v>
      </c>
      <c r="C113" s="227">
        <f t="shared" si="0"/>
        <v>80.154525386313466</v>
      </c>
      <c r="D113" s="227">
        <f t="shared" si="0"/>
        <v>83.511493048277785</v>
      </c>
      <c r="E113" s="228"/>
      <c r="F113" s="227">
        <f t="shared" si="1"/>
        <v>76.460767946577633</v>
      </c>
      <c r="G113" s="227">
        <f t="shared" si="1"/>
        <v>75.165762507534666</v>
      </c>
      <c r="H113" s="227">
        <f t="shared" si="1"/>
        <v>77.774380923265056</v>
      </c>
      <c r="I113" s="229"/>
      <c r="J113" s="227">
        <f t="shared" si="2"/>
        <v>76.999818610556872</v>
      </c>
      <c r="K113" s="227">
        <f t="shared" si="2"/>
        <v>74.288800864241992</v>
      </c>
      <c r="L113" s="227">
        <f t="shared" si="2"/>
        <v>79.751461988304101</v>
      </c>
      <c r="M113" s="229"/>
      <c r="N113" s="227">
        <f t="shared" si="3"/>
        <v>85.649108253836587</v>
      </c>
      <c r="O113" s="227">
        <f t="shared" si="3"/>
        <v>84.280381584404807</v>
      </c>
      <c r="P113" s="227">
        <f t="shared" si="3"/>
        <v>87.017834923268353</v>
      </c>
      <c r="Q113" s="229"/>
      <c r="R113" s="227">
        <f t="shared" si="4"/>
        <v>78.444772811230152</v>
      </c>
      <c r="S113" s="227">
        <f t="shared" si="4"/>
        <v>76.652156707558376</v>
      </c>
      <c r="T113" s="227">
        <f t="shared" si="4"/>
        <v>80.013855213023902</v>
      </c>
      <c r="U113" s="229"/>
      <c r="V113" s="227">
        <f t="shared" si="5"/>
        <v>92.358276643990934</v>
      </c>
      <c r="W113" s="227">
        <f t="shared" si="5"/>
        <v>91.472868217054256</v>
      </c>
      <c r="X113" s="227">
        <f t="shared" si="5"/>
        <v>93.137254901960787</v>
      </c>
      <c r="Y113" s="228"/>
      <c r="Z113" s="227">
        <f t="shared" si="6"/>
        <v>96.36363636363636</v>
      </c>
      <c r="AA113" s="227">
        <f t="shared" si="6"/>
        <v>97.16024340770791</v>
      </c>
      <c r="AB113" s="227">
        <f t="shared" si="6"/>
        <v>95.770392749244721</v>
      </c>
    </row>
    <row r="114" spans="1:28" x14ac:dyDescent="0.2">
      <c r="A114" s="215" t="s">
        <v>112</v>
      </c>
      <c r="B114" s="227">
        <f t="shared" si="0"/>
        <v>83.709369024856599</v>
      </c>
      <c r="C114" s="227">
        <f t="shared" si="0"/>
        <v>78.939096267190564</v>
      </c>
      <c r="D114" s="227">
        <f t="shared" si="0"/>
        <v>88.230912476722537</v>
      </c>
      <c r="E114" s="228"/>
      <c r="F114" s="227">
        <f t="shared" si="1"/>
        <v>75.9027266028003</v>
      </c>
      <c r="G114" s="227">
        <f t="shared" si="1"/>
        <v>69.411764705882348</v>
      </c>
      <c r="H114" s="227">
        <f t="shared" si="1"/>
        <v>82.422451994091588</v>
      </c>
      <c r="I114" s="229"/>
      <c r="J114" s="227">
        <f t="shared" si="2"/>
        <v>81.557743957027753</v>
      </c>
      <c r="K114" s="227">
        <f t="shared" si="2"/>
        <v>77.851239669421489</v>
      </c>
      <c r="L114" s="227">
        <f t="shared" si="2"/>
        <v>85.9375</v>
      </c>
      <c r="M114" s="229"/>
      <c r="N114" s="227">
        <f t="shared" si="3"/>
        <v>88.65546218487394</v>
      </c>
      <c r="O114" s="227">
        <f t="shared" si="3"/>
        <v>80.898876404494374</v>
      </c>
      <c r="P114" s="227">
        <f t="shared" si="3"/>
        <v>95.463510848126234</v>
      </c>
      <c r="Q114" s="229"/>
      <c r="R114" s="227">
        <f t="shared" si="4"/>
        <v>81.405405405405403</v>
      </c>
      <c r="S114" s="227">
        <f t="shared" si="4"/>
        <v>78.16901408450704</v>
      </c>
      <c r="T114" s="227">
        <f t="shared" si="4"/>
        <v>84.168336673346687</v>
      </c>
      <c r="U114" s="229"/>
      <c r="V114" s="227">
        <f t="shared" si="5"/>
        <v>95.121951219512198</v>
      </c>
      <c r="W114" s="227">
        <f t="shared" si="5"/>
        <v>95.82172701949861</v>
      </c>
      <c r="X114" s="227">
        <f t="shared" si="5"/>
        <v>94.523809523809518</v>
      </c>
      <c r="Y114" s="228"/>
      <c r="Z114" s="227">
        <f t="shared" si="6"/>
        <v>99</v>
      </c>
      <c r="AA114" s="227">
        <f t="shared" si="6"/>
        <v>96.666666666666671</v>
      </c>
      <c r="AB114" s="227">
        <f t="shared" si="6"/>
        <v>100</v>
      </c>
    </row>
    <row r="115" spans="1:28" x14ac:dyDescent="0.2">
      <c r="A115" s="215" t="s">
        <v>113</v>
      </c>
      <c r="B115" s="227">
        <f t="shared" si="0"/>
        <v>75.796781319028085</v>
      </c>
      <c r="C115" s="227">
        <f t="shared" si="0"/>
        <v>72.382397572078901</v>
      </c>
      <c r="D115" s="227">
        <f t="shared" si="0"/>
        <v>79.015120555782588</v>
      </c>
      <c r="E115" s="228"/>
      <c r="F115" s="227">
        <f t="shared" si="1"/>
        <v>71.02318145483612</v>
      </c>
      <c r="G115" s="227">
        <f t="shared" si="1"/>
        <v>64.883195177091181</v>
      </c>
      <c r="H115" s="227">
        <f t="shared" si="1"/>
        <v>77.957446808510639</v>
      </c>
      <c r="I115" s="229"/>
      <c r="J115" s="227">
        <f t="shared" si="2"/>
        <v>73.998959958398331</v>
      </c>
      <c r="K115" s="227">
        <f t="shared" si="2"/>
        <v>71.065989847715741</v>
      </c>
      <c r="L115" s="227">
        <f t="shared" si="2"/>
        <v>77.078891257995735</v>
      </c>
      <c r="M115" s="229"/>
      <c r="N115" s="227">
        <f t="shared" si="3"/>
        <v>80.057636887608069</v>
      </c>
      <c r="O115" s="227">
        <f t="shared" si="3"/>
        <v>75.946275946275946</v>
      </c>
      <c r="P115" s="227">
        <f t="shared" si="3"/>
        <v>83.733624454148469</v>
      </c>
      <c r="Q115" s="229"/>
      <c r="R115" s="227">
        <f t="shared" si="4"/>
        <v>71.41236528644356</v>
      </c>
      <c r="S115" s="227">
        <f t="shared" si="4"/>
        <v>69.416243654822338</v>
      </c>
      <c r="T115" s="227">
        <f t="shared" si="4"/>
        <v>73.025641025641036</v>
      </c>
      <c r="U115" s="229"/>
      <c r="V115" s="227">
        <f t="shared" si="5"/>
        <v>87.993920972644375</v>
      </c>
      <c r="W115" s="227">
        <f t="shared" si="5"/>
        <v>86.802030456852791</v>
      </c>
      <c r="X115" s="227">
        <f t="shared" si="5"/>
        <v>88.965517241379317</v>
      </c>
      <c r="Y115" s="228"/>
      <c r="Z115" s="227">
        <f t="shared" si="6"/>
        <v>74.626865671641795</v>
      </c>
      <c r="AA115" s="227">
        <f t="shared" si="6"/>
        <v>93.203883495145632</v>
      </c>
      <c r="AB115" s="227">
        <f t="shared" si="6"/>
        <v>63.030303030303024</v>
      </c>
    </row>
    <row r="116" spans="1:28" x14ac:dyDescent="0.2">
      <c r="A116" s="215" t="s">
        <v>114</v>
      </c>
      <c r="B116" s="227">
        <f t="shared" ref="B116:D126" si="7">+B29/(B29+B72)*100</f>
        <v>83.086785009861927</v>
      </c>
      <c r="C116" s="227">
        <f t="shared" si="7"/>
        <v>79.41872254139912</v>
      </c>
      <c r="D116" s="227">
        <f t="shared" si="7"/>
        <v>86.56</v>
      </c>
      <c r="E116" s="228"/>
      <c r="F116" s="227">
        <f t="shared" ref="F116:H126" si="8">+F29/(F29+F72)*100</f>
        <v>77.905073649754499</v>
      </c>
      <c r="G116" s="227">
        <f t="shared" si="8"/>
        <v>72.972972972972968</v>
      </c>
      <c r="H116" s="227">
        <f t="shared" si="8"/>
        <v>83.136593591905566</v>
      </c>
      <c r="I116" s="229"/>
      <c r="J116" s="227">
        <f t="shared" ref="J116:L126" si="9">+J29/(J29+J72)*100</f>
        <v>77.915869980879535</v>
      </c>
      <c r="K116" s="227">
        <f t="shared" si="9"/>
        <v>74.444444444444443</v>
      </c>
      <c r="L116" s="227">
        <f t="shared" si="9"/>
        <v>81.620553359683782</v>
      </c>
      <c r="M116" s="229"/>
      <c r="N116" s="227">
        <f t="shared" ref="N116:P126" si="10">+N29/(N29+N72)*100</f>
        <v>85.458167330677298</v>
      </c>
      <c r="O116" s="227">
        <f t="shared" si="10"/>
        <v>82.205029013539658</v>
      </c>
      <c r="P116" s="227">
        <f t="shared" si="10"/>
        <v>88.911704312114992</v>
      </c>
      <c r="Q116" s="229"/>
      <c r="R116" s="227">
        <f t="shared" ref="R116:T126" si="11">+R29/(R29+R72)*100</f>
        <v>83.752093802345058</v>
      </c>
      <c r="S116" s="227">
        <f t="shared" si="11"/>
        <v>79.422382671480136</v>
      </c>
      <c r="T116" s="227">
        <f t="shared" si="11"/>
        <v>87.5</v>
      </c>
      <c r="U116" s="229"/>
      <c r="V116" s="227">
        <f t="shared" ref="V116:X126" si="12">+V29/(V29+V72)*100</f>
        <v>86.591695501730101</v>
      </c>
      <c r="W116" s="227">
        <f t="shared" si="12"/>
        <v>84.615384615384613</v>
      </c>
      <c r="X116" s="227">
        <f t="shared" si="12"/>
        <v>88.282504012841088</v>
      </c>
      <c r="Y116" s="228"/>
      <c r="Z116" s="227">
        <f t="shared" ref="Z116:AB126" si="13">+Z29/(Z29+Z72)*100</f>
        <v>92.857142857142861</v>
      </c>
      <c r="AA116" s="227">
        <f t="shared" si="13"/>
        <v>93.010752688172033</v>
      </c>
      <c r="AB116" s="227">
        <f t="shared" si="13"/>
        <v>92.753623188405797</v>
      </c>
    </row>
    <row r="117" spans="1:28" x14ac:dyDescent="0.2">
      <c r="A117" s="215" t="s">
        <v>115</v>
      </c>
      <c r="B117" s="227">
        <f t="shared" si="7"/>
        <v>87.016835016835017</v>
      </c>
      <c r="C117" s="227">
        <f t="shared" si="7"/>
        <v>84.510944860072044</v>
      </c>
      <c r="D117" s="227">
        <f t="shared" si="7"/>
        <v>89.386792452830193</v>
      </c>
      <c r="E117" s="228"/>
      <c r="F117" s="227">
        <f t="shared" si="8"/>
        <v>83.488516449410298</v>
      </c>
      <c r="G117" s="227">
        <f t="shared" si="8"/>
        <v>80.499405469678948</v>
      </c>
      <c r="H117" s="227">
        <f t="shared" si="8"/>
        <v>86.753246753246742</v>
      </c>
      <c r="I117" s="229"/>
      <c r="J117" s="227">
        <f t="shared" si="9"/>
        <v>82.412060301507537</v>
      </c>
      <c r="K117" s="227">
        <f t="shared" si="9"/>
        <v>77.382645803698438</v>
      </c>
      <c r="L117" s="227">
        <f t="shared" si="9"/>
        <v>87.536231884057969</v>
      </c>
      <c r="M117" s="229"/>
      <c r="N117" s="227">
        <f t="shared" si="10"/>
        <v>89.576547231270354</v>
      </c>
      <c r="O117" s="227">
        <f t="shared" si="10"/>
        <v>88.651315789473685</v>
      </c>
      <c r="P117" s="227">
        <f t="shared" si="10"/>
        <v>90.483870967741936</v>
      </c>
      <c r="Q117" s="229"/>
      <c r="R117" s="227">
        <f t="shared" si="11"/>
        <v>86.399427344309231</v>
      </c>
      <c r="S117" s="227">
        <f t="shared" si="11"/>
        <v>85.093167701863365</v>
      </c>
      <c r="T117" s="227">
        <f t="shared" si="11"/>
        <v>87.516600265604254</v>
      </c>
      <c r="U117" s="229"/>
      <c r="V117" s="227">
        <f t="shared" si="12"/>
        <v>91.692546583850927</v>
      </c>
      <c r="W117" s="227">
        <f t="shared" si="12"/>
        <v>89.713322091062395</v>
      </c>
      <c r="X117" s="227">
        <f t="shared" si="12"/>
        <v>93.381294964028768</v>
      </c>
      <c r="Y117" s="228"/>
      <c r="Z117" s="227">
        <f t="shared" si="13"/>
        <v>94.488188976377955</v>
      </c>
      <c r="AA117" s="227">
        <f t="shared" si="13"/>
        <v>95.454545454545453</v>
      </c>
      <c r="AB117" s="227">
        <f t="shared" si="13"/>
        <v>93.75</v>
      </c>
    </row>
    <row r="118" spans="1:28" x14ac:dyDescent="0.2">
      <c r="A118" s="215" t="s">
        <v>116</v>
      </c>
      <c r="B118" s="227">
        <f t="shared" si="7"/>
        <v>83.324017141792439</v>
      </c>
      <c r="C118" s="227">
        <f t="shared" si="7"/>
        <v>80.122090805036251</v>
      </c>
      <c r="D118" s="227">
        <f t="shared" si="7"/>
        <v>86.380189366351061</v>
      </c>
      <c r="E118" s="228"/>
      <c r="F118" s="227">
        <f t="shared" si="8"/>
        <v>77.828054298642542</v>
      </c>
      <c r="G118" s="227">
        <f t="shared" si="8"/>
        <v>71.936056838365886</v>
      </c>
      <c r="H118" s="227">
        <f t="shared" si="8"/>
        <v>83.948339483394832</v>
      </c>
      <c r="I118" s="229"/>
      <c r="J118" s="227">
        <f t="shared" si="9"/>
        <v>77.363896848137543</v>
      </c>
      <c r="K118" s="227">
        <f t="shared" si="9"/>
        <v>73.384030418250944</v>
      </c>
      <c r="L118" s="227">
        <f t="shared" si="9"/>
        <v>81.381957773512482</v>
      </c>
      <c r="M118" s="229"/>
      <c r="N118" s="227">
        <f t="shared" si="10"/>
        <v>89.233954451345753</v>
      </c>
      <c r="O118" s="227">
        <f t="shared" si="10"/>
        <v>88.095238095238088</v>
      </c>
      <c r="P118" s="227">
        <f t="shared" si="10"/>
        <v>90.277777777777786</v>
      </c>
      <c r="Q118" s="229"/>
      <c r="R118" s="227">
        <f t="shared" si="11"/>
        <v>80.279069767441854</v>
      </c>
      <c r="S118" s="227">
        <f t="shared" si="11"/>
        <v>77.715355805243448</v>
      </c>
      <c r="T118" s="227">
        <f t="shared" si="11"/>
        <v>82.809611829944558</v>
      </c>
      <c r="U118" s="229"/>
      <c r="V118" s="227">
        <f t="shared" si="12"/>
        <v>91.155778894472363</v>
      </c>
      <c r="W118" s="227">
        <f t="shared" si="12"/>
        <v>89.715536105032825</v>
      </c>
      <c r="X118" s="227">
        <f t="shared" si="12"/>
        <v>92.379182156133837</v>
      </c>
      <c r="Y118" s="228"/>
      <c r="Z118" s="227">
        <f t="shared" si="13"/>
        <v>94.97206703910615</v>
      </c>
      <c r="AA118" s="227">
        <f t="shared" si="13"/>
        <v>97.468354430379748</v>
      </c>
      <c r="AB118" s="227">
        <f t="shared" si="13"/>
        <v>93</v>
      </c>
    </row>
    <row r="119" spans="1:28" x14ac:dyDescent="0.2">
      <c r="A119" s="215" t="s">
        <v>117</v>
      </c>
      <c r="B119" s="227">
        <f t="shared" si="7"/>
        <v>79.40078684555634</v>
      </c>
      <c r="C119" s="227">
        <f t="shared" si="7"/>
        <v>76.31578947368422</v>
      </c>
      <c r="D119" s="227">
        <f t="shared" si="7"/>
        <v>82.37274707862943</v>
      </c>
      <c r="E119" s="228"/>
      <c r="F119" s="227">
        <f t="shared" si="8"/>
        <v>72.575757575757578</v>
      </c>
      <c r="G119" s="227">
        <f t="shared" si="8"/>
        <v>68.859649122807014</v>
      </c>
      <c r="H119" s="227">
        <f t="shared" si="8"/>
        <v>76.572327044025158</v>
      </c>
      <c r="I119" s="229"/>
      <c r="J119" s="227">
        <f t="shared" si="9"/>
        <v>78.904372897645359</v>
      </c>
      <c r="K119" s="227">
        <f t="shared" si="9"/>
        <v>73.570759137769443</v>
      </c>
      <c r="L119" s="227">
        <f t="shared" si="9"/>
        <v>84.516765285996058</v>
      </c>
      <c r="M119" s="229"/>
      <c r="N119" s="227">
        <f t="shared" si="10"/>
        <v>84.757221880762131</v>
      </c>
      <c r="O119" s="227">
        <f t="shared" si="10"/>
        <v>81.676646706586837</v>
      </c>
      <c r="P119" s="227">
        <f t="shared" si="10"/>
        <v>88.005050505050505</v>
      </c>
      <c r="Q119" s="229"/>
      <c r="R119" s="227">
        <f t="shared" si="11"/>
        <v>78.934010152284259</v>
      </c>
      <c r="S119" s="227">
        <f t="shared" si="11"/>
        <v>77.936333699231625</v>
      </c>
      <c r="T119" s="227">
        <f t="shared" si="11"/>
        <v>79.792256846081216</v>
      </c>
      <c r="U119" s="229"/>
      <c r="V119" s="227">
        <f t="shared" si="12"/>
        <v>86.270190895741564</v>
      </c>
      <c r="W119" s="227">
        <f t="shared" si="12"/>
        <v>86.308492201039869</v>
      </c>
      <c r="X119" s="227">
        <f t="shared" si="12"/>
        <v>86.242038216560516</v>
      </c>
      <c r="Y119" s="228"/>
      <c r="Z119" s="227">
        <f t="shared" si="13"/>
        <v>87.553648068669531</v>
      </c>
      <c r="AA119" s="227">
        <f t="shared" si="13"/>
        <v>89.622641509433961</v>
      </c>
      <c r="AB119" s="227">
        <f t="shared" si="13"/>
        <v>85.826771653543304</v>
      </c>
    </row>
    <row r="120" spans="1:28" x14ac:dyDescent="0.2">
      <c r="A120" s="215" t="s">
        <v>118</v>
      </c>
      <c r="B120" s="227">
        <f t="shared" si="7"/>
        <v>85.461689587426321</v>
      </c>
      <c r="C120" s="227">
        <f t="shared" si="7"/>
        <v>83.746158018441506</v>
      </c>
      <c r="D120" s="227">
        <f t="shared" si="7"/>
        <v>87.136050820539964</v>
      </c>
      <c r="E120" s="228"/>
      <c r="F120" s="227">
        <f t="shared" si="8"/>
        <v>82.615894039735096</v>
      </c>
      <c r="G120" s="227">
        <f t="shared" si="8"/>
        <v>81.32387706855792</v>
      </c>
      <c r="H120" s="227">
        <f t="shared" si="8"/>
        <v>84.045335658238884</v>
      </c>
      <c r="I120" s="229"/>
      <c r="J120" s="227">
        <f t="shared" si="9"/>
        <v>81.948291782086784</v>
      </c>
      <c r="K120" s="227">
        <f t="shared" si="9"/>
        <v>81.312670920692796</v>
      </c>
      <c r="L120" s="227">
        <f t="shared" si="9"/>
        <v>82.600561272217021</v>
      </c>
      <c r="M120" s="229"/>
      <c r="N120" s="227">
        <f t="shared" si="10"/>
        <v>86.321446018563748</v>
      </c>
      <c r="O120" s="227">
        <f t="shared" si="10"/>
        <v>84.643848288621655</v>
      </c>
      <c r="P120" s="227">
        <f t="shared" si="10"/>
        <v>88.198757763975152</v>
      </c>
      <c r="Q120" s="229"/>
      <c r="R120" s="227">
        <f t="shared" si="11"/>
        <v>85.19047619047619</v>
      </c>
      <c r="S120" s="227">
        <f t="shared" si="11"/>
        <v>81.563126252505015</v>
      </c>
      <c r="T120" s="227">
        <f t="shared" si="11"/>
        <v>88.475499092558991</v>
      </c>
      <c r="U120" s="229"/>
      <c r="V120" s="227">
        <f t="shared" si="12"/>
        <v>90.342679127725859</v>
      </c>
      <c r="W120" s="227">
        <f t="shared" si="12"/>
        <v>89.42420681551117</v>
      </c>
      <c r="X120" s="227">
        <f t="shared" si="12"/>
        <v>91.069767441860463</v>
      </c>
      <c r="Y120" s="228"/>
      <c r="Z120" s="227">
        <f t="shared" si="13"/>
        <v>92.633517495395949</v>
      </c>
      <c r="AA120" s="227">
        <f t="shared" si="13"/>
        <v>92.765957446808514</v>
      </c>
      <c r="AB120" s="227">
        <f t="shared" si="13"/>
        <v>92.532467532467535</v>
      </c>
    </row>
    <row r="121" spans="1:28" x14ac:dyDescent="0.2">
      <c r="A121" s="215" t="s">
        <v>119</v>
      </c>
      <c r="B121" s="227">
        <f t="shared" si="7"/>
        <v>80.064417697914905</v>
      </c>
      <c r="C121" s="227">
        <f t="shared" si="7"/>
        <v>78.462628409493448</v>
      </c>
      <c r="D121" s="227">
        <f t="shared" si="7"/>
        <v>81.534460338101439</v>
      </c>
      <c r="E121" s="228"/>
      <c r="F121" s="227">
        <f t="shared" si="8"/>
        <v>76.583210603829173</v>
      </c>
      <c r="G121" s="227">
        <f t="shared" si="8"/>
        <v>74.964438122332851</v>
      </c>
      <c r="H121" s="227">
        <f t="shared" si="8"/>
        <v>78.320610687022892</v>
      </c>
      <c r="I121" s="229"/>
      <c r="J121" s="227">
        <f t="shared" si="9"/>
        <v>74.73776223776224</v>
      </c>
      <c r="K121" s="227">
        <f t="shared" si="9"/>
        <v>71.354166666666657</v>
      </c>
      <c r="L121" s="227">
        <f t="shared" si="9"/>
        <v>78.16901408450704</v>
      </c>
      <c r="M121" s="229"/>
      <c r="N121" s="227">
        <f t="shared" si="10"/>
        <v>83.249243188698287</v>
      </c>
      <c r="O121" s="227">
        <f t="shared" si="10"/>
        <v>85.336048879837065</v>
      </c>
      <c r="P121" s="227">
        <f t="shared" si="10"/>
        <v>81.2</v>
      </c>
      <c r="Q121" s="229"/>
      <c r="R121" s="227">
        <f t="shared" si="11"/>
        <v>82.270742358078607</v>
      </c>
      <c r="S121" s="227">
        <f t="shared" si="11"/>
        <v>83.640081799591002</v>
      </c>
      <c r="T121" s="227">
        <f t="shared" si="11"/>
        <v>81.25</v>
      </c>
      <c r="U121" s="229"/>
      <c r="V121" s="227">
        <f t="shared" si="12"/>
        <v>90.055248618784532</v>
      </c>
      <c r="W121" s="227">
        <f t="shared" si="12"/>
        <v>84.938271604938279</v>
      </c>
      <c r="X121" s="227">
        <f t="shared" si="12"/>
        <v>94.199999999999989</v>
      </c>
      <c r="Y121" s="228"/>
      <c r="Z121" s="227">
        <f t="shared" si="13"/>
        <v>69.101123595505626</v>
      </c>
      <c r="AA121" s="227">
        <f t="shared" si="13"/>
        <v>66.037735849056602</v>
      </c>
      <c r="AB121" s="227">
        <f t="shared" si="13"/>
        <v>71.573604060913709</v>
      </c>
    </row>
    <row r="122" spans="1:28" x14ac:dyDescent="0.2">
      <c r="A122" s="215" t="s">
        <v>120</v>
      </c>
      <c r="B122" s="227">
        <f t="shared" si="7"/>
        <v>82.637004883342385</v>
      </c>
      <c r="C122" s="227">
        <f t="shared" si="7"/>
        <v>77.873883928571431</v>
      </c>
      <c r="D122" s="227">
        <f t="shared" si="7"/>
        <v>87.143611404435063</v>
      </c>
      <c r="E122" s="228"/>
      <c r="F122" s="227">
        <f t="shared" si="8"/>
        <v>75.17985611510791</v>
      </c>
      <c r="G122" s="227">
        <f t="shared" si="8"/>
        <v>71.917808219178085</v>
      </c>
      <c r="H122" s="227">
        <f t="shared" si="8"/>
        <v>78.787878787878782</v>
      </c>
      <c r="I122" s="229"/>
      <c r="J122" s="227">
        <f t="shared" si="9"/>
        <v>78.480161398789505</v>
      </c>
      <c r="K122" s="227">
        <f t="shared" si="9"/>
        <v>72.8643216080402</v>
      </c>
      <c r="L122" s="227">
        <f t="shared" si="9"/>
        <v>84.949348769898705</v>
      </c>
      <c r="M122" s="229"/>
      <c r="N122" s="227">
        <f t="shared" si="10"/>
        <v>88.197251414713023</v>
      </c>
      <c r="O122" s="227">
        <f t="shared" si="10"/>
        <v>84.677419354838719</v>
      </c>
      <c r="P122" s="227">
        <f t="shared" si="10"/>
        <v>91.73419773095624</v>
      </c>
      <c r="Q122" s="229"/>
      <c r="R122" s="227">
        <f t="shared" si="11"/>
        <v>81.016731016731015</v>
      </c>
      <c r="S122" s="227">
        <f t="shared" si="11"/>
        <v>76.08695652173914</v>
      </c>
      <c r="T122" s="227">
        <f t="shared" si="11"/>
        <v>84.953703703703709</v>
      </c>
      <c r="U122" s="229"/>
      <c r="V122" s="227">
        <f t="shared" si="12"/>
        <v>91.860465116279073</v>
      </c>
      <c r="W122" s="227">
        <f t="shared" si="12"/>
        <v>87.451737451737458</v>
      </c>
      <c r="X122" s="227">
        <f t="shared" si="12"/>
        <v>95.18950437317784</v>
      </c>
      <c r="Y122" s="228"/>
      <c r="Z122" s="227">
        <f t="shared" si="13"/>
        <v>96.846846846846844</v>
      </c>
      <c r="AA122" s="227">
        <f t="shared" si="13"/>
        <v>92.857142857142861</v>
      </c>
      <c r="AB122" s="227">
        <f t="shared" si="13"/>
        <v>99.275362318840578</v>
      </c>
    </row>
    <row r="123" spans="1:28" x14ac:dyDescent="0.2">
      <c r="A123" s="215" t="s">
        <v>121</v>
      </c>
      <c r="B123" s="227">
        <f t="shared" si="7"/>
        <v>81.558028616852155</v>
      </c>
      <c r="C123" s="227">
        <f t="shared" si="7"/>
        <v>76.330690826727064</v>
      </c>
      <c r="D123" s="227">
        <f t="shared" si="7"/>
        <v>86.155378486055781</v>
      </c>
      <c r="E123" s="228"/>
      <c r="F123" s="227">
        <f t="shared" si="8"/>
        <v>76.940133037694011</v>
      </c>
      <c r="G123" s="227">
        <f t="shared" si="8"/>
        <v>71.551724137931032</v>
      </c>
      <c r="H123" s="227">
        <f t="shared" si="8"/>
        <v>82.648401826484019</v>
      </c>
      <c r="I123" s="229"/>
      <c r="J123" s="227">
        <f t="shared" si="9"/>
        <v>76.519337016574582</v>
      </c>
      <c r="K123" s="227">
        <f t="shared" si="9"/>
        <v>69.892473118279568</v>
      </c>
      <c r="L123" s="227">
        <f t="shared" si="9"/>
        <v>83.522727272727266</v>
      </c>
      <c r="M123" s="229"/>
      <c r="N123" s="227">
        <f t="shared" si="10"/>
        <v>80.267558528428097</v>
      </c>
      <c r="O123" s="227">
        <f t="shared" si="10"/>
        <v>75</v>
      </c>
      <c r="P123" s="227">
        <f t="shared" si="10"/>
        <v>85.714285714285708</v>
      </c>
      <c r="Q123" s="229"/>
      <c r="R123" s="227">
        <f t="shared" si="11"/>
        <v>82.210242587601073</v>
      </c>
      <c r="S123" s="227">
        <f t="shared" si="11"/>
        <v>78.787878787878782</v>
      </c>
      <c r="T123" s="227">
        <f t="shared" si="11"/>
        <v>84.951456310679603</v>
      </c>
      <c r="U123" s="229"/>
      <c r="V123" s="227">
        <f t="shared" si="12"/>
        <v>89.105058365758765</v>
      </c>
      <c r="W123" s="227">
        <f t="shared" si="12"/>
        <v>86.458333333333343</v>
      </c>
      <c r="X123" s="227">
        <f t="shared" si="12"/>
        <v>90.683229813664596</v>
      </c>
      <c r="Y123" s="228"/>
      <c r="Z123" s="227">
        <f t="shared" si="13"/>
        <v>95.918367346938766</v>
      </c>
      <c r="AA123" s="227">
        <f t="shared" si="13"/>
        <v>98.076923076923066</v>
      </c>
      <c r="AB123" s="227">
        <f t="shared" si="13"/>
        <v>94.73684210526315</v>
      </c>
    </row>
    <row r="124" spans="1:28" x14ac:dyDescent="0.2">
      <c r="A124" s="215" t="s">
        <v>122</v>
      </c>
      <c r="B124" s="227">
        <f t="shared" si="7"/>
        <v>85.934969478011709</v>
      </c>
      <c r="C124" s="227">
        <f t="shared" si="7"/>
        <v>83.993205278975566</v>
      </c>
      <c r="D124" s="227">
        <f t="shared" si="7"/>
        <v>87.703844780383292</v>
      </c>
      <c r="E124" s="228"/>
      <c r="F124" s="227">
        <f t="shared" si="8"/>
        <v>81.754735792622142</v>
      </c>
      <c r="G124" s="227">
        <f t="shared" si="8"/>
        <v>79.390766301761062</v>
      </c>
      <c r="H124" s="227">
        <f t="shared" si="8"/>
        <v>84.353741496598644</v>
      </c>
      <c r="I124" s="229"/>
      <c r="J124" s="227">
        <f t="shared" si="9"/>
        <v>80.084362759867432</v>
      </c>
      <c r="K124" s="227">
        <f t="shared" si="9"/>
        <v>78.680513133781304</v>
      </c>
      <c r="L124" s="227">
        <f t="shared" si="9"/>
        <v>81.450653983353149</v>
      </c>
      <c r="M124" s="229"/>
      <c r="N124" s="227">
        <f t="shared" si="10"/>
        <v>89.564896755162238</v>
      </c>
      <c r="O124" s="227">
        <f t="shared" si="10"/>
        <v>87.937743190661479</v>
      </c>
      <c r="P124" s="227">
        <f t="shared" si="10"/>
        <v>91.030133146461111</v>
      </c>
      <c r="Q124" s="229"/>
      <c r="R124" s="227">
        <f t="shared" si="11"/>
        <v>86.052719386052729</v>
      </c>
      <c r="S124" s="227">
        <f t="shared" si="11"/>
        <v>83.295368261199698</v>
      </c>
      <c r="T124" s="227">
        <f t="shared" si="11"/>
        <v>88.214285714285708</v>
      </c>
      <c r="U124" s="229"/>
      <c r="V124" s="227">
        <f t="shared" si="12"/>
        <v>95.079232693911592</v>
      </c>
      <c r="W124" s="227">
        <f t="shared" si="12"/>
        <v>94.040968342644319</v>
      </c>
      <c r="X124" s="227">
        <f t="shared" si="12"/>
        <v>95.9214501510574</v>
      </c>
      <c r="Y124" s="228"/>
      <c r="Z124" s="227">
        <f t="shared" si="13"/>
        <v>92.532467532467535</v>
      </c>
      <c r="AA124" s="227">
        <f t="shared" si="13"/>
        <v>98.326359832635973</v>
      </c>
      <c r="AB124" s="227">
        <f t="shared" si="13"/>
        <v>88.859416445623339</v>
      </c>
    </row>
    <row r="125" spans="1:28" x14ac:dyDescent="0.2">
      <c r="A125" s="215" t="s">
        <v>123</v>
      </c>
      <c r="B125" s="227">
        <f t="shared" si="7"/>
        <v>81.935434043867787</v>
      </c>
      <c r="C125" s="227">
        <f t="shared" si="7"/>
        <v>79.426591052299926</v>
      </c>
      <c r="D125" s="227">
        <f t="shared" si="7"/>
        <v>84.348484848484844</v>
      </c>
      <c r="E125" s="228"/>
      <c r="F125" s="227">
        <f t="shared" si="8"/>
        <v>79.85705003248863</v>
      </c>
      <c r="G125" s="227">
        <f t="shared" si="8"/>
        <v>77.351485148514854</v>
      </c>
      <c r="H125" s="227">
        <f t="shared" si="8"/>
        <v>82.626538987688107</v>
      </c>
      <c r="I125" s="229"/>
      <c r="J125" s="227">
        <f t="shared" si="9"/>
        <v>77.257648359749354</v>
      </c>
      <c r="K125" s="227">
        <f t="shared" si="9"/>
        <v>75.164353542731916</v>
      </c>
      <c r="L125" s="227">
        <f t="shared" si="9"/>
        <v>79.389880952380949</v>
      </c>
      <c r="M125" s="229"/>
      <c r="N125" s="227">
        <f t="shared" si="10"/>
        <v>86.021505376344081</v>
      </c>
      <c r="O125" s="227">
        <f t="shared" si="10"/>
        <v>84.352517985611513</v>
      </c>
      <c r="P125" s="227">
        <f t="shared" si="10"/>
        <v>87.5515251442704</v>
      </c>
      <c r="Q125" s="229"/>
      <c r="R125" s="227">
        <f t="shared" si="11"/>
        <v>78.061638280616393</v>
      </c>
      <c r="S125" s="227">
        <f t="shared" si="11"/>
        <v>74.486301369863014</v>
      </c>
      <c r="T125" s="227">
        <f t="shared" si="11"/>
        <v>81.278890600924498</v>
      </c>
      <c r="U125" s="229"/>
      <c r="V125" s="227">
        <f t="shared" si="12"/>
        <v>89.123711340206185</v>
      </c>
      <c r="W125" s="227">
        <f t="shared" si="12"/>
        <v>87.022016222479721</v>
      </c>
      <c r="X125" s="227">
        <f t="shared" si="12"/>
        <v>90.807799442896936</v>
      </c>
      <c r="Y125" s="228"/>
      <c r="Z125" s="227">
        <f t="shared" si="13"/>
        <v>94.131455399061039</v>
      </c>
      <c r="AA125" s="227">
        <f t="shared" si="13"/>
        <v>92.72727272727272</v>
      </c>
      <c r="AB125" s="227">
        <f t="shared" si="13"/>
        <v>95.631067961165044</v>
      </c>
    </row>
    <row r="126" spans="1:28" ht="13.5" thickBot="1" x14ac:dyDescent="0.25">
      <c r="A126" s="224" t="s">
        <v>124</v>
      </c>
      <c r="B126" s="230">
        <f t="shared" si="7"/>
        <v>81.234320120421472</v>
      </c>
      <c r="C126" s="230">
        <f t="shared" si="7"/>
        <v>80.329457364341081</v>
      </c>
      <c r="D126" s="230">
        <f t="shared" si="7"/>
        <v>82.20603537981269</v>
      </c>
      <c r="E126" s="231"/>
      <c r="F126" s="230">
        <f t="shared" si="8"/>
        <v>76</v>
      </c>
      <c r="G126" s="230">
        <f t="shared" si="8"/>
        <v>73.734177215189874</v>
      </c>
      <c r="H126" s="230">
        <f t="shared" si="8"/>
        <v>78.317152103559877</v>
      </c>
      <c r="I126" s="224"/>
      <c r="J126" s="230">
        <f t="shared" si="9"/>
        <v>80.525164113785564</v>
      </c>
      <c r="K126" s="230">
        <f t="shared" si="9"/>
        <v>79.253112033195023</v>
      </c>
      <c r="L126" s="230">
        <f t="shared" si="9"/>
        <v>81.944444444444443</v>
      </c>
      <c r="M126" s="224"/>
      <c r="N126" s="230">
        <f t="shared" si="10"/>
        <v>88.012618296529965</v>
      </c>
      <c r="O126" s="230">
        <f t="shared" si="10"/>
        <v>89.308176100628927</v>
      </c>
      <c r="P126" s="230">
        <f t="shared" si="10"/>
        <v>86.70886075949366</v>
      </c>
      <c r="Q126" s="224"/>
      <c r="R126" s="230">
        <f t="shared" si="11"/>
        <v>77.58620689655173</v>
      </c>
      <c r="S126" s="230">
        <f t="shared" si="11"/>
        <v>73.214285714285708</v>
      </c>
      <c r="T126" s="230">
        <f t="shared" si="11"/>
        <v>83.606557377049185</v>
      </c>
      <c r="U126" s="224"/>
      <c r="V126" s="230">
        <f t="shared" si="12"/>
        <v>95.02262443438913</v>
      </c>
      <c r="W126" s="230">
        <f t="shared" si="12"/>
        <v>93.043478260869563</v>
      </c>
      <c r="X126" s="230">
        <f t="shared" si="12"/>
        <v>97.169811320754718</v>
      </c>
      <c r="Y126" s="231"/>
      <c r="Z126" s="230">
        <f t="shared" si="13"/>
        <v>74.698795180722882</v>
      </c>
      <c r="AA126" s="230">
        <f t="shared" si="13"/>
        <v>100</v>
      </c>
      <c r="AB126" s="230">
        <f t="shared" si="13"/>
        <v>57.999999999999993</v>
      </c>
    </row>
    <row r="127" spans="1:28" x14ac:dyDescent="0.2">
      <c r="A127" s="292" t="s">
        <v>90</v>
      </c>
      <c r="B127" s="292"/>
      <c r="C127" s="292"/>
      <c r="D127" s="292"/>
      <c r="E127" s="292"/>
      <c r="F127" s="292"/>
      <c r="G127" s="292"/>
      <c r="H127" s="292"/>
      <c r="I127" s="292"/>
      <c r="J127" s="292"/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2"/>
      <c r="Z127" s="292"/>
      <c r="AA127" s="292"/>
      <c r="AB127" s="292"/>
    </row>
    <row r="128" spans="1:28" x14ac:dyDescent="0.2">
      <c r="A128" s="317" t="s">
        <v>14</v>
      </c>
      <c r="B128" s="317"/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</row>
    <row r="129" spans="1:32" x14ac:dyDescent="0.2">
      <c r="A129" s="225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</row>
    <row r="132" spans="1:32" s="202" customFormat="1" ht="15" x14ac:dyDescent="0.25">
      <c r="A132" s="315" t="s">
        <v>167</v>
      </c>
      <c r="B132" s="315"/>
      <c r="C132" s="315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9"/>
      <c r="AD132" s="278" t="s">
        <v>249</v>
      </c>
      <c r="AE132" s="278"/>
      <c r="AF132" s="9"/>
    </row>
    <row r="133" spans="1:32" s="202" customFormat="1" ht="15" x14ac:dyDescent="0.25">
      <c r="A133" s="316" t="s">
        <v>168</v>
      </c>
      <c r="B133" s="316"/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9"/>
      <c r="AD133" s="278"/>
      <c r="AE133" s="278"/>
      <c r="AF133"/>
    </row>
    <row r="134" spans="1:32" s="202" customFormat="1" ht="15" x14ac:dyDescent="0.25">
      <c r="A134" s="315" t="s">
        <v>78</v>
      </c>
      <c r="B134" s="315"/>
      <c r="C134" s="315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15"/>
      <c r="AA134" s="315"/>
      <c r="AB134" s="315"/>
    </row>
    <row r="135" spans="1:32" s="202" customFormat="1" ht="15" x14ac:dyDescent="0.25">
      <c r="A135" s="316" t="s">
        <v>94</v>
      </c>
      <c r="B135" s="316"/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</row>
    <row r="136" spans="1:32" s="202" customFormat="1" ht="15" x14ac:dyDescent="0.25">
      <c r="A136" s="315" t="s">
        <v>95</v>
      </c>
      <c r="B136" s="315"/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  <c r="U136" s="315"/>
      <c r="V136" s="315"/>
      <c r="W136" s="315"/>
      <c r="X136" s="315"/>
      <c r="Y136" s="315"/>
      <c r="Z136" s="315"/>
      <c r="AA136" s="315"/>
      <c r="AB136" s="315"/>
    </row>
    <row r="137" spans="1:32" s="202" customFormat="1" ht="15" x14ac:dyDescent="0.25">
      <c r="A137" s="316" t="s">
        <v>80</v>
      </c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</row>
    <row r="138" spans="1:32" s="202" customFormat="1" ht="15.75" thickBot="1" x14ac:dyDescent="0.3">
      <c r="A138" s="204"/>
      <c r="B138" s="205"/>
      <c r="C138" s="204"/>
      <c r="D138" s="204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</row>
    <row r="139" spans="1:32" s="202" customFormat="1" ht="15" x14ac:dyDescent="0.25">
      <c r="A139" s="206" t="s">
        <v>165</v>
      </c>
      <c r="B139" s="119" t="s">
        <v>22</v>
      </c>
      <c r="C139" s="119"/>
      <c r="D139" s="119"/>
      <c r="E139" s="206"/>
      <c r="F139" s="207" t="s">
        <v>57</v>
      </c>
      <c r="G139" s="207"/>
      <c r="H139" s="207"/>
      <c r="I139" s="206"/>
      <c r="J139" s="207" t="s">
        <v>58</v>
      </c>
      <c r="K139" s="207"/>
      <c r="L139" s="207"/>
      <c r="M139" s="206"/>
      <c r="N139" s="207" t="s">
        <v>59</v>
      </c>
      <c r="O139" s="207"/>
      <c r="P139" s="207"/>
      <c r="Q139" s="206"/>
      <c r="R139" s="207" t="s">
        <v>61</v>
      </c>
      <c r="S139" s="207"/>
      <c r="T139" s="207"/>
      <c r="U139" s="206"/>
      <c r="V139" s="207" t="s">
        <v>62</v>
      </c>
      <c r="W139" s="207"/>
      <c r="X139" s="207"/>
      <c r="Y139" s="206"/>
      <c r="Z139" s="207" t="s">
        <v>63</v>
      </c>
      <c r="AA139" s="207"/>
      <c r="AB139" s="207"/>
    </row>
    <row r="140" spans="1:32" s="202" customFormat="1" ht="15.75" thickBot="1" x14ac:dyDescent="0.3">
      <c r="A140" s="226" t="s">
        <v>166</v>
      </c>
      <c r="B140" s="121" t="s">
        <v>82</v>
      </c>
      <c r="C140" s="121" t="s">
        <v>83</v>
      </c>
      <c r="D140" s="121" t="s">
        <v>84</v>
      </c>
      <c r="E140" s="208"/>
      <c r="F140" s="209" t="s">
        <v>82</v>
      </c>
      <c r="G140" s="209" t="s">
        <v>83</v>
      </c>
      <c r="H140" s="209" t="s">
        <v>84</v>
      </c>
      <c r="I140" s="208"/>
      <c r="J140" s="209" t="s">
        <v>82</v>
      </c>
      <c r="K140" s="209" t="s">
        <v>83</v>
      </c>
      <c r="L140" s="209" t="s">
        <v>84</v>
      </c>
      <c r="M140" s="208"/>
      <c r="N140" s="209" t="s">
        <v>82</v>
      </c>
      <c r="O140" s="209" t="s">
        <v>83</v>
      </c>
      <c r="P140" s="209" t="s">
        <v>84</v>
      </c>
      <c r="Q140" s="208"/>
      <c r="R140" s="209" t="s">
        <v>82</v>
      </c>
      <c r="S140" s="209" t="s">
        <v>83</v>
      </c>
      <c r="T140" s="209" t="s">
        <v>84</v>
      </c>
      <c r="U140" s="208"/>
      <c r="V140" s="209" t="s">
        <v>82</v>
      </c>
      <c r="W140" s="209" t="s">
        <v>83</v>
      </c>
      <c r="X140" s="209" t="s">
        <v>84</v>
      </c>
      <c r="Y140" s="208"/>
      <c r="Z140" s="209" t="s">
        <v>82</v>
      </c>
      <c r="AA140" s="209" t="s">
        <v>83</v>
      </c>
      <c r="AB140" s="209" t="s">
        <v>84</v>
      </c>
    </row>
    <row r="141" spans="1:32" x14ac:dyDescent="0.2">
      <c r="A141" s="210"/>
      <c r="B141" s="211"/>
      <c r="C141" s="211"/>
      <c r="D141" s="211"/>
      <c r="E141" s="212"/>
      <c r="F141" s="211"/>
      <c r="G141" s="211"/>
      <c r="H141" s="211"/>
      <c r="I141" s="212"/>
      <c r="J141" s="211"/>
      <c r="K141" s="211"/>
      <c r="L141" s="211"/>
      <c r="M141" s="212"/>
      <c r="N141" s="211"/>
      <c r="O141" s="211"/>
      <c r="P141" s="211"/>
      <c r="Q141" s="212"/>
      <c r="R141" s="211"/>
      <c r="S141" s="211"/>
      <c r="T141" s="211"/>
      <c r="U141" s="212"/>
      <c r="V141" s="211"/>
      <c r="W141" s="211"/>
      <c r="X141" s="211"/>
      <c r="Y141" s="212"/>
      <c r="Z141" s="211"/>
      <c r="AA141" s="211"/>
      <c r="AB141" s="211"/>
    </row>
    <row r="142" spans="1:32" ht="13.5" x14ac:dyDescent="0.25">
      <c r="A142" s="216" t="s">
        <v>97</v>
      </c>
      <c r="B142" s="227">
        <f>+B54/(B54+B11)*100</f>
        <v>17.999447213331074</v>
      </c>
      <c r="C142" s="227">
        <f>+C54/(C54+C11)*100</f>
        <v>20.614773456707887</v>
      </c>
      <c r="D142" s="227">
        <f>+D54/(D54+D11)*100</f>
        <v>15.478893214196084</v>
      </c>
      <c r="E142" s="228"/>
      <c r="F142" s="227">
        <f>+F54/(F54+F11)*100</f>
        <v>24.09324495419677</v>
      </c>
      <c r="G142" s="227">
        <f>+G54/(G54+G11)*100</f>
        <v>27.129916567342072</v>
      </c>
      <c r="H142" s="227">
        <f>+H54/(H54+H11)*100</f>
        <v>20.794053662073967</v>
      </c>
      <c r="I142" s="228"/>
      <c r="J142" s="227">
        <f>+J54/(J54+J11)*100</f>
        <v>21.778933756539118</v>
      </c>
      <c r="K142" s="227">
        <f>+K54/(K54+K11)*100</f>
        <v>24.56664154443736</v>
      </c>
      <c r="L142" s="227">
        <f>+L54/(L54+L11)*100</f>
        <v>18.912797281993203</v>
      </c>
      <c r="M142" s="228"/>
      <c r="N142" s="227">
        <f>+N54/(N54+N11)*100</f>
        <v>14.138025468985349</v>
      </c>
      <c r="O142" s="227">
        <f>+O54/(O54+O11)*100</f>
        <v>16.375447250495014</v>
      </c>
      <c r="P142" s="227">
        <f>+P54/(P54+P11)*100</f>
        <v>11.964773762526573</v>
      </c>
      <c r="Q142" s="228"/>
      <c r="R142" s="227">
        <f>+R54/(R54+R11)*100</f>
        <v>20.20133912470795</v>
      </c>
      <c r="S142" s="227">
        <f>+S54/(S54+S11)*100</f>
        <v>22.983030663888062</v>
      </c>
      <c r="T142" s="227">
        <f>+T54/(T54+T11)*100</f>
        <v>17.694234094568003</v>
      </c>
      <c r="U142" s="228"/>
      <c r="V142" s="227">
        <f>+V54/(V54+V11)*100</f>
        <v>8.1146556068064655</v>
      </c>
      <c r="W142" s="227">
        <f>+W54/(W54+W11)*100</f>
        <v>9.3948639715230104</v>
      </c>
      <c r="X142" s="227">
        <f>+X54/(X54+X11)*100</f>
        <v>7.0357142857142856</v>
      </c>
      <c r="Y142" s="228"/>
      <c r="Z142" s="227">
        <f>+Z54/(Z54+Z11)*100</f>
        <v>7.1296559567813471</v>
      </c>
      <c r="AA142" s="227">
        <f>+AA54/(AA54+AA11)*100</f>
        <v>5.0576606260296542</v>
      </c>
      <c r="AB142" s="227">
        <f>+AB54/(AB54+AB11)*100</f>
        <v>8.7021755438859714</v>
      </c>
    </row>
    <row r="143" spans="1:32" x14ac:dyDescent="0.2"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</row>
    <row r="144" spans="1:32" x14ac:dyDescent="0.2">
      <c r="A144" s="215" t="s">
        <v>98</v>
      </c>
      <c r="B144" s="227">
        <f t="shared" ref="B144:D159" si="14">+B56/(B56+B13)*100</f>
        <v>21.637567152724483</v>
      </c>
      <c r="C144" s="227">
        <f t="shared" si="14"/>
        <v>22.744539411206077</v>
      </c>
      <c r="D144" s="227">
        <f t="shared" si="14"/>
        <v>20.507850358596627</v>
      </c>
      <c r="E144" s="228"/>
      <c r="F144" s="227">
        <f t="shared" ref="F144:H159" si="15">+F56/(F56+F13)*100</f>
        <v>29.696287964004497</v>
      </c>
      <c r="G144" s="227">
        <f t="shared" si="15"/>
        <v>30.439294361812518</v>
      </c>
      <c r="H144" s="227">
        <f t="shared" si="15"/>
        <v>28.817028243962341</v>
      </c>
      <c r="I144" s="229"/>
      <c r="J144" s="227">
        <f t="shared" ref="J144:L159" si="16">+J56/(J56+J13)*100</f>
        <v>24.318706697459586</v>
      </c>
      <c r="K144" s="227">
        <f t="shared" si="16"/>
        <v>24.954462659380692</v>
      </c>
      <c r="L144" s="227">
        <f t="shared" si="16"/>
        <v>23.66447985004686</v>
      </c>
      <c r="M144" s="229"/>
      <c r="N144" s="227">
        <f t="shared" ref="N144:P159" si="17">+N56/(N56+N13)*100</f>
        <v>16.094706038840119</v>
      </c>
      <c r="O144" s="227">
        <f t="shared" si="17"/>
        <v>19.021739130434785</v>
      </c>
      <c r="P144" s="227">
        <f t="shared" si="17"/>
        <v>13.288170922355395</v>
      </c>
      <c r="Q144" s="229"/>
      <c r="R144" s="227">
        <f t="shared" ref="R144:T159" si="18">+R56/(R56+R13)*100</f>
        <v>26.31160572337043</v>
      </c>
      <c r="S144" s="227">
        <f t="shared" si="18"/>
        <v>26.086956521739129</v>
      </c>
      <c r="T144" s="227">
        <f t="shared" si="18"/>
        <v>26.53601694915254</v>
      </c>
      <c r="U144" s="229"/>
      <c r="V144" s="227">
        <f t="shared" ref="V144:X159" si="19">+V56/(V56+V13)*100</f>
        <v>7.7366813708856466</v>
      </c>
      <c r="W144" s="227">
        <f t="shared" si="19"/>
        <v>7.9285714285714279</v>
      </c>
      <c r="X144" s="227">
        <f t="shared" si="19"/>
        <v>7.5630252100840334</v>
      </c>
      <c r="Y144" s="228"/>
      <c r="Z144" s="227">
        <f t="shared" ref="Z144:AB159" si="20">+Z56/(Z56+Z13)*100</f>
        <v>6.8181818181818175</v>
      </c>
      <c r="AA144" s="227">
        <f t="shared" si="20"/>
        <v>4.4164037854889591</v>
      </c>
      <c r="AB144" s="227">
        <f t="shared" si="20"/>
        <v>8.7855297157622729</v>
      </c>
    </row>
    <row r="145" spans="1:28" x14ac:dyDescent="0.2">
      <c r="A145" s="215" t="s">
        <v>99</v>
      </c>
      <c r="B145" s="227">
        <f t="shared" si="14"/>
        <v>16.741757547686216</v>
      </c>
      <c r="C145" s="227">
        <f t="shared" si="14"/>
        <v>19.055735469575591</v>
      </c>
      <c r="D145" s="227">
        <f t="shared" si="14"/>
        <v>14.481897627965044</v>
      </c>
      <c r="E145" s="228"/>
      <c r="F145" s="227">
        <f t="shared" si="15"/>
        <v>23.392857142857142</v>
      </c>
      <c r="G145" s="227">
        <f t="shared" si="15"/>
        <v>25.111492281303605</v>
      </c>
      <c r="H145" s="227">
        <f t="shared" si="15"/>
        <v>21.527001862197391</v>
      </c>
      <c r="I145" s="229"/>
      <c r="J145" s="227">
        <f t="shared" si="16"/>
        <v>20.872401141459438</v>
      </c>
      <c r="K145" s="227">
        <f t="shared" si="16"/>
        <v>23.151909017059303</v>
      </c>
      <c r="L145" s="227">
        <f t="shared" si="16"/>
        <v>18.576104746317512</v>
      </c>
      <c r="M145" s="229"/>
      <c r="N145" s="227">
        <f t="shared" si="17"/>
        <v>11.324200913242009</v>
      </c>
      <c r="O145" s="227">
        <f t="shared" si="17"/>
        <v>13.65296803652968</v>
      </c>
      <c r="P145" s="227">
        <f t="shared" si="17"/>
        <v>8.9954337899543386</v>
      </c>
      <c r="Q145" s="229"/>
      <c r="R145" s="227">
        <f t="shared" si="18"/>
        <v>19.87606151021345</v>
      </c>
      <c r="S145" s="227">
        <f t="shared" si="18"/>
        <v>23.889961389961389</v>
      </c>
      <c r="T145" s="227">
        <f t="shared" si="18"/>
        <v>16.236323851203501</v>
      </c>
      <c r="U145" s="229"/>
      <c r="V145" s="227">
        <f t="shared" si="19"/>
        <v>6.9667738478027861</v>
      </c>
      <c r="W145" s="227">
        <f t="shared" si="19"/>
        <v>7.5428571428571427</v>
      </c>
      <c r="X145" s="227">
        <f t="shared" si="19"/>
        <v>6.4581231079717458</v>
      </c>
      <c r="Y145" s="228"/>
      <c r="Z145" s="227">
        <f t="shared" si="20"/>
        <v>2.5839793281653747</v>
      </c>
      <c r="AA145" s="227">
        <f t="shared" si="20"/>
        <v>2.318840579710145</v>
      </c>
      <c r="AB145" s="227">
        <f t="shared" si="20"/>
        <v>2.7972027972027971</v>
      </c>
    </row>
    <row r="146" spans="1:28" x14ac:dyDescent="0.2">
      <c r="A146" s="215" t="s">
        <v>100</v>
      </c>
      <c r="B146" s="227">
        <f t="shared" si="14"/>
        <v>23.630765587068506</v>
      </c>
      <c r="C146" s="227">
        <f t="shared" si="14"/>
        <v>27.11697275976827</v>
      </c>
      <c r="D146" s="227">
        <f t="shared" si="14"/>
        <v>20.407930720145853</v>
      </c>
      <c r="E146" s="228"/>
      <c r="F146" s="227">
        <f t="shared" si="15"/>
        <v>33.714157706093189</v>
      </c>
      <c r="G146" s="227">
        <f t="shared" si="15"/>
        <v>38.366445916114792</v>
      </c>
      <c r="H146" s="227">
        <f t="shared" si="15"/>
        <v>28.922237380627557</v>
      </c>
      <c r="I146" s="229"/>
      <c r="J146" s="227">
        <f t="shared" si="16"/>
        <v>29.105969722936305</v>
      </c>
      <c r="K146" s="227">
        <f t="shared" si="16"/>
        <v>33.545770567786789</v>
      </c>
      <c r="L146" s="227">
        <f t="shared" si="16"/>
        <v>24.788732394366196</v>
      </c>
      <c r="M146" s="229"/>
      <c r="N146" s="227">
        <f t="shared" si="17"/>
        <v>18.010291595197256</v>
      </c>
      <c r="O146" s="227">
        <f t="shared" si="17"/>
        <v>19.181034482758623</v>
      </c>
      <c r="P146" s="227">
        <f t="shared" si="17"/>
        <v>16.940249507550888</v>
      </c>
      <c r="Q146" s="229"/>
      <c r="R146" s="227">
        <f t="shared" si="18"/>
        <v>24.838600067957866</v>
      </c>
      <c r="S146" s="227">
        <f t="shared" si="18"/>
        <v>28.898426323319025</v>
      </c>
      <c r="T146" s="227">
        <f t="shared" si="18"/>
        <v>21.16504854368932</v>
      </c>
      <c r="U146" s="229"/>
      <c r="V146" s="227">
        <f t="shared" si="19"/>
        <v>6.9625407166123781</v>
      </c>
      <c r="W146" s="227">
        <f t="shared" si="19"/>
        <v>7.0333633904418393</v>
      </c>
      <c r="X146" s="227">
        <f t="shared" si="19"/>
        <v>6.9042316258351892</v>
      </c>
      <c r="Y146" s="228"/>
      <c r="Z146" s="227">
        <f t="shared" si="20"/>
        <v>6.557377049180328</v>
      </c>
      <c r="AA146" s="227">
        <f t="shared" si="20"/>
        <v>1.3452914798206279</v>
      </c>
      <c r="AB146" s="227">
        <f t="shared" si="20"/>
        <v>9.5607235142118849</v>
      </c>
    </row>
    <row r="147" spans="1:28" x14ac:dyDescent="0.2">
      <c r="A147" s="215" t="s">
        <v>101</v>
      </c>
      <c r="B147" s="227">
        <f t="shared" si="14"/>
        <v>23.796607052549305</v>
      </c>
      <c r="C147" s="227">
        <f t="shared" si="14"/>
        <v>28.052868499185902</v>
      </c>
      <c r="D147" s="227">
        <f t="shared" si="14"/>
        <v>19.867374005305038</v>
      </c>
      <c r="E147" s="228"/>
      <c r="F147" s="227">
        <f t="shared" si="15"/>
        <v>34.019256182744954</v>
      </c>
      <c r="G147" s="227">
        <f t="shared" si="15"/>
        <v>38.546255506607928</v>
      </c>
      <c r="H147" s="227">
        <f t="shared" si="15"/>
        <v>29.226583754372328</v>
      </c>
      <c r="I147" s="229"/>
      <c r="J147" s="227">
        <f t="shared" si="16"/>
        <v>28.303677342823253</v>
      </c>
      <c r="K147" s="227">
        <f t="shared" si="16"/>
        <v>32.424677187948348</v>
      </c>
      <c r="L147" s="227">
        <f t="shared" si="16"/>
        <v>24.246704331450093</v>
      </c>
      <c r="M147" s="229"/>
      <c r="N147" s="227">
        <f t="shared" si="17"/>
        <v>19.841059602649004</v>
      </c>
      <c r="O147" s="227">
        <f t="shared" si="17"/>
        <v>22.744260544580886</v>
      </c>
      <c r="P147" s="227">
        <f t="shared" si="17"/>
        <v>16.982124079915877</v>
      </c>
      <c r="Q147" s="229"/>
      <c r="R147" s="227">
        <f t="shared" si="18"/>
        <v>23.438666334909179</v>
      </c>
      <c r="S147" s="227">
        <f t="shared" si="18"/>
        <v>28.996692392502755</v>
      </c>
      <c r="T147" s="227">
        <f t="shared" si="18"/>
        <v>18.86621315192744</v>
      </c>
      <c r="U147" s="229"/>
      <c r="V147" s="227">
        <f t="shared" si="19"/>
        <v>12.69678302532512</v>
      </c>
      <c r="W147" s="227">
        <f t="shared" si="19"/>
        <v>16.498838109992253</v>
      </c>
      <c r="X147" s="227">
        <f t="shared" si="19"/>
        <v>9.6873083997547518</v>
      </c>
      <c r="Y147" s="228"/>
      <c r="Z147" s="227">
        <f t="shared" si="20"/>
        <v>7.813525935653316</v>
      </c>
      <c r="AA147" s="227">
        <f t="shared" si="20"/>
        <v>5.5555555555555554</v>
      </c>
      <c r="AB147" s="227">
        <f t="shared" si="20"/>
        <v>9.4857142857142858</v>
      </c>
    </row>
    <row r="148" spans="1:28" x14ac:dyDescent="0.2">
      <c r="A148" s="215" t="s">
        <v>102</v>
      </c>
      <c r="B148" s="227">
        <f t="shared" si="14"/>
        <v>9.8659333104159508</v>
      </c>
      <c r="C148" s="227">
        <f t="shared" si="14"/>
        <v>12.908719346049047</v>
      </c>
      <c r="D148" s="227">
        <f t="shared" si="14"/>
        <v>6.7661346287300486</v>
      </c>
      <c r="E148" s="228"/>
      <c r="F148" s="227">
        <f t="shared" si="15"/>
        <v>11.242603550295858</v>
      </c>
      <c r="G148" s="227">
        <f t="shared" si="15"/>
        <v>15.432098765432098</v>
      </c>
      <c r="H148" s="227">
        <f t="shared" si="15"/>
        <v>6.1682242990654199</v>
      </c>
      <c r="I148" s="229"/>
      <c r="J148" s="227">
        <f t="shared" si="16"/>
        <v>10.822510822510822</v>
      </c>
      <c r="K148" s="227">
        <f t="shared" si="16"/>
        <v>14.85148514851485</v>
      </c>
      <c r="L148" s="227">
        <f t="shared" si="16"/>
        <v>6.3752276867030968</v>
      </c>
      <c r="M148" s="229"/>
      <c r="N148" s="227">
        <f t="shared" si="17"/>
        <v>6.0402684563758395</v>
      </c>
      <c r="O148" s="227">
        <f t="shared" si="17"/>
        <v>7.875457875457875</v>
      </c>
      <c r="P148" s="227">
        <f t="shared" si="17"/>
        <v>4.0241448692152915</v>
      </c>
      <c r="Q148" s="229"/>
      <c r="R148" s="227">
        <f t="shared" si="18"/>
        <v>16.481639624252775</v>
      </c>
      <c r="S148" s="227">
        <f t="shared" si="18"/>
        <v>20.909090909090907</v>
      </c>
      <c r="T148" s="227">
        <f t="shared" si="18"/>
        <v>12.560386473429952</v>
      </c>
      <c r="U148" s="229"/>
      <c r="V148" s="227">
        <f t="shared" si="19"/>
        <v>4.3763676148796495</v>
      </c>
      <c r="W148" s="227">
        <f t="shared" si="19"/>
        <v>5.755395683453238</v>
      </c>
      <c r="X148" s="227">
        <f t="shared" si="19"/>
        <v>3.2193158953722336</v>
      </c>
      <c r="Y148" s="228"/>
      <c r="Z148" s="227">
        <f t="shared" si="20"/>
        <v>5.6818181818181817</v>
      </c>
      <c r="AA148" s="227">
        <f t="shared" si="20"/>
        <v>4.1420118343195274</v>
      </c>
      <c r="AB148" s="227">
        <f t="shared" si="20"/>
        <v>7.1038251366120218</v>
      </c>
    </row>
    <row r="149" spans="1:28" x14ac:dyDescent="0.2">
      <c r="A149" s="215" t="s">
        <v>103</v>
      </c>
      <c r="B149" s="227">
        <f t="shared" si="14"/>
        <v>16.171138506163889</v>
      </c>
      <c r="C149" s="227">
        <f t="shared" si="14"/>
        <v>18.942857142857143</v>
      </c>
      <c r="D149" s="227">
        <f t="shared" si="14"/>
        <v>13.313696612665685</v>
      </c>
      <c r="E149" s="228"/>
      <c r="F149" s="227">
        <f t="shared" si="15"/>
        <v>20.204778156996586</v>
      </c>
      <c r="G149" s="227">
        <f t="shared" si="15"/>
        <v>23.872180451127818</v>
      </c>
      <c r="H149" s="227">
        <f t="shared" si="15"/>
        <v>15.817091454272864</v>
      </c>
      <c r="I149" s="229"/>
      <c r="J149" s="227">
        <f t="shared" si="16"/>
        <v>18.718861209964412</v>
      </c>
      <c r="K149" s="227">
        <f t="shared" si="16"/>
        <v>22.391154111955771</v>
      </c>
      <c r="L149" s="227">
        <f t="shared" si="16"/>
        <v>14.820249449743214</v>
      </c>
      <c r="M149" s="229"/>
      <c r="N149" s="227">
        <f t="shared" si="17"/>
        <v>12.214374740340673</v>
      </c>
      <c r="O149" s="227">
        <f t="shared" si="17"/>
        <v>14.204081632653063</v>
      </c>
      <c r="P149" s="227">
        <f t="shared" si="17"/>
        <v>10.152284263959391</v>
      </c>
      <c r="Q149" s="229"/>
      <c r="R149" s="227">
        <f t="shared" si="18"/>
        <v>22.67047483041771</v>
      </c>
      <c r="S149" s="227">
        <f t="shared" si="18"/>
        <v>25.144508670520231</v>
      </c>
      <c r="T149" s="227">
        <f t="shared" si="18"/>
        <v>20.254057868736769</v>
      </c>
      <c r="U149" s="229"/>
      <c r="V149" s="227">
        <f t="shared" si="19"/>
        <v>7.062733693394267</v>
      </c>
      <c r="W149" s="227">
        <f t="shared" si="19"/>
        <v>8.391003460207612</v>
      </c>
      <c r="X149" s="227">
        <f t="shared" si="19"/>
        <v>5.8353317346123106</v>
      </c>
      <c r="Y149" s="228"/>
      <c r="Z149" s="227">
        <f t="shared" si="20"/>
        <v>2.9885057471264367</v>
      </c>
      <c r="AA149" s="227">
        <f t="shared" si="20"/>
        <v>1.0416666666666665</v>
      </c>
      <c r="AB149" s="227">
        <f t="shared" si="20"/>
        <v>4.5267489711934159</v>
      </c>
    </row>
    <row r="150" spans="1:28" x14ac:dyDescent="0.2">
      <c r="A150" s="215" t="s">
        <v>104</v>
      </c>
      <c r="B150" s="227">
        <f t="shared" si="14"/>
        <v>11.551966292134832</v>
      </c>
      <c r="C150" s="227">
        <f t="shared" si="14"/>
        <v>14.634146341463413</v>
      </c>
      <c r="D150" s="227">
        <f t="shared" si="14"/>
        <v>8.5969738651994501</v>
      </c>
      <c r="E150" s="228"/>
      <c r="F150" s="227">
        <f t="shared" si="15"/>
        <v>11.367673179396093</v>
      </c>
      <c r="G150" s="227">
        <f t="shared" si="15"/>
        <v>12.758620689655173</v>
      </c>
      <c r="H150" s="227">
        <f t="shared" si="15"/>
        <v>9.8901098901098905</v>
      </c>
      <c r="I150" s="229"/>
      <c r="J150" s="227">
        <f t="shared" si="16"/>
        <v>16.007905138339922</v>
      </c>
      <c r="K150" s="227">
        <f t="shared" si="16"/>
        <v>17.870722433460077</v>
      </c>
      <c r="L150" s="227">
        <f t="shared" si="16"/>
        <v>13.991769547325102</v>
      </c>
      <c r="M150" s="229"/>
      <c r="N150" s="227">
        <f t="shared" si="17"/>
        <v>17.741935483870968</v>
      </c>
      <c r="O150" s="227">
        <f t="shared" si="17"/>
        <v>21.461187214611872</v>
      </c>
      <c r="P150" s="227">
        <f t="shared" si="17"/>
        <v>13.953488372093023</v>
      </c>
      <c r="Q150" s="229"/>
      <c r="R150" s="227">
        <f t="shared" si="18"/>
        <v>12.643678160919542</v>
      </c>
      <c r="S150" s="227">
        <f t="shared" si="18"/>
        <v>19.727891156462583</v>
      </c>
      <c r="T150" s="227">
        <f t="shared" si="18"/>
        <v>6.0317460317460316</v>
      </c>
      <c r="U150" s="229"/>
      <c r="V150" s="227">
        <f t="shared" si="19"/>
        <v>4.9149338374291114</v>
      </c>
      <c r="W150" s="227">
        <f t="shared" si="19"/>
        <v>6.1135371179039302</v>
      </c>
      <c r="X150" s="227">
        <f t="shared" si="19"/>
        <v>4</v>
      </c>
      <c r="Y150" s="228"/>
      <c r="Z150" s="227">
        <f t="shared" si="20"/>
        <v>1.932367149758454</v>
      </c>
      <c r="AA150" s="227">
        <f t="shared" si="20"/>
        <v>1.0101010101010102</v>
      </c>
      <c r="AB150" s="227">
        <f t="shared" si="20"/>
        <v>2.7777777777777777</v>
      </c>
    </row>
    <row r="151" spans="1:28" x14ac:dyDescent="0.2">
      <c r="A151" s="215" t="s">
        <v>105</v>
      </c>
      <c r="B151" s="227">
        <f t="shared" si="14"/>
        <v>16.981762308771462</v>
      </c>
      <c r="C151" s="227">
        <f t="shared" si="14"/>
        <v>19.482558536418868</v>
      </c>
      <c r="D151" s="227">
        <f t="shared" si="14"/>
        <v>14.58564981359147</v>
      </c>
      <c r="E151" s="228"/>
      <c r="F151" s="227">
        <f t="shared" si="15"/>
        <v>24.520856820744079</v>
      </c>
      <c r="G151" s="227">
        <f t="shared" si="15"/>
        <v>27.817093086554163</v>
      </c>
      <c r="H151" s="227">
        <f t="shared" si="15"/>
        <v>20.981881940385737</v>
      </c>
      <c r="I151" s="229"/>
      <c r="J151" s="227">
        <f t="shared" si="16"/>
        <v>20.544554455445542</v>
      </c>
      <c r="K151" s="227">
        <f t="shared" si="16"/>
        <v>23.159609120521171</v>
      </c>
      <c r="L151" s="227">
        <f t="shared" si="16"/>
        <v>17.859531772575252</v>
      </c>
      <c r="M151" s="229"/>
      <c r="N151" s="227">
        <f t="shared" si="17"/>
        <v>14.291354125542835</v>
      </c>
      <c r="O151" s="227">
        <f t="shared" si="17"/>
        <v>16.016771488469601</v>
      </c>
      <c r="P151" s="227">
        <f t="shared" si="17"/>
        <v>12.756434166355838</v>
      </c>
      <c r="Q151" s="229"/>
      <c r="R151" s="227">
        <f t="shared" si="18"/>
        <v>17.164697706740792</v>
      </c>
      <c r="S151" s="227">
        <f t="shared" si="18"/>
        <v>19.734957020057305</v>
      </c>
      <c r="T151" s="227">
        <f t="shared" si="18"/>
        <v>14.743589743589745</v>
      </c>
      <c r="U151" s="229"/>
      <c r="V151" s="227">
        <f t="shared" si="19"/>
        <v>6.572052401746725</v>
      </c>
      <c r="W151" s="227">
        <f t="shared" si="19"/>
        <v>7.321681624940954</v>
      </c>
      <c r="X151" s="227">
        <f t="shared" si="19"/>
        <v>5.9277304100690218</v>
      </c>
      <c r="Y151" s="228"/>
      <c r="Z151" s="227">
        <f t="shared" si="20"/>
        <v>6.2318840579710146</v>
      </c>
      <c r="AA151" s="227">
        <f t="shared" si="20"/>
        <v>5.400981996726677</v>
      </c>
      <c r="AB151" s="227">
        <f t="shared" si="20"/>
        <v>6.8920676202860855</v>
      </c>
    </row>
    <row r="152" spans="1:28" x14ac:dyDescent="0.2">
      <c r="A152" s="215" t="s">
        <v>106</v>
      </c>
      <c r="B152" s="227">
        <f t="shared" si="14"/>
        <v>14.168082603581231</v>
      </c>
      <c r="C152" s="227">
        <f t="shared" si="14"/>
        <v>16.514731140177037</v>
      </c>
      <c r="D152" s="227">
        <f t="shared" si="14"/>
        <v>11.871201344885556</v>
      </c>
      <c r="E152" s="228"/>
      <c r="F152" s="227">
        <f t="shared" si="15"/>
        <v>17.162872154115586</v>
      </c>
      <c r="G152" s="227">
        <f t="shared" si="15"/>
        <v>21.21909143185739</v>
      </c>
      <c r="H152" s="227">
        <f t="shared" si="15"/>
        <v>12.981624184943689</v>
      </c>
      <c r="I152" s="229"/>
      <c r="J152" s="227">
        <f t="shared" si="16"/>
        <v>16.512591648071407</v>
      </c>
      <c r="K152" s="227">
        <f t="shared" si="16"/>
        <v>18.0564263322884</v>
      </c>
      <c r="L152" s="227">
        <f t="shared" si="16"/>
        <v>14.915693904020753</v>
      </c>
      <c r="M152" s="229"/>
      <c r="N152" s="227">
        <f t="shared" si="17"/>
        <v>14.344569288389513</v>
      </c>
      <c r="O152" s="227">
        <f t="shared" si="17"/>
        <v>16.805450416351249</v>
      </c>
      <c r="P152" s="227">
        <f t="shared" si="17"/>
        <v>11.934766493699037</v>
      </c>
      <c r="Q152" s="229"/>
      <c r="R152" s="227">
        <f t="shared" si="18"/>
        <v>14.500818330605563</v>
      </c>
      <c r="S152" s="227">
        <f t="shared" si="18"/>
        <v>15.513767629281396</v>
      </c>
      <c r="T152" s="227">
        <f t="shared" si="18"/>
        <v>13.537675606641125</v>
      </c>
      <c r="U152" s="229"/>
      <c r="V152" s="227">
        <f t="shared" si="19"/>
        <v>8.4104938271604937</v>
      </c>
      <c r="W152" s="227">
        <f t="shared" si="19"/>
        <v>10.77170418006431</v>
      </c>
      <c r="X152" s="227">
        <f t="shared" si="19"/>
        <v>6.2314540059347179</v>
      </c>
      <c r="Y152" s="228"/>
      <c r="Z152" s="227">
        <f t="shared" si="20"/>
        <v>4.2654028436018958</v>
      </c>
      <c r="AA152" s="227">
        <f t="shared" si="20"/>
        <v>3.3149171270718232</v>
      </c>
      <c r="AB152" s="227">
        <f t="shared" si="20"/>
        <v>4.9792531120331951</v>
      </c>
    </row>
    <row r="153" spans="1:28" x14ac:dyDescent="0.2">
      <c r="A153" s="215" t="s">
        <v>107</v>
      </c>
      <c r="B153" s="227">
        <f t="shared" si="14"/>
        <v>14.026180572547101</v>
      </c>
      <c r="C153" s="227">
        <f t="shared" si="14"/>
        <v>17.671649353939699</v>
      </c>
      <c r="D153" s="227">
        <f t="shared" si="14"/>
        <v>10.622190678968535</v>
      </c>
      <c r="E153" s="228"/>
      <c r="F153" s="227">
        <f t="shared" si="15"/>
        <v>17.681678607983624</v>
      </c>
      <c r="G153" s="227">
        <f t="shared" si="15"/>
        <v>21.901871522508852</v>
      </c>
      <c r="H153" s="227">
        <f t="shared" si="15"/>
        <v>13.360952874158466</v>
      </c>
      <c r="I153" s="229"/>
      <c r="J153" s="227">
        <f t="shared" si="16"/>
        <v>16.394399066511085</v>
      </c>
      <c r="K153" s="227">
        <f t="shared" si="16"/>
        <v>20.221445221445222</v>
      </c>
      <c r="L153" s="227">
        <f t="shared" si="16"/>
        <v>12.558411214953273</v>
      </c>
      <c r="M153" s="229"/>
      <c r="N153" s="227">
        <f t="shared" si="17"/>
        <v>11.668975069252078</v>
      </c>
      <c r="O153" s="227">
        <f t="shared" si="17"/>
        <v>15.341308937368051</v>
      </c>
      <c r="P153" s="227">
        <f t="shared" si="17"/>
        <v>8.1117927743694604</v>
      </c>
      <c r="Q153" s="229"/>
      <c r="R153" s="227">
        <f t="shared" si="18"/>
        <v>16.83708248125426</v>
      </c>
      <c r="S153" s="227">
        <f t="shared" si="18"/>
        <v>20.687186828919113</v>
      </c>
      <c r="T153" s="227">
        <f t="shared" si="18"/>
        <v>13.337670787247886</v>
      </c>
      <c r="U153" s="229"/>
      <c r="V153" s="227">
        <f t="shared" si="19"/>
        <v>7.1000855431993148</v>
      </c>
      <c r="W153" s="227">
        <f t="shared" si="19"/>
        <v>9.0466926070038909</v>
      </c>
      <c r="X153" s="227">
        <f t="shared" si="19"/>
        <v>5.5725190839694658</v>
      </c>
      <c r="Y153" s="228"/>
      <c r="Z153" s="227">
        <f t="shared" si="20"/>
        <v>5.046948356807512</v>
      </c>
      <c r="AA153" s="227">
        <f t="shared" si="20"/>
        <v>4.225352112676056</v>
      </c>
      <c r="AB153" s="227">
        <f t="shared" si="20"/>
        <v>5.6338028169014089</v>
      </c>
    </row>
    <row r="154" spans="1:28" x14ac:dyDescent="0.2">
      <c r="A154" s="215" t="s">
        <v>108</v>
      </c>
      <c r="B154" s="227">
        <f t="shared" si="14"/>
        <v>13.403770457841309</v>
      </c>
      <c r="C154" s="227">
        <f t="shared" si="14"/>
        <v>16.005176876617774</v>
      </c>
      <c r="D154" s="227">
        <f t="shared" si="14"/>
        <v>11.000398565165405</v>
      </c>
      <c r="E154" s="228"/>
      <c r="F154" s="227">
        <f t="shared" si="15"/>
        <v>17.36881005173688</v>
      </c>
      <c r="G154" s="227">
        <f t="shared" si="15"/>
        <v>20.391061452513966</v>
      </c>
      <c r="H154" s="227">
        <f t="shared" si="15"/>
        <v>13.971742543171114</v>
      </c>
      <c r="I154" s="229"/>
      <c r="J154" s="227">
        <f t="shared" si="16"/>
        <v>17.779960707269154</v>
      </c>
      <c r="K154" s="227">
        <f t="shared" si="16"/>
        <v>20.436507936507937</v>
      </c>
      <c r="L154" s="227">
        <f t="shared" si="16"/>
        <v>15.175097276264591</v>
      </c>
      <c r="M154" s="229"/>
      <c r="N154" s="227">
        <f t="shared" si="17"/>
        <v>7.9601990049751246</v>
      </c>
      <c r="O154" s="227">
        <f t="shared" si="17"/>
        <v>9.3582887700534751</v>
      </c>
      <c r="P154" s="227">
        <f t="shared" si="17"/>
        <v>6.7441860465116283</v>
      </c>
      <c r="Q154" s="229"/>
      <c r="R154" s="227">
        <f t="shared" si="18"/>
        <v>14.199029126213592</v>
      </c>
      <c r="S154" s="227">
        <f t="shared" si="18"/>
        <v>17.894736842105264</v>
      </c>
      <c r="T154" s="227">
        <f t="shared" si="18"/>
        <v>11.036036036036036</v>
      </c>
      <c r="U154" s="229"/>
      <c r="V154" s="227">
        <f t="shared" si="19"/>
        <v>5.368098159509203</v>
      </c>
      <c r="W154" s="227">
        <f t="shared" si="19"/>
        <v>5.9440559440559442</v>
      </c>
      <c r="X154" s="227">
        <f t="shared" si="19"/>
        <v>4.918032786885246</v>
      </c>
      <c r="Y154" s="228"/>
      <c r="Z154" s="227">
        <f t="shared" si="20"/>
        <v>8.5227272727272716</v>
      </c>
      <c r="AA154" s="227">
        <f t="shared" si="20"/>
        <v>3.4482758620689653</v>
      </c>
      <c r="AB154" s="227">
        <f t="shared" si="20"/>
        <v>11.016949152542372</v>
      </c>
    </row>
    <row r="155" spans="1:28" x14ac:dyDescent="0.2">
      <c r="A155" s="223" t="s">
        <v>109</v>
      </c>
      <c r="B155" s="227">
        <f t="shared" si="14"/>
        <v>21.080133383753306</v>
      </c>
      <c r="C155" s="227">
        <f t="shared" si="14"/>
        <v>23.063754023145929</v>
      </c>
      <c r="D155" s="227">
        <f t="shared" si="14"/>
        <v>19.080491509043217</v>
      </c>
      <c r="E155" s="228"/>
      <c r="F155" s="227">
        <f t="shared" si="15"/>
        <v>28.109005394937057</v>
      </c>
      <c r="G155" s="227">
        <f t="shared" si="15"/>
        <v>30.384317771472791</v>
      </c>
      <c r="H155" s="227">
        <f t="shared" si="15"/>
        <v>25.477326968973745</v>
      </c>
      <c r="I155" s="229"/>
      <c r="J155" s="227">
        <f t="shared" si="16"/>
        <v>25.54054054054054</v>
      </c>
      <c r="K155" s="227">
        <f t="shared" si="16"/>
        <v>27.263779527559056</v>
      </c>
      <c r="L155" s="227">
        <f t="shared" si="16"/>
        <v>23.711699164345404</v>
      </c>
      <c r="M155" s="229"/>
      <c r="N155" s="227">
        <f t="shared" si="17"/>
        <v>15.24793388429752</v>
      </c>
      <c r="O155" s="227">
        <f t="shared" si="17"/>
        <v>18.036912751677853</v>
      </c>
      <c r="P155" s="227">
        <f t="shared" si="17"/>
        <v>12.54071661237785</v>
      </c>
      <c r="Q155" s="229"/>
      <c r="R155" s="227">
        <f t="shared" si="18"/>
        <v>25.243418680129825</v>
      </c>
      <c r="S155" s="227">
        <f t="shared" si="18"/>
        <v>27.316001464664957</v>
      </c>
      <c r="T155" s="227">
        <f t="shared" si="18"/>
        <v>23.232682060390765</v>
      </c>
      <c r="U155" s="229"/>
      <c r="V155" s="227">
        <f t="shared" si="19"/>
        <v>7.9438176375777116</v>
      </c>
      <c r="W155" s="227">
        <f t="shared" si="19"/>
        <v>8.25</v>
      </c>
      <c r="X155" s="227">
        <f t="shared" si="19"/>
        <v>7.6824583866837379</v>
      </c>
      <c r="Y155" s="228"/>
      <c r="Z155" s="227">
        <f t="shared" si="20"/>
        <v>8.6705202312138727</v>
      </c>
      <c r="AA155" s="227">
        <f t="shared" si="20"/>
        <v>3.197158081705151</v>
      </c>
      <c r="AB155" s="227">
        <f t="shared" si="20"/>
        <v>13.425925925925927</v>
      </c>
    </row>
    <row r="156" spans="1:28" x14ac:dyDescent="0.2">
      <c r="A156" s="215" t="s">
        <v>110</v>
      </c>
      <c r="B156" s="227">
        <f t="shared" si="14"/>
        <v>14.000000000000002</v>
      </c>
      <c r="C156" s="227">
        <f t="shared" si="14"/>
        <v>16.494845360824741</v>
      </c>
      <c r="D156" s="227">
        <f t="shared" si="14"/>
        <v>11.430356027482823</v>
      </c>
      <c r="E156" s="228"/>
      <c r="F156" s="227">
        <f t="shared" si="15"/>
        <v>17.346278317152102</v>
      </c>
      <c r="G156" s="227">
        <f t="shared" si="15"/>
        <v>20.150187734668336</v>
      </c>
      <c r="H156" s="227">
        <f t="shared" si="15"/>
        <v>14.343163538873997</v>
      </c>
      <c r="I156" s="229"/>
      <c r="J156" s="227">
        <f t="shared" si="16"/>
        <v>15.716486902927581</v>
      </c>
      <c r="K156" s="227">
        <f t="shared" si="16"/>
        <v>18.834080717488789</v>
      </c>
      <c r="L156" s="227">
        <f t="shared" si="16"/>
        <v>12.400635930047695</v>
      </c>
      <c r="M156" s="229"/>
      <c r="N156" s="227">
        <f t="shared" si="17"/>
        <v>11.515664690939881</v>
      </c>
      <c r="O156" s="227">
        <f t="shared" si="17"/>
        <v>11.935483870967742</v>
      </c>
      <c r="P156" s="227">
        <f t="shared" si="17"/>
        <v>11.051693404634582</v>
      </c>
      <c r="Q156" s="229"/>
      <c r="R156" s="227">
        <f t="shared" si="18"/>
        <v>18.972033257747544</v>
      </c>
      <c r="S156" s="227">
        <f t="shared" si="18"/>
        <v>21.654135338345863</v>
      </c>
      <c r="T156" s="227">
        <f t="shared" si="18"/>
        <v>16.261398176291795</v>
      </c>
      <c r="U156" s="229"/>
      <c r="V156" s="227">
        <f t="shared" si="19"/>
        <v>4.275996112730807</v>
      </c>
      <c r="W156" s="227">
        <f t="shared" si="19"/>
        <v>6.947368421052631</v>
      </c>
      <c r="X156" s="227">
        <f t="shared" si="19"/>
        <v>1.9855595667870036</v>
      </c>
      <c r="Y156" s="228"/>
      <c r="Z156" s="227">
        <f t="shared" si="20"/>
        <v>5.6451612903225801</v>
      </c>
      <c r="AA156" s="227">
        <f t="shared" si="20"/>
        <v>8.5714285714285712</v>
      </c>
      <c r="AB156" s="227">
        <f t="shared" si="20"/>
        <v>1.8518518518518516</v>
      </c>
    </row>
    <row r="157" spans="1:28" x14ac:dyDescent="0.2">
      <c r="A157" s="215" t="s">
        <v>111</v>
      </c>
      <c r="B157" s="227">
        <f t="shared" si="14"/>
        <v>18.123499265311974</v>
      </c>
      <c r="C157" s="227">
        <f t="shared" si="14"/>
        <v>19.845474613686534</v>
      </c>
      <c r="D157" s="227">
        <f t="shared" si="14"/>
        <v>16.488506951722208</v>
      </c>
      <c r="E157" s="228"/>
      <c r="F157" s="227">
        <f t="shared" si="15"/>
        <v>23.539232053422371</v>
      </c>
      <c r="G157" s="227">
        <f t="shared" si="15"/>
        <v>24.834237492465341</v>
      </c>
      <c r="H157" s="227">
        <f t="shared" si="15"/>
        <v>22.225619076734944</v>
      </c>
      <c r="I157" s="229"/>
      <c r="J157" s="227">
        <f t="shared" si="16"/>
        <v>23.000181389443135</v>
      </c>
      <c r="K157" s="227">
        <f t="shared" si="16"/>
        <v>25.711199135758012</v>
      </c>
      <c r="L157" s="227">
        <f t="shared" si="16"/>
        <v>20.248538011695906</v>
      </c>
      <c r="M157" s="229"/>
      <c r="N157" s="227">
        <f t="shared" si="17"/>
        <v>14.35089174616342</v>
      </c>
      <c r="O157" s="227">
        <f t="shared" si="17"/>
        <v>15.719618415595187</v>
      </c>
      <c r="P157" s="227">
        <f t="shared" si="17"/>
        <v>12.982165076731647</v>
      </c>
      <c r="Q157" s="229"/>
      <c r="R157" s="227">
        <f t="shared" si="18"/>
        <v>21.555227188769859</v>
      </c>
      <c r="S157" s="227">
        <f t="shared" si="18"/>
        <v>23.347843292441631</v>
      </c>
      <c r="T157" s="227">
        <f t="shared" si="18"/>
        <v>19.986144786976102</v>
      </c>
      <c r="U157" s="229"/>
      <c r="V157" s="227">
        <f t="shared" si="19"/>
        <v>7.64172335600907</v>
      </c>
      <c r="W157" s="227">
        <f t="shared" si="19"/>
        <v>8.5271317829457356</v>
      </c>
      <c r="X157" s="227">
        <f t="shared" si="19"/>
        <v>6.8627450980392162</v>
      </c>
      <c r="Y157" s="228"/>
      <c r="Z157" s="227">
        <f t="shared" si="20"/>
        <v>3.6363636363636362</v>
      </c>
      <c r="AA157" s="227">
        <f t="shared" si="20"/>
        <v>2.8397565922920891</v>
      </c>
      <c r="AB157" s="227">
        <f t="shared" si="20"/>
        <v>4.2296072507552873</v>
      </c>
    </row>
    <row r="158" spans="1:28" x14ac:dyDescent="0.2">
      <c r="A158" s="215" t="s">
        <v>112</v>
      </c>
      <c r="B158" s="227">
        <f t="shared" si="14"/>
        <v>16.290630975143401</v>
      </c>
      <c r="C158" s="227">
        <f t="shared" si="14"/>
        <v>21.060903732809429</v>
      </c>
      <c r="D158" s="227">
        <f t="shared" si="14"/>
        <v>11.769087523277468</v>
      </c>
      <c r="E158" s="228"/>
      <c r="F158" s="227">
        <f t="shared" si="15"/>
        <v>24.097273397199707</v>
      </c>
      <c r="G158" s="227">
        <f t="shared" si="15"/>
        <v>30.588235294117649</v>
      </c>
      <c r="H158" s="227">
        <f t="shared" si="15"/>
        <v>17.577548005908419</v>
      </c>
      <c r="I158" s="229"/>
      <c r="J158" s="227">
        <f t="shared" si="16"/>
        <v>18.442256042972247</v>
      </c>
      <c r="K158" s="227">
        <f t="shared" si="16"/>
        <v>22.148760330578511</v>
      </c>
      <c r="L158" s="227">
        <f t="shared" si="16"/>
        <v>14.0625</v>
      </c>
      <c r="M158" s="229"/>
      <c r="N158" s="227">
        <f t="shared" si="17"/>
        <v>11.344537815126051</v>
      </c>
      <c r="O158" s="227">
        <f t="shared" si="17"/>
        <v>19.101123595505616</v>
      </c>
      <c r="P158" s="227">
        <f t="shared" si="17"/>
        <v>4.5364891518737673</v>
      </c>
      <c r="Q158" s="229"/>
      <c r="R158" s="227">
        <f t="shared" si="18"/>
        <v>18.594594594594593</v>
      </c>
      <c r="S158" s="227">
        <f t="shared" si="18"/>
        <v>21.830985915492956</v>
      </c>
      <c r="T158" s="227">
        <f t="shared" si="18"/>
        <v>15.831663326653306</v>
      </c>
      <c r="U158" s="229"/>
      <c r="V158" s="227">
        <f t="shared" si="19"/>
        <v>4.8780487804878048</v>
      </c>
      <c r="W158" s="227">
        <f t="shared" si="19"/>
        <v>4.1782729805013927</v>
      </c>
      <c r="X158" s="227">
        <f t="shared" si="19"/>
        <v>5.4761904761904763</v>
      </c>
      <c r="Y158" s="228"/>
      <c r="Z158" s="227">
        <f t="shared" si="20"/>
        <v>1</v>
      </c>
      <c r="AA158" s="227">
        <f t="shared" si="20"/>
        <v>3.3333333333333335</v>
      </c>
      <c r="AB158" s="227">
        <f t="shared" si="20"/>
        <v>0</v>
      </c>
    </row>
    <row r="159" spans="1:28" x14ac:dyDescent="0.2">
      <c r="A159" s="215" t="s">
        <v>113</v>
      </c>
      <c r="B159" s="227">
        <f t="shared" si="14"/>
        <v>24.203218680971915</v>
      </c>
      <c r="C159" s="227">
        <f t="shared" si="14"/>
        <v>27.617602427921096</v>
      </c>
      <c r="D159" s="227">
        <f t="shared" si="14"/>
        <v>20.984879444217409</v>
      </c>
      <c r="E159" s="228"/>
      <c r="F159" s="227">
        <f t="shared" si="15"/>
        <v>28.976818545163869</v>
      </c>
      <c r="G159" s="227">
        <f t="shared" si="15"/>
        <v>35.116804822908811</v>
      </c>
      <c r="H159" s="227">
        <f t="shared" si="15"/>
        <v>22.042553191489361</v>
      </c>
      <c r="I159" s="229"/>
      <c r="J159" s="227">
        <f t="shared" si="16"/>
        <v>26.001040041601662</v>
      </c>
      <c r="K159" s="227">
        <f t="shared" si="16"/>
        <v>28.934010152284262</v>
      </c>
      <c r="L159" s="227">
        <f t="shared" si="16"/>
        <v>22.921108742004265</v>
      </c>
      <c r="M159" s="229"/>
      <c r="N159" s="227">
        <f t="shared" si="17"/>
        <v>19.942363112391931</v>
      </c>
      <c r="O159" s="227">
        <f t="shared" si="17"/>
        <v>24.053724053724054</v>
      </c>
      <c r="P159" s="227">
        <f t="shared" si="17"/>
        <v>16.266375545851528</v>
      </c>
      <c r="Q159" s="229"/>
      <c r="R159" s="227">
        <f t="shared" si="18"/>
        <v>28.587634713556437</v>
      </c>
      <c r="S159" s="227">
        <f t="shared" si="18"/>
        <v>30.583756345177665</v>
      </c>
      <c r="T159" s="227">
        <f t="shared" si="18"/>
        <v>26.974358974358974</v>
      </c>
      <c r="U159" s="229"/>
      <c r="V159" s="227">
        <f t="shared" si="19"/>
        <v>12.006079027355623</v>
      </c>
      <c r="W159" s="227">
        <f t="shared" si="19"/>
        <v>13.197969543147209</v>
      </c>
      <c r="X159" s="227">
        <f t="shared" si="19"/>
        <v>11.03448275862069</v>
      </c>
      <c r="Y159" s="228"/>
      <c r="Z159" s="227">
        <f t="shared" si="20"/>
        <v>25.373134328358208</v>
      </c>
      <c r="AA159" s="227">
        <f t="shared" si="20"/>
        <v>6.7961165048543686</v>
      </c>
      <c r="AB159" s="227">
        <f t="shared" si="20"/>
        <v>36.969696969696969</v>
      </c>
    </row>
    <row r="160" spans="1:28" x14ac:dyDescent="0.2">
      <c r="A160" s="215" t="s">
        <v>114</v>
      </c>
      <c r="B160" s="227">
        <f t="shared" ref="B160:D170" si="21">+B72/(B72+B29)*100</f>
        <v>16.913214990138066</v>
      </c>
      <c r="C160" s="227">
        <f t="shared" si="21"/>
        <v>20.581277458600876</v>
      </c>
      <c r="D160" s="227">
        <f t="shared" si="21"/>
        <v>13.44</v>
      </c>
      <c r="E160" s="228"/>
      <c r="F160" s="227">
        <f t="shared" ref="F160:H170" si="22">+F72/(F72+F29)*100</f>
        <v>22.094926350245501</v>
      </c>
      <c r="G160" s="227">
        <f t="shared" si="22"/>
        <v>27.027027027027028</v>
      </c>
      <c r="H160" s="227">
        <f t="shared" si="22"/>
        <v>16.863406408094438</v>
      </c>
      <c r="I160" s="229"/>
      <c r="J160" s="227">
        <f t="shared" ref="J160:L170" si="23">+J72/(J72+J29)*100</f>
        <v>22.084130019120458</v>
      </c>
      <c r="K160" s="227">
        <f t="shared" si="23"/>
        <v>25.555555555555554</v>
      </c>
      <c r="L160" s="227">
        <f t="shared" si="23"/>
        <v>18.379446640316203</v>
      </c>
      <c r="M160" s="229"/>
      <c r="N160" s="227">
        <f t="shared" ref="N160:P170" si="24">+N72/(N72+N29)*100</f>
        <v>14.54183266932271</v>
      </c>
      <c r="O160" s="227">
        <f t="shared" si="24"/>
        <v>17.794970986460349</v>
      </c>
      <c r="P160" s="227">
        <f t="shared" si="24"/>
        <v>11.088295687885012</v>
      </c>
      <c r="Q160" s="229"/>
      <c r="R160" s="227">
        <f t="shared" ref="R160:T170" si="25">+R72/(R72+R29)*100</f>
        <v>16.247906197654942</v>
      </c>
      <c r="S160" s="227">
        <f t="shared" si="25"/>
        <v>20.577617328519857</v>
      </c>
      <c r="T160" s="227">
        <f t="shared" si="25"/>
        <v>12.5</v>
      </c>
      <c r="U160" s="229"/>
      <c r="V160" s="227">
        <f t="shared" ref="V160:X170" si="26">+V72/(V72+V29)*100</f>
        <v>13.408304498269896</v>
      </c>
      <c r="W160" s="227">
        <f t="shared" si="26"/>
        <v>15.384615384615385</v>
      </c>
      <c r="X160" s="227">
        <f t="shared" si="26"/>
        <v>11.717495987158909</v>
      </c>
      <c r="Y160" s="228"/>
      <c r="Z160" s="227">
        <f t="shared" ref="Z160:AB170" si="27">+Z72/(Z72+Z29)*100</f>
        <v>7.1428571428571423</v>
      </c>
      <c r="AA160" s="227">
        <f t="shared" si="27"/>
        <v>6.9892473118279561</v>
      </c>
      <c r="AB160" s="227">
        <f t="shared" si="27"/>
        <v>7.2463768115942031</v>
      </c>
    </row>
    <row r="161" spans="1:28" x14ac:dyDescent="0.2">
      <c r="A161" s="215" t="s">
        <v>115</v>
      </c>
      <c r="B161" s="227">
        <f t="shared" si="21"/>
        <v>12.983164983164983</v>
      </c>
      <c r="C161" s="227">
        <f t="shared" si="21"/>
        <v>15.489055139927958</v>
      </c>
      <c r="D161" s="227">
        <f t="shared" si="21"/>
        <v>10.613207547169811</v>
      </c>
      <c r="E161" s="228"/>
      <c r="F161" s="227">
        <f t="shared" si="22"/>
        <v>16.511483550589695</v>
      </c>
      <c r="G161" s="227">
        <f t="shared" si="22"/>
        <v>19.500594530321045</v>
      </c>
      <c r="H161" s="227">
        <f t="shared" si="22"/>
        <v>13.246753246753245</v>
      </c>
      <c r="I161" s="229"/>
      <c r="J161" s="227">
        <f t="shared" si="23"/>
        <v>17.587939698492463</v>
      </c>
      <c r="K161" s="227">
        <f t="shared" si="23"/>
        <v>22.617354196301566</v>
      </c>
      <c r="L161" s="227">
        <f t="shared" si="23"/>
        <v>12.463768115942029</v>
      </c>
      <c r="M161" s="229"/>
      <c r="N161" s="227">
        <f t="shared" si="24"/>
        <v>10.423452768729643</v>
      </c>
      <c r="O161" s="227">
        <f t="shared" si="24"/>
        <v>11.348684210526317</v>
      </c>
      <c r="P161" s="227">
        <f t="shared" si="24"/>
        <v>9.5161290322580641</v>
      </c>
      <c r="Q161" s="229"/>
      <c r="R161" s="227">
        <f t="shared" si="25"/>
        <v>13.600572655690765</v>
      </c>
      <c r="S161" s="227">
        <f t="shared" si="25"/>
        <v>14.906832298136646</v>
      </c>
      <c r="T161" s="227">
        <f t="shared" si="25"/>
        <v>12.48339973439575</v>
      </c>
      <c r="U161" s="229"/>
      <c r="V161" s="227">
        <f t="shared" si="26"/>
        <v>8.3074534161490696</v>
      </c>
      <c r="W161" s="227">
        <f t="shared" si="26"/>
        <v>10.286677908937605</v>
      </c>
      <c r="X161" s="227">
        <f t="shared" si="26"/>
        <v>6.6187050359712227</v>
      </c>
      <c r="Y161" s="228"/>
      <c r="Z161" s="227">
        <f t="shared" si="27"/>
        <v>5.5118110236220472</v>
      </c>
      <c r="AA161" s="227">
        <f t="shared" si="27"/>
        <v>4.5454545454545459</v>
      </c>
      <c r="AB161" s="227">
        <f t="shared" si="27"/>
        <v>6.25</v>
      </c>
    </row>
    <row r="162" spans="1:28" x14ac:dyDescent="0.2">
      <c r="A162" s="215" t="s">
        <v>116</v>
      </c>
      <c r="B162" s="227">
        <f t="shared" si="21"/>
        <v>16.675982858207565</v>
      </c>
      <c r="C162" s="227">
        <f t="shared" si="21"/>
        <v>19.877909194963756</v>
      </c>
      <c r="D162" s="227">
        <f t="shared" si="21"/>
        <v>13.619810633648942</v>
      </c>
      <c r="E162" s="228"/>
      <c r="F162" s="227">
        <f t="shared" si="22"/>
        <v>22.171945701357465</v>
      </c>
      <c r="G162" s="227">
        <f t="shared" si="22"/>
        <v>28.063943161634104</v>
      </c>
      <c r="H162" s="227">
        <f t="shared" si="22"/>
        <v>16.051660516605164</v>
      </c>
      <c r="I162" s="229"/>
      <c r="J162" s="227">
        <f t="shared" si="23"/>
        <v>22.636103151862464</v>
      </c>
      <c r="K162" s="227">
        <f t="shared" si="23"/>
        <v>26.615969581749049</v>
      </c>
      <c r="L162" s="227">
        <f t="shared" si="23"/>
        <v>18.618042226487525</v>
      </c>
      <c r="M162" s="229"/>
      <c r="N162" s="227">
        <f t="shared" si="24"/>
        <v>10.766045548654244</v>
      </c>
      <c r="O162" s="227">
        <f t="shared" si="24"/>
        <v>11.904761904761903</v>
      </c>
      <c r="P162" s="227">
        <f t="shared" si="24"/>
        <v>9.7222222222222232</v>
      </c>
      <c r="Q162" s="229"/>
      <c r="R162" s="227">
        <f t="shared" si="25"/>
        <v>19.720930232558139</v>
      </c>
      <c r="S162" s="227">
        <f t="shared" si="25"/>
        <v>22.284644194756552</v>
      </c>
      <c r="T162" s="227">
        <f t="shared" si="25"/>
        <v>17.190388170055453</v>
      </c>
      <c r="U162" s="229"/>
      <c r="V162" s="227">
        <f t="shared" si="26"/>
        <v>8.8442211055276392</v>
      </c>
      <c r="W162" s="227">
        <f t="shared" si="26"/>
        <v>10.284463894967178</v>
      </c>
      <c r="X162" s="227">
        <f t="shared" si="26"/>
        <v>7.6208178438661704</v>
      </c>
      <c r="Y162" s="228"/>
      <c r="Z162" s="227">
        <f t="shared" si="27"/>
        <v>5.027932960893855</v>
      </c>
      <c r="AA162" s="227">
        <f t="shared" si="27"/>
        <v>2.5316455696202533</v>
      </c>
      <c r="AB162" s="227">
        <f t="shared" si="27"/>
        <v>7.0000000000000009</v>
      </c>
    </row>
    <row r="163" spans="1:28" x14ac:dyDescent="0.2">
      <c r="A163" s="215" t="s">
        <v>117</v>
      </c>
      <c r="B163" s="227">
        <f t="shared" si="21"/>
        <v>20.59921315444366</v>
      </c>
      <c r="C163" s="227">
        <f t="shared" si="21"/>
        <v>23.684210526315788</v>
      </c>
      <c r="D163" s="227">
        <f t="shared" si="21"/>
        <v>17.627252921370566</v>
      </c>
      <c r="E163" s="228"/>
      <c r="F163" s="227">
        <f t="shared" si="22"/>
        <v>27.424242424242422</v>
      </c>
      <c r="G163" s="227">
        <f t="shared" si="22"/>
        <v>31.140350877192986</v>
      </c>
      <c r="H163" s="227">
        <f t="shared" si="22"/>
        <v>23.427672955974842</v>
      </c>
      <c r="I163" s="229"/>
      <c r="J163" s="227">
        <f t="shared" si="23"/>
        <v>21.095627102354637</v>
      </c>
      <c r="K163" s="227">
        <f t="shared" si="23"/>
        <v>26.42924086223055</v>
      </c>
      <c r="L163" s="227">
        <f t="shared" si="23"/>
        <v>15.483234714003945</v>
      </c>
      <c r="M163" s="229"/>
      <c r="N163" s="227">
        <f t="shared" si="24"/>
        <v>15.24277811923786</v>
      </c>
      <c r="O163" s="227">
        <f t="shared" si="24"/>
        <v>18.323353293413174</v>
      </c>
      <c r="P163" s="227">
        <f t="shared" si="24"/>
        <v>11.994949494949495</v>
      </c>
      <c r="Q163" s="229"/>
      <c r="R163" s="227">
        <f t="shared" si="25"/>
        <v>21.065989847715734</v>
      </c>
      <c r="S163" s="227">
        <f t="shared" si="25"/>
        <v>22.063666300768386</v>
      </c>
      <c r="T163" s="227">
        <f t="shared" si="25"/>
        <v>20.207743153918791</v>
      </c>
      <c r="U163" s="229"/>
      <c r="V163" s="227">
        <f t="shared" si="26"/>
        <v>13.729809104258445</v>
      </c>
      <c r="W163" s="227">
        <f t="shared" si="26"/>
        <v>13.69150779896014</v>
      </c>
      <c r="X163" s="227">
        <f t="shared" si="26"/>
        <v>13.757961783439491</v>
      </c>
      <c r="Y163" s="228"/>
      <c r="Z163" s="227">
        <f t="shared" si="27"/>
        <v>12.446351931330472</v>
      </c>
      <c r="AA163" s="227">
        <f t="shared" si="27"/>
        <v>10.377358490566039</v>
      </c>
      <c r="AB163" s="227">
        <f t="shared" si="27"/>
        <v>14.173228346456693</v>
      </c>
    </row>
    <row r="164" spans="1:28" x14ac:dyDescent="0.2">
      <c r="A164" s="215" t="s">
        <v>118</v>
      </c>
      <c r="B164" s="227">
        <f t="shared" si="21"/>
        <v>14.538310412573674</v>
      </c>
      <c r="C164" s="227">
        <f t="shared" si="21"/>
        <v>16.253841981558491</v>
      </c>
      <c r="D164" s="227">
        <f t="shared" si="21"/>
        <v>12.863949179460032</v>
      </c>
      <c r="E164" s="228"/>
      <c r="F164" s="227">
        <f t="shared" si="22"/>
        <v>17.3841059602649</v>
      </c>
      <c r="G164" s="227">
        <f t="shared" si="22"/>
        <v>18.67612293144208</v>
      </c>
      <c r="H164" s="227">
        <f t="shared" si="22"/>
        <v>15.954664341761116</v>
      </c>
      <c r="I164" s="229"/>
      <c r="J164" s="227">
        <f t="shared" si="23"/>
        <v>18.051708217913205</v>
      </c>
      <c r="K164" s="227">
        <f t="shared" si="23"/>
        <v>18.687329079307201</v>
      </c>
      <c r="L164" s="227">
        <f t="shared" si="23"/>
        <v>17.399438727782975</v>
      </c>
      <c r="M164" s="229"/>
      <c r="N164" s="227">
        <f t="shared" si="24"/>
        <v>13.678553981436249</v>
      </c>
      <c r="O164" s="227">
        <f t="shared" si="24"/>
        <v>15.356151711378354</v>
      </c>
      <c r="P164" s="227">
        <f t="shared" si="24"/>
        <v>11.801242236024844</v>
      </c>
      <c r="Q164" s="229"/>
      <c r="R164" s="227">
        <f t="shared" si="25"/>
        <v>14.809523809523808</v>
      </c>
      <c r="S164" s="227">
        <f t="shared" si="25"/>
        <v>18.436873747494989</v>
      </c>
      <c r="T164" s="227">
        <f t="shared" si="25"/>
        <v>11.524500907441016</v>
      </c>
      <c r="U164" s="229"/>
      <c r="V164" s="227">
        <f t="shared" si="26"/>
        <v>9.657320872274143</v>
      </c>
      <c r="W164" s="227">
        <f t="shared" si="26"/>
        <v>10.575793184488838</v>
      </c>
      <c r="X164" s="227">
        <f t="shared" si="26"/>
        <v>8.9302325581395348</v>
      </c>
      <c r="Y164" s="228"/>
      <c r="Z164" s="227">
        <f t="shared" si="27"/>
        <v>7.3664825046040523</v>
      </c>
      <c r="AA164" s="227">
        <f t="shared" si="27"/>
        <v>7.2340425531914887</v>
      </c>
      <c r="AB164" s="227">
        <f t="shared" si="27"/>
        <v>7.4675324675324672</v>
      </c>
    </row>
    <row r="165" spans="1:28" x14ac:dyDescent="0.2">
      <c r="A165" s="215" t="s">
        <v>119</v>
      </c>
      <c r="B165" s="227">
        <f t="shared" si="21"/>
        <v>19.935582302085102</v>
      </c>
      <c r="C165" s="227">
        <f t="shared" si="21"/>
        <v>21.537371590506556</v>
      </c>
      <c r="D165" s="227">
        <f t="shared" si="21"/>
        <v>18.465539661898571</v>
      </c>
      <c r="E165" s="228"/>
      <c r="F165" s="227">
        <f t="shared" si="22"/>
        <v>23.416789396170838</v>
      </c>
      <c r="G165" s="227">
        <f t="shared" si="22"/>
        <v>25.035561877667138</v>
      </c>
      <c r="H165" s="227">
        <f t="shared" si="22"/>
        <v>21.679389312977097</v>
      </c>
      <c r="I165" s="229"/>
      <c r="J165" s="227">
        <f t="shared" si="23"/>
        <v>25.26223776223776</v>
      </c>
      <c r="K165" s="227">
        <f t="shared" si="23"/>
        <v>28.645833333333332</v>
      </c>
      <c r="L165" s="227">
        <f t="shared" si="23"/>
        <v>21.830985915492956</v>
      </c>
      <c r="M165" s="229"/>
      <c r="N165" s="227">
        <f t="shared" si="24"/>
        <v>16.750756811301713</v>
      </c>
      <c r="O165" s="227">
        <f t="shared" si="24"/>
        <v>14.663951120162933</v>
      </c>
      <c r="P165" s="227">
        <f t="shared" si="24"/>
        <v>18.8</v>
      </c>
      <c r="Q165" s="229"/>
      <c r="R165" s="227">
        <f t="shared" si="25"/>
        <v>17.729257641921397</v>
      </c>
      <c r="S165" s="227">
        <f t="shared" si="25"/>
        <v>16.359918200408998</v>
      </c>
      <c r="T165" s="227">
        <f t="shared" si="25"/>
        <v>18.75</v>
      </c>
      <c r="U165" s="229"/>
      <c r="V165" s="227">
        <f t="shared" si="26"/>
        <v>9.94475138121547</v>
      </c>
      <c r="W165" s="227">
        <f t="shared" si="26"/>
        <v>15.06172839506173</v>
      </c>
      <c r="X165" s="227">
        <f t="shared" si="26"/>
        <v>5.8000000000000007</v>
      </c>
      <c r="Y165" s="228"/>
      <c r="Z165" s="227">
        <f t="shared" si="27"/>
        <v>30.898876404494381</v>
      </c>
      <c r="AA165" s="227">
        <f t="shared" si="27"/>
        <v>33.962264150943398</v>
      </c>
      <c r="AB165" s="227">
        <f t="shared" si="27"/>
        <v>28.426395939086298</v>
      </c>
    </row>
    <row r="166" spans="1:28" x14ac:dyDescent="0.2">
      <c r="A166" s="215" t="s">
        <v>120</v>
      </c>
      <c r="B166" s="227">
        <f t="shared" si="21"/>
        <v>17.362995116657622</v>
      </c>
      <c r="C166" s="227">
        <f t="shared" si="21"/>
        <v>22.126116071428573</v>
      </c>
      <c r="D166" s="227">
        <f t="shared" si="21"/>
        <v>12.85638859556494</v>
      </c>
      <c r="E166" s="228"/>
      <c r="F166" s="227">
        <f t="shared" si="22"/>
        <v>24.820143884892087</v>
      </c>
      <c r="G166" s="227">
        <f t="shared" si="22"/>
        <v>28.082191780821919</v>
      </c>
      <c r="H166" s="227">
        <f t="shared" si="22"/>
        <v>21.212121212121211</v>
      </c>
      <c r="I166" s="229"/>
      <c r="J166" s="227">
        <f t="shared" si="23"/>
        <v>21.519838601210491</v>
      </c>
      <c r="K166" s="227">
        <f t="shared" si="23"/>
        <v>27.1356783919598</v>
      </c>
      <c r="L166" s="227">
        <f t="shared" si="23"/>
        <v>15.050651230101304</v>
      </c>
      <c r="M166" s="229"/>
      <c r="N166" s="227">
        <f t="shared" si="24"/>
        <v>11.802748585286984</v>
      </c>
      <c r="O166" s="227">
        <f t="shared" si="24"/>
        <v>15.32258064516129</v>
      </c>
      <c r="P166" s="227">
        <f t="shared" si="24"/>
        <v>8.2658022690437605</v>
      </c>
      <c r="Q166" s="229"/>
      <c r="R166" s="227">
        <f t="shared" si="25"/>
        <v>18.983268983268982</v>
      </c>
      <c r="S166" s="227">
        <f t="shared" si="25"/>
        <v>23.913043478260871</v>
      </c>
      <c r="T166" s="227">
        <f t="shared" si="25"/>
        <v>15.046296296296296</v>
      </c>
      <c r="U166" s="229"/>
      <c r="V166" s="227">
        <f t="shared" si="26"/>
        <v>8.1395348837209305</v>
      </c>
      <c r="W166" s="227">
        <f t="shared" si="26"/>
        <v>12.548262548262548</v>
      </c>
      <c r="X166" s="227">
        <f t="shared" si="26"/>
        <v>4.8104956268221573</v>
      </c>
      <c r="Y166" s="228"/>
      <c r="Z166" s="227">
        <f t="shared" si="27"/>
        <v>3.1531531531531529</v>
      </c>
      <c r="AA166" s="227">
        <f t="shared" si="27"/>
        <v>7.1428571428571423</v>
      </c>
      <c r="AB166" s="227">
        <f t="shared" si="27"/>
        <v>0.72463768115942029</v>
      </c>
    </row>
    <row r="167" spans="1:28" x14ac:dyDescent="0.2">
      <c r="A167" s="215" t="s">
        <v>121</v>
      </c>
      <c r="B167" s="227">
        <f t="shared" si="21"/>
        <v>18.441971383147855</v>
      </c>
      <c r="C167" s="227">
        <f t="shared" si="21"/>
        <v>23.669309173272936</v>
      </c>
      <c r="D167" s="227">
        <f t="shared" si="21"/>
        <v>13.844621513944222</v>
      </c>
      <c r="E167" s="228"/>
      <c r="F167" s="227">
        <f t="shared" si="22"/>
        <v>23.059866962305986</v>
      </c>
      <c r="G167" s="227">
        <f t="shared" si="22"/>
        <v>28.448275862068968</v>
      </c>
      <c r="H167" s="227">
        <f t="shared" si="22"/>
        <v>17.351598173515981</v>
      </c>
      <c r="I167" s="229"/>
      <c r="J167" s="227">
        <f t="shared" si="23"/>
        <v>23.480662983425415</v>
      </c>
      <c r="K167" s="227">
        <f t="shared" si="23"/>
        <v>30.107526881720432</v>
      </c>
      <c r="L167" s="227">
        <f t="shared" si="23"/>
        <v>16.477272727272727</v>
      </c>
      <c r="M167" s="229"/>
      <c r="N167" s="227">
        <f t="shared" si="24"/>
        <v>19.732441471571907</v>
      </c>
      <c r="O167" s="227">
        <f t="shared" si="24"/>
        <v>25</v>
      </c>
      <c r="P167" s="227">
        <f t="shared" si="24"/>
        <v>14.285714285714285</v>
      </c>
      <c r="Q167" s="229"/>
      <c r="R167" s="227">
        <f t="shared" si="25"/>
        <v>17.78975741239892</v>
      </c>
      <c r="S167" s="227">
        <f t="shared" si="25"/>
        <v>21.212121212121211</v>
      </c>
      <c r="T167" s="227">
        <f t="shared" si="25"/>
        <v>15.048543689320388</v>
      </c>
      <c r="U167" s="229"/>
      <c r="V167" s="227">
        <f t="shared" si="26"/>
        <v>10.894941634241246</v>
      </c>
      <c r="W167" s="227">
        <f t="shared" si="26"/>
        <v>13.541666666666666</v>
      </c>
      <c r="X167" s="227">
        <f t="shared" si="26"/>
        <v>9.316770186335404</v>
      </c>
      <c r="Y167" s="228"/>
      <c r="Z167" s="227">
        <f t="shared" si="27"/>
        <v>4.0816326530612246</v>
      </c>
      <c r="AA167" s="227">
        <f t="shared" si="27"/>
        <v>1.9230769230769231</v>
      </c>
      <c r="AB167" s="227">
        <f t="shared" si="27"/>
        <v>5.2631578947368416</v>
      </c>
    </row>
    <row r="168" spans="1:28" x14ac:dyDescent="0.2">
      <c r="A168" s="215" t="s">
        <v>122</v>
      </c>
      <c r="B168" s="227">
        <f t="shared" si="21"/>
        <v>14.065030521988289</v>
      </c>
      <c r="C168" s="227">
        <f t="shared" si="21"/>
        <v>16.006794721024434</v>
      </c>
      <c r="D168" s="227">
        <f t="shared" si="21"/>
        <v>12.296155219616713</v>
      </c>
      <c r="E168" s="228"/>
      <c r="F168" s="227">
        <f t="shared" si="22"/>
        <v>18.245264207377868</v>
      </c>
      <c r="G168" s="227">
        <f t="shared" si="22"/>
        <v>20.609233698238935</v>
      </c>
      <c r="H168" s="227">
        <f t="shared" si="22"/>
        <v>15.646258503401361</v>
      </c>
      <c r="I168" s="229"/>
      <c r="J168" s="227">
        <f t="shared" si="23"/>
        <v>19.915637240132568</v>
      </c>
      <c r="K168" s="227">
        <f t="shared" si="23"/>
        <v>21.319486866218693</v>
      </c>
      <c r="L168" s="227">
        <f t="shared" si="23"/>
        <v>18.549346016646847</v>
      </c>
      <c r="M168" s="229"/>
      <c r="N168" s="227">
        <f t="shared" si="24"/>
        <v>10.435103244837759</v>
      </c>
      <c r="O168" s="227">
        <f t="shared" si="24"/>
        <v>12.062256809338521</v>
      </c>
      <c r="P168" s="227">
        <f t="shared" si="24"/>
        <v>8.9698668535388926</v>
      </c>
      <c r="Q168" s="229"/>
      <c r="R168" s="227">
        <f t="shared" si="25"/>
        <v>13.94728061394728</v>
      </c>
      <c r="S168" s="227">
        <f t="shared" si="25"/>
        <v>16.704631738800305</v>
      </c>
      <c r="T168" s="227">
        <f t="shared" si="25"/>
        <v>11.785714285714285</v>
      </c>
      <c r="U168" s="229"/>
      <c r="V168" s="227">
        <f t="shared" si="26"/>
        <v>4.9207673060884067</v>
      </c>
      <c r="W168" s="227">
        <f t="shared" si="26"/>
        <v>5.9590316573556796</v>
      </c>
      <c r="X168" s="227">
        <f t="shared" si="26"/>
        <v>4.0785498489425986</v>
      </c>
      <c r="Y168" s="228"/>
      <c r="Z168" s="227">
        <f t="shared" si="27"/>
        <v>7.4675324675324672</v>
      </c>
      <c r="AA168" s="227">
        <f t="shared" si="27"/>
        <v>1.6736401673640167</v>
      </c>
      <c r="AB168" s="227">
        <f t="shared" si="27"/>
        <v>11.140583554376658</v>
      </c>
    </row>
    <row r="169" spans="1:28" x14ac:dyDescent="0.2">
      <c r="A169" s="215" t="s">
        <v>123</v>
      </c>
      <c r="B169" s="227">
        <f t="shared" si="21"/>
        <v>18.064565956132224</v>
      </c>
      <c r="C169" s="227">
        <f t="shared" si="21"/>
        <v>20.573408947700063</v>
      </c>
      <c r="D169" s="227">
        <f t="shared" si="21"/>
        <v>15.651515151515152</v>
      </c>
      <c r="E169" s="228"/>
      <c r="F169" s="227">
        <f t="shared" si="22"/>
        <v>20.14294996751137</v>
      </c>
      <c r="G169" s="227">
        <f t="shared" si="22"/>
        <v>22.64851485148515</v>
      </c>
      <c r="H169" s="227">
        <f t="shared" si="22"/>
        <v>17.373461012311903</v>
      </c>
      <c r="I169" s="229"/>
      <c r="J169" s="227">
        <f t="shared" si="23"/>
        <v>22.742351640250643</v>
      </c>
      <c r="K169" s="227">
        <f t="shared" si="23"/>
        <v>24.83564645726808</v>
      </c>
      <c r="L169" s="227">
        <f t="shared" si="23"/>
        <v>20.610119047619047</v>
      </c>
      <c r="M169" s="229"/>
      <c r="N169" s="227">
        <f t="shared" si="24"/>
        <v>13.978494623655912</v>
      </c>
      <c r="O169" s="227">
        <f t="shared" si="24"/>
        <v>15.647482014388489</v>
      </c>
      <c r="P169" s="227">
        <f t="shared" si="24"/>
        <v>12.448474855729597</v>
      </c>
      <c r="Q169" s="229"/>
      <c r="R169" s="227">
        <f t="shared" si="25"/>
        <v>21.938361719383618</v>
      </c>
      <c r="S169" s="227">
        <f t="shared" si="25"/>
        <v>25.513698630136989</v>
      </c>
      <c r="T169" s="227">
        <f t="shared" si="25"/>
        <v>18.721109399075502</v>
      </c>
      <c r="U169" s="229"/>
      <c r="V169" s="227">
        <f t="shared" si="26"/>
        <v>10.876288659793815</v>
      </c>
      <c r="W169" s="227">
        <f t="shared" si="26"/>
        <v>12.977983777520278</v>
      </c>
      <c r="X169" s="227">
        <f t="shared" si="26"/>
        <v>9.1922005571030638</v>
      </c>
      <c r="Y169" s="228"/>
      <c r="Z169" s="227">
        <f t="shared" si="27"/>
        <v>5.868544600938967</v>
      </c>
      <c r="AA169" s="227">
        <f t="shared" si="27"/>
        <v>7.2727272727272725</v>
      </c>
      <c r="AB169" s="227">
        <f t="shared" si="27"/>
        <v>4.3689320388349513</v>
      </c>
    </row>
    <row r="170" spans="1:28" ht="13.5" thickBot="1" x14ac:dyDescent="0.25">
      <c r="A170" s="224" t="s">
        <v>124</v>
      </c>
      <c r="B170" s="230">
        <f t="shared" si="21"/>
        <v>18.765679879578524</v>
      </c>
      <c r="C170" s="230">
        <f t="shared" si="21"/>
        <v>19.670542635658915</v>
      </c>
      <c r="D170" s="230">
        <f t="shared" si="21"/>
        <v>17.793964620187307</v>
      </c>
      <c r="E170" s="231"/>
      <c r="F170" s="230">
        <f t="shared" si="22"/>
        <v>24</v>
      </c>
      <c r="G170" s="230">
        <f t="shared" si="22"/>
        <v>26.265822784810126</v>
      </c>
      <c r="H170" s="230">
        <f t="shared" si="22"/>
        <v>21.68284789644013</v>
      </c>
      <c r="I170" s="224"/>
      <c r="J170" s="230">
        <f t="shared" si="23"/>
        <v>19.474835886214443</v>
      </c>
      <c r="K170" s="230">
        <f t="shared" si="23"/>
        <v>20.74688796680498</v>
      </c>
      <c r="L170" s="230">
        <f t="shared" si="23"/>
        <v>18.055555555555554</v>
      </c>
      <c r="M170" s="224"/>
      <c r="N170" s="230">
        <f t="shared" si="24"/>
        <v>11.987381703470032</v>
      </c>
      <c r="O170" s="230">
        <f t="shared" si="24"/>
        <v>10.691823899371069</v>
      </c>
      <c r="P170" s="230">
        <f t="shared" si="24"/>
        <v>13.291139240506327</v>
      </c>
      <c r="Q170" s="224"/>
      <c r="R170" s="230">
        <f t="shared" si="25"/>
        <v>22.413793103448278</v>
      </c>
      <c r="S170" s="230">
        <f t="shared" si="25"/>
        <v>26.785714285714285</v>
      </c>
      <c r="T170" s="230">
        <f t="shared" si="25"/>
        <v>16.393442622950818</v>
      </c>
      <c r="U170" s="224"/>
      <c r="V170" s="230">
        <f t="shared" si="26"/>
        <v>4.9773755656108598</v>
      </c>
      <c r="W170" s="230">
        <f t="shared" si="26"/>
        <v>6.9565217391304346</v>
      </c>
      <c r="X170" s="230">
        <f t="shared" si="26"/>
        <v>2.8301886792452833</v>
      </c>
      <c r="Y170" s="231"/>
      <c r="Z170" s="230">
        <f t="shared" si="27"/>
        <v>25.301204819277107</v>
      </c>
      <c r="AA170" s="230">
        <f t="shared" si="27"/>
        <v>0</v>
      </c>
      <c r="AB170" s="230">
        <f t="shared" si="27"/>
        <v>42</v>
      </c>
    </row>
    <row r="171" spans="1:28" x14ac:dyDescent="0.2">
      <c r="A171" s="292" t="s">
        <v>90</v>
      </c>
      <c r="B171" s="292"/>
      <c r="C171" s="292"/>
      <c r="D171" s="292"/>
      <c r="E171" s="292"/>
      <c r="F171" s="292"/>
      <c r="G171" s="292"/>
      <c r="H171" s="292"/>
      <c r="I171" s="292"/>
      <c r="J171" s="292"/>
      <c r="K171" s="292"/>
      <c r="L171" s="292"/>
      <c r="M171" s="292"/>
      <c r="N171" s="292"/>
      <c r="O171" s="292"/>
      <c r="P171" s="292"/>
      <c r="Q171" s="292"/>
      <c r="R171" s="292"/>
      <c r="S171" s="292"/>
      <c r="T171" s="292"/>
      <c r="U171" s="292"/>
      <c r="V171" s="292"/>
      <c r="W171" s="292"/>
      <c r="X171" s="292"/>
      <c r="Y171" s="292"/>
      <c r="Z171" s="292"/>
      <c r="AA171" s="292"/>
      <c r="AB171" s="292"/>
    </row>
    <row r="172" spans="1:28" x14ac:dyDescent="0.2">
      <c r="A172" s="317" t="s">
        <v>14</v>
      </c>
      <c r="B172" s="317"/>
      <c r="C172" s="317"/>
      <c r="D172" s="317"/>
      <c r="E172" s="317"/>
      <c r="F172" s="317"/>
      <c r="G172" s="317"/>
      <c r="H172" s="317"/>
      <c r="I172" s="317"/>
      <c r="J172" s="317"/>
      <c r="K172" s="317"/>
      <c r="L172" s="317"/>
      <c r="M172" s="317"/>
      <c r="N172" s="317"/>
      <c r="O172" s="317"/>
      <c r="P172" s="317"/>
      <c r="Q172" s="317"/>
      <c r="R172" s="317"/>
      <c r="S172" s="317"/>
      <c r="T172" s="317"/>
      <c r="U172" s="317"/>
      <c r="V172" s="317"/>
      <c r="W172" s="317"/>
      <c r="X172" s="317"/>
      <c r="Y172" s="317"/>
      <c r="Z172" s="317"/>
      <c r="AA172" s="317"/>
      <c r="AB172" s="317"/>
    </row>
  </sheetData>
  <mergeCells count="38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36:AB136"/>
    <mergeCell ref="A137:AB137"/>
    <mergeCell ref="A171:AB171"/>
    <mergeCell ref="A172:AB172"/>
    <mergeCell ref="A127:AB127"/>
    <mergeCell ref="A128:AB128"/>
    <mergeCell ref="A132:AB132"/>
    <mergeCell ref="A133:AB133"/>
    <mergeCell ref="A134:AB134"/>
    <mergeCell ref="A135:AB135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7" max="16383" man="1"/>
    <brk id="13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2"/>
  <sheetViews>
    <sheetView topLeftCell="A57" zoomScaleNormal="100" workbookViewId="0">
      <selection activeCell="AD88" sqref="AD88:AE89"/>
    </sheetView>
  </sheetViews>
  <sheetFormatPr baseColWidth="10" defaultRowHeight="12.75" x14ac:dyDescent="0.25"/>
  <cols>
    <col min="1" max="1" width="15.42578125" style="128" customWidth="1"/>
    <col min="2" max="4" width="7.7109375" style="129" customWidth="1"/>
    <col min="5" max="5" width="1.42578125" style="129" customWidth="1"/>
    <col min="6" max="8" width="6.85546875" style="129" customWidth="1"/>
    <col min="9" max="9" width="1.42578125" style="129" customWidth="1"/>
    <col min="10" max="12" width="6.85546875" style="129" customWidth="1"/>
    <col min="13" max="13" width="1.42578125" style="129" customWidth="1"/>
    <col min="14" max="16" width="6.85546875" style="129" customWidth="1"/>
    <col min="17" max="17" width="1.42578125" style="129" customWidth="1"/>
    <col min="18" max="20" width="6.85546875" style="129" customWidth="1"/>
    <col min="21" max="21" width="1.42578125" style="129" customWidth="1"/>
    <col min="22" max="24" width="6.85546875" style="129" customWidth="1"/>
    <col min="25" max="25" width="1.42578125" style="129" customWidth="1"/>
    <col min="26" max="28" width="6.85546875" style="129" customWidth="1"/>
    <col min="29" max="29" width="11.42578125" style="129"/>
    <col min="30" max="30" width="13.28515625" style="129" customWidth="1"/>
    <col min="31" max="33" width="6.140625" style="129" customWidth="1"/>
    <col min="34" max="34" width="1.42578125" style="129" customWidth="1"/>
    <col min="35" max="37" width="5.140625" style="129" customWidth="1"/>
    <col min="38" max="38" width="1.42578125" style="129" customWidth="1"/>
    <col min="39" max="41" width="5.140625" style="129" customWidth="1"/>
    <col min="42" max="42" width="1.42578125" style="129" customWidth="1"/>
    <col min="43" max="45" width="5.140625" style="129" customWidth="1"/>
    <col min="46" max="46" width="1.42578125" style="129" customWidth="1"/>
    <col min="47" max="49" width="5.140625" style="129" customWidth="1"/>
    <col min="50" max="50" width="1.42578125" style="129" customWidth="1"/>
    <col min="51" max="53" width="5.140625" style="129" customWidth="1"/>
    <col min="54" max="54" width="1.42578125" style="129" customWidth="1"/>
    <col min="55" max="57" width="5.140625" style="129" customWidth="1"/>
    <col min="58" max="62" width="11.42578125" style="128"/>
    <col min="63" max="256" width="11.42578125" style="129"/>
    <col min="257" max="257" width="15.42578125" style="129" customWidth="1"/>
    <col min="258" max="258" width="8.85546875" style="129" customWidth="1"/>
    <col min="259" max="259" width="8.28515625" style="129" customWidth="1"/>
    <col min="260" max="260" width="7.85546875" style="129" customWidth="1"/>
    <col min="261" max="261" width="1.42578125" style="129" customWidth="1"/>
    <col min="262" max="264" width="5.7109375" style="129" bestFit="1" customWidth="1"/>
    <col min="265" max="265" width="1.42578125" style="129" customWidth="1"/>
    <col min="266" max="268" width="5.7109375" style="129" bestFit="1" customWidth="1"/>
    <col min="269" max="269" width="1.42578125" style="129" customWidth="1"/>
    <col min="270" max="272" width="5.7109375" style="129" bestFit="1" customWidth="1"/>
    <col min="273" max="273" width="1.42578125" style="129" customWidth="1"/>
    <col min="274" max="276" width="5.7109375" style="129" bestFit="1" customWidth="1"/>
    <col min="277" max="277" width="1.42578125" style="129" customWidth="1"/>
    <col min="278" max="280" width="5.7109375" style="129" bestFit="1" customWidth="1"/>
    <col min="281" max="281" width="1.42578125" style="129" customWidth="1"/>
    <col min="282" max="284" width="4.85546875" style="129" bestFit="1" customWidth="1"/>
    <col min="285" max="285" width="11.42578125" style="129"/>
    <col min="286" max="286" width="13.28515625" style="129" customWidth="1"/>
    <col min="287" max="289" width="6.140625" style="129" customWidth="1"/>
    <col min="290" max="290" width="1.42578125" style="129" customWidth="1"/>
    <col min="291" max="293" width="5.140625" style="129" customWidth="1"/>
    <col min="294" max="294" width="1.42578125" style="129" customWidth="1"/>
    <col min="295" max="297" width="5.140625" style="129" customWidth="1"/>
    <col min="298" max="298" width="1.42578125" style="129" customWidth="1"/>
    <col min="299" max="301" width="5.140625" style="129" customWidth="1"/>
    <col min="302" max="302" width="1.42578125" style="129" customWidth="1"/>
    <col min="303" max="305" width="5.140625" style="129" customWidth="1"/>
    <col min="306" max="306" width="1.42578125" style="129" customWidth="1"/>
    <col min="307" max="309" width="5.140625" style="129" customWidth="1"/>
    <col min="310" max="310" width="1.42578125" style="129" customWidth="1"/>
    <col min="311" max="313" width="5.140625" style="129" customWidth="1"/>
    <col min="314" max="512" width="11.42578125" style="129"/>
    <col min="513" max="513" width="15.42578125" style="129" customWidth="1"/>
    <col min="514" max="514" width="8.85546875" style="129" customWidth="1"/>
    <col min="515" max="515" width="8.28515625" style="129" customWidth="1"/>
    <col min="516" max="516" width="7.85546875" style="129" customWidth="1"/>
    <col min="517" max="517" width="1.42578125" style="129" customWidth="1"/>
    <col min="518" max="520" width="5.7109375" style="129" bestFit="1" customWidth="1"/>
    <col min="521" max="521" width="1.42578125" style="129" customWidth="1"/>
    <col min="522" max="524" width="5.7109375" style="129" bestFit="1" customWidth="1"/>
    <col min="525" max="525" width="1.42578125" style="129" customWidth="1"/>
    <col min="526" max="528" width="5.7109375" style="129" bestFit="1" customWidth="1"/>
    <col min="529" max="529" width="1.42578125" style="129" customWidth="1"/>
    <col min="530" max="532" width="5.7109375" style="129" bestFit="1" customWidth="1"/>
    <col min="533" max="533" width="1.42578125" style="129" customWidth="1"/>
    <col min="534" max="536" width="5.7109375" style="129" bestFit="1" customWidth="1"/>
    <col min="537" max="537" width="1.42578125" style="129" customWidth="1"/>
    <col min="538" max="540" width="4.85546875" style="129" bestFit="1" customWidth="1"/>
    <col min="541" max="541" width="11.42578125" style="129"/>
    <col min="542" max="542" width="13.28515625" style="129" customWidth="1"/>
    <col min="543" max="545" width="6.140625" style="129" customWidth="1"/>
    <col min="546" max="546" width="1.42578125" style="129" customWidth="1"/>
    <col min="547" max="549" width="5.140625" style="129" customWidth="1"/>
    <col min="550" max="550" width="1.42578125" style="129" customWidth="1"/>
    <col min="551" max="553" width="5.140625" style="129" customWidth="1"/>
    <col min="554" max="554" width="1.42578125" style="129" customWidth="1"/>
    <col min="555" max="557" width="5.140625" style="129" customWidth="1"/>
    <col min="558" max="558" width="1.42578125" style="129" customWidth="1"/>
    <col min="559" max="561" width="5.140625" style="129" customWidth="1"/>
    <col min="562" max="562" width="1.42578125" style="129" customWidth="1"/>
    <col min="563" max="565" width="5.140625" style="129" customWidth="1"/>
    <col min="566" max="566" width="1.42578125" style="129" customWidth="1"/>
    <col min="567" max="569" width="5.140625" style="129" customWidth="1"/>
    <col min="570" max="768" width="11.42578125" style="129"/>
    <col min="769" max="769" width="15.42578125" style="129" customWidth="1"/>
    <col min="770" max="770" width="8.85546875" style="129" customWidth="1"/>
    <col min="771" max="771" width="8.28515625" style="129" customWidth="1"/>
    <col min="772" max="772" width="7.85546875" style="129" customWidth="1"/>
    <col min="773" max="773" width="1.42578125" style="129" customWidth="1"/>
    <col min="774" max="776" width="5.7109375" style="129" bestFit="1" customWidth="1"/>
    <col min="777" max="777" width="1.42578125" style="129" customWidth="1"/>
    <col min="778" max="780" width="5.7109375" style="129" bestFit="1" customWidth="1"/>
    <col min="781" max="781" width="1.42578125" style="129" customWidth="1"/>
    <col min="782" max="784" width="5.7109375" style="129" bestFit="1" customWidth="1"/>
    <col min="785" max="785" width="1.42578125" style="129" customWidth="1"/>
    <col min="786" max="788" width="5.7109375" style="129" bestFit="1" customWidth="1"/>
    <col min="789" max="789" width="1.42578125" style="129" customWidth="1"/>
    <col min="790" max="792" width="5.7109375" style="129" bestFit="1" customWidth="1"/>
    <col min="793" max="793" width="1.42578125" style="129" customWidth="1"/>
    <col min="794" max="796" width="4.85546875" style="129" bestFit="1" customWidth="1"/>
    <col min="797" max="797" width="11.42578125" style="129"/>
    <col min="798" max="798" width="13.28515625" style="129" customWidth="1"/>
    <col min="799" max="801" width="6.140625" style="129" customWidth="1"/>
    <col min="802" max="802" width="1.42578125" style="129" customWidth="1"/>
    <col min="803" max="805" width="5.140625" style="129" customWidth="1"/>
    <col min="806" max="806" width="1.42578125" style="129" customWidth="1"/>
    <col min="807" max="809" width="5.140625" style="129" customWidth="1"/>
    <col min="810" max="810" width="1.42578125" style="129" customWidth="1"/>
    <col min="811" max="813" width="5.140625" style="129" customWidth="1"/>
    <col min="814" max="814" width="1.42578125" style="129" customWidth="1"/>
    <col min="815" max="817" width="5.140625" style="129" customWidth="1"/>
    <col min="818" max="818" width="1.42578125" style="129" customWidth="1"/>
    <col min="819" max="821" width="5.140625" style="129" customWidth="1"/>
    <col min="822" max="822" width="1.42578125" style="129" customWidth="1"/>
    <col min="823" max="825" width="5.140625" style="129" customWidth="1"/>
    <col min="826" max="1024" width="11.42578125" style="129"/>
    <col min="1025" max="1025" width="15.42578125" style="129" customWidth="1"/>
    <col min="1026" max="1026" width="8.85546875" style="129" customWidth="1"/>
    <col min="1027" max="1027" width="8.28515625" style="129" customWidth="1"/>
    <col min="1028" max="1028" width="7.85546875" style="129" customWidth="1"/>
    <col min="1029" max="1029" width="1.42578125" style="129" customWidth="1"/>
    <col min="1030" max="1032" width="5.7109375" style="129" bestFit="1" customWidth="1"/>
    <col min="1033" max="1033" width="1.42578125" style="129" customWidth="1"/>
    <col min="1034" max="1036" width="5.7109375" style="129" bestFit="1" customWidth="1"/>
    <col min="1037" max="1037" width="1.42578125" style="129" customWidth="1"/>
    <col min="1038" max="1040" width="5.7109375" style="129" bestFit="1" customWidth="1"/>
    <col min="1041" max="1041" width="1.42578125" style="129" customWidth="1"/>
    <col min="1042" max="1044" width="5.7109375" style="129" bestFit="1" customWidth="1"/>
    <col min="1045" max="1045" width="1.42578125" style="129" customWidth="1"/>
    <col min="1046" max="1048" width="5.7109375" style="129" bestFit="1" customWidth="1"/>
    <col min="1049" max="1049" width="1.42578125" style="129" customWidth="1"/>
    <col min="1050" max="1052" width="4.85546875" style="129" bestFit="1" customWidth="1"/>
    <col min="1053" max="1053" width="11.42578125" style="129"/>
    <col min="1054" max="1054" width="13.28515625" style="129" customWidth="1"/>
    <col min="1055" max="1057" width="6.140625" style="129" customWidth="1"/>
    <col min="1058" max="1058" width="1.42578125" style="129" customWidth="1"/>
    <col min="1059" max="1061" width="5.140625" style="129" customWidth="1"/>
    <col min="1062" max="1062" width="1.42578125" style="129" customWidth="1"/>
    <col min="1063" max="1065" width="5.140625" style="129" customWidth="1"/>
    <col min="1066" max="1066" width="1.42578125" style="129" customWidth="1"/>
    <col min="1067" max="1069" width="5.140625" style="129" customWidth="1"/>
    <col min="1070" max="1070" width="1.42578125" style="129" customWidth="1"/>
    <col min="1071" max="1073" width="5.140625" style="129" customWidth="1"/>
    <col min="1074" max="1074" width="1.42578125" style="129" customWidth="1"/>
    <col min="1075" max="1077" width="5.140625" style="129" customWidth="1"/>
    <col min="1078" max="1078" width="1.42578125" style="129" customWidth="1"/>
    <col min="1079" max="1081" width="5.140625" style="129" customWidth="1"/>
    <col min="1082" max="1280" width="11.42578125" style="129"/>
    <col min="1281" max="1281" width="15.42578125" style="129" customWidth="1"/>
    <col min="1282" max="1282" width="8.85546875" style="129" customWidth="1"/>
    <col min="1283" max="1283" width="8.28515625" style="129" customWidth="1"/>
    <col min="1284" max="1284" width="7.85546875" style="129" customWidth="1"/>
    <col min="1285" max="1285" width="1.42578125" style="129" customWidth="1"/>
    <col min="1286" max="1288" width="5.7109375" style="129" bestFit="1" customWidth="1"/>
    <col min="1289" max="1289" width="1.42578125" style="129" customWidth="1"/>
    <col min="1290" max="1292" width="5.7109375" style="129" bestFit="1" customWidth="1"/>
    <col min="1293" max="1293" width="1.42578125" style="129" customWidth="1"/>
    <col min="1294" max="1296" width="5.7109375" style="129" bestFit="1" customWidth="1"/>
    <col min="1297" max="1297" width="1.42578125" style="129" customWidth="1"/>
    <col min="1298" max="1300" width="5.7109375" style="129" bestFit="1" customWidth="1"/>
    <col min="1301" max="1301" width="1.42578125" style="129" customWidth="1"/>
    <col min="1302" max="1304" width="5.7109375" style="129" bestFit="1" customWidth="1"/>
    <col min="1305" max="1305" width="1.42578125" style="129" customWidth="1"/>
    <col min="1306" max="1308" width="4.85546875" style="129" bestFit="1" customWidth="1"/>
    <col min="1309" max="1309" width="11.42578125" style="129"/>
    <col min="1310" max="1310" width="13.28515625" style="129" customWidth="1"/>
    <col min="1311" max="1313" width="6.140625" style="129" customWidth="1"/>
    <col min="1314" max="1314" width="1.42578125" style="129" customWidth="1"/>
    <col min="1315" max="1317" width="5.140625" style="129" customWidth="1"/>
    <col min="1318" max="1318" width="1.42578125" style="129" customWidth="1"/>
    <col min="1319" max="1321" width="5.140625" style="129" customWidth="1"/>
    <col min="1322" max="1322" width="1.42578125" style="129" customWidth="1"/>
    <col min="1323" max="1325" width="5.140625" style="129" customWidth="1"/>
    <col min="1326" max="1326" width="1.42578125" style="129" customWidth="1"/>
    <col min="1327" max="1329" width="5.140625" style="129" customWidth="1"/>
    <col min="1330" max="1330" width="1.42578125" style="129" customWidth="1"/>
    <col min="1331" max="1333" width="5.140625" style="129" customWidth="1"/>
    <col min="1334" max="1334" width="1.42578125" style="129" customWidth="1"/>
    <col min="1335" max="1337" width="5.140625" style="129" customWidth="1"/>
    <col min="1338" max="1536" width="11.42578125" style="129"/>
    <col min="1537" max="1537" width="15.42578125" style="129" customWidth="1"/>
    <col min="1538" max="1538" width="8.85546875" style="129" customWidth="1"/>
    <col min="1539" max="1539" width="8.28515625" style="129" customWidth="1"/>
    <col min="1540" max="1540" width="7.85546875" style="129" customWidth="1"/>
    <col min="1541" max="1541" width="1.42578125" style="129" customWidth="1"/>
    <col min="1542" max="1544" width="5.7109375" style="129" bestFit="1" customWidth="1"/>
    <col min="1545" max="1545" width="1.42578125" style="129" customWidth="1"/>
    <col min="1546" max="1548" width="5.7109375" style="129" bestFit="1" customWidth="1"/>
    <col min="1549" max="1549" width="1.42578125" style="129" customWidth="1"/>
    <col min="1550" max="1552" width="5.7109375" style="129" bestFit="1" customWidth="1"/>
    <col min="1553" max="1553" width="1.42578125" style="129" customWidth="1"/>
    <col min="1554" max="1556" width="5.7109375" style="129" bestFit="1" customWidth="1"/>
    <col min="1557" max="1557" width="1.42578125" style="129" customWidth="1"/>
    <col min="1558" max="1560" width="5.7109375" style="129" bestFit="1" customWidth="1"/>
    <col min="1561" max="1561" width="1.42578125" style="129" customWidth="1"/>
    <col min="1562" max="1564" width="4.85546875" style="129" bestFit="1" customWidth="1"/>
    <col min="1565" max="1565" width="11.42578125" style="129"/>
    <col min="1566" max="1566" width="13.28515625" style="129" customWidth="1"/>
    <col min="1567" max="1569" width="6.140625" style="129" customWidth="1"/>
    <col min="1570" max="1570" width="1.42578125" style="129" customWidth="1"/>
    <col min="1571" max="1573" width="5.140625" style="129" customWidth="1"/>
    <col min="1574" max="1574" width="1.42578125" style="129" customWidth="1"/>
    <col min="1575" max="1577" width="5.140625" style="129" customWidth="1"/>
    <col min="1578" max="1578" width="1.42578125" style="129" customWidth="1"/>
    <col min="1579" max="1581" width="5.140625" style="129" customWidth="1"/>
    <col min="1582" max="1582" width="1.42578125" style="129" customWidth="1"/>
    <col min="1583" max="1585" width="5.140625" style="129" customWidth="1"/>
    <col min="1586" max="1586" width="1.42578125" style="129" customWidth="1"/>
    <col min="1587" max="1589" width="5.140625" style="129" customWidth="1"/>
    <col min="1590" max="1590" width="1.42578125" style="129" customWidth="1"/>
    <col min="1591" max="1593" width="5.140625" style="129" customWidth="1"/>
    <col min="1594" max="1792" width="11.42578125" style="129"/>
    <col min="1793" max="1793" width="15.42578125" style="129" customWidth="1"/>
    <col min="1794" max="1794" width="8.85546875" style="129" customWidth="1"/>
    <col min="1795" max="1795" width="8.28515625" style="129" customWidth="1"/>
    <col min="1796" max="1796" width="7.85546875" style="129" customWidth="1"/>
    <col min="1797" max="1797" width="1.42578125" style="129" customWidth="1"/>
    <col min="1798" max="1800" width="5.7109375" style="129" bestFit="1" customWidth="1"/>
    <col min="1801" max="1801" width="1.42578125" style="129" customWidth="1"/>
    <col min="1802" max="1804" width="5.7109375" style="129" bestFit="1" customWidth="1"/>
    <col min="1805" max="1805" width="1.42578125" style="129" customWidth="1"/>
    <col min="1806" max="1808" width="5.7109375" style="129" bestFit="1" customWidth="1"/>
    <col min="1809" max="1809" width="1.42578125" style="129" customWidth="1"/>
    <col min="1810" max="1812" width="5.7109375" style="129" bestFit="1" customWidth="1"/>
    <col min="1813" max="1813" width="1.42578125" style="129" customWidth="1"/>
    <col min="1814" max="1816" width="5.7109375" style="129" bestFit="1" customWidth="1"/>
    <col min="1817" max="1817" width="1.42578125" style="129" customWidth="1"/>
    <col min="1818" max="1820" width="4.85546875" style="129" bestFit="1" customWidth="1"/>
    <col min="1821" max="1821" width="11.42578125" style="129"/>
    <col min="1822" max="1822" width="13.28515625" style="129" customWidth="1"/>
    <col min="1823" max="1825" width="6.140625" style="129" customWidth="1"/>
    <col min="1826" max="1826" width="1.42578125" style="129" customWidth="1"/>
    <col min="1827" max="1829" width="5.140625" style="129" customWidth="1"/>
    <col min="1830" max="1830" width="1.42578125" style="129" customWidth="1"/>
    <col min="1831" max="1833" width="5.140625" style="129" customWidth="1"/>
    <col min="1834" max="1834" width="1.42578125" style="129" customWidth="1"/>
    <col min="1835" max="1837" width="5.140625" style="129" customWidth="1"/>
    <col min="1838" max="1838" width="1.42578125" style="129" customWidth="1"/>
    <col min="1839" max="1841" width="5.140625" style="129" customWidth="1"/>
    <col min="1842" max="1842" width="1.42578125" style="129" customWidth="1"/>
    <col min="1843" max="1845" width="5.140625" style="129" customWidth="1"/>
    <col min="1846" max="1846" width="1.42578125" style="129" customWidth="1"/>
    <col min="1847" max="1849" width="5.140625" style="129" customWidth="1"/>
    <col min="1850" max="2048" width="11.42578125" style="129"/>
    <col min="2049" max="2049" width="15.42578125" style="129" customWidth="1"/>
    <col min="2050" max="2050" width="8.85546875" style="129" customWidth="1"/>
    <col min="2051" max="2051" width="8.28515625" style="129" customWidth="1"/>
    <col min="2052" max="2052" width="7.85546875" style="129" customWidth="1"/>
    <col min="2053" max="2053" width="1.42578125" style="129" customWidth="1"/>
    <col min="2054" max="2056" width="5.7109375" style="129" bestFit="1" customWidth="1"/>
    <col min="2057" max="2057" width="1.42578125" style="129" customWidth="1"/>
    <col min="2058" max="2060" width="5.7109375" style="129" bestFit="1" customWidth="1"/>
    <col min="2061" max="2061" width="1.42578125" style="129" customWidth="1"/>
    <col min="2062" max="2064" width="5.7109375" style="129" bestFit="1" customWidth="1"/>
    <col min="2065" max="2065" width="1.42578125" style="129" customWidth="1"/>
    <col min="2066" max="2068" width="5.7109375" style="129" bestFit="1" customWidth="1"/>
    <col min="2069" max="2069" width="1.42578125" style="129" customWidth="1"/>
    <col min="2070" max="2072" width="5.7109375" style="129" bestFit="1" customWidth="1"/>
    <col min="2073" max="2073" width="1.42578125" style="129" customWidth="1"/>
    <col min="2074" max="2076" width="4.85546875" style="129" bestFit="1" customWidth="1"/>
    <col min="2077" max="2077" width="11.42578125" style="129"/>
    <col min="2078" max="2078" width="13.28515625" style="129" customWidth="1"/>
    <col min="2079" max="2081" width="6.140625" style="129" customWidth="1"/>
    <col min="2082" max="2082" width="1.42578125" style="129" customWidth="1"/>
    <col min="2083" max="2085" width="5.140625" style="129" customWidth="1"/>
    <col min="2086" max="2086" width="1.42578125" style="129" customWidth="1"/>
    <col min="2087" max="2089" width="5.140625" style="129" customWidth="1"/>
    <col min="2090" max="2090" width="1.42578125" style="129" customWidth="1"/>
    <col min="2091" max="2093" width="5.140625" style="129" customWidth="1"/>
    <col min="2094" max="2094" width="1.42578125" style="129" customWidth="1"/>
    <col min="2095" max="2097" width="5.140625" style="129" customWidth="1"/>
    <col min="2098" max="2098" width="1.42578125" style="129" customWidth="1"/>
    <col min="2099" max="2101" width="5.140625" style="129" customWidth="1"/>
    <col min="2102" max="2102" width="1.42578125" style="129" customWidth="1"/>
    <col min="2103" max="2105" width="5.140625" style="129" customWidth="1"/>
    <col min="2106" max="2304" width="11.42578125" style="129"/>
    <col min="2305" max="2305" width="15.42578125" style="129" customWidth="1"/>
    <col min="2306" max="2306" width="8.85546875" style="129" customWidth="1"/>
    <col min="2307" max="2307" width="8.28515625" style="129" customWidth="1"/>
    <col min="2308" max="2308" width="7.85546875" style="129" customWidth="1"/>
    <col min="2309" max="2309" width="1.42578125" style="129" customWidth="1"/>
    <col min="2310" max="2312" width="5.7109375" style="129" bestFit="1" customWidth="1"/>
    <col min="2313" max="2313" width="1.42578125" style="129" customWidth="1"/>
    <col min="2314" max="2316" width="5.7109375" style="129" bestFit="1" customWidth="1"/>
    <col min="2317" max="2317" width="1.42578125" style="129" customWidth="1"/>
    <col min="2318" max="2320" width="5.7109375" style="129" bestFit="1" customWidth="1"/>
    <col min="2321" max="2321" width="1.42578125" style="129" customWidth="1"/>
    <col min="2322" max="2324" width="5.7109375" style="129" bestFit="1" customWidth="1"/>
    <col min="2325" max="2325" width="1.42578125" style="129" customWidth="1"/>
    <col min="2326" max="2328" width="5.7109375" style="129" bestFit="1" customWidth="1"/>
    <col min="2329" max="2329" width="1.42578125" style="129" customWidth="1"/>
    <col min="2330" max="2332" width="4.85546875" style="129" bestFit="1" customWidth="1"/>
    <col min="2333" max="2333" width="11.42578125" style="129"/>
    <col min="2334" max="2334" width="13.28515625" style="129" customWidth="1"/>
    <col min="2335" max="2337" width="6.140625" style="129" customWidth="1"/>
    <col min="2338" max="2338" width="1.42578125" style="129" customWidth="1"/>
    <col min="2339" max="2341" width="5.140625" style="129" customWidth="1"/>
    <col min="2342" max="2342" width="1.42578125" style="129" customWidth="1"/>
    <col min="2343" max="2345" width="5.140625" style="129" customWidth="1"/>
    <col min="2346" max="2346" width="1.42578125" style="129" customWidth="1"/>
    <col min="2347" max="2349" width="5.140625" style="129" customWidth="1"/>
    <col min="2350" max="2350" width="1.42578125" style="129" customWidth="1"/>
    <col min="2351" max="2353" width="5.140625" style="129" customWidth="1"/>
    <col min="2354" max="2354" width="1.42578125" style="129" customWidth="1"/>
    <col min="2355" max="2357" width="5.140625" style="129" customWidth="1"/>
    <col min="2358" max="2358" width="1.42578125" style="129" customWidth="1"/>
    <col min="2359" max="2361" width="5.140625" style="129" customWidth="1"/>
    <col min="2362" max="2560" width="11.42578125" style="129"/>
    <col min="2561" max="2561" width="15.42578125" style="129" customWidth="1"/>
    <col min="2562" max="2562" width="8.85546875" style="129" customWidth="1"/>
    <col min="2563" max="2563" width="8.28515625" style="129" customWidth="1"/>
    <col min="2564" max="2564" width="7.85546875" style="129" customWidth="1"/>
    <col min="2565" max="2565" width="1.42578125" style="129" customWidth="1"/>
    <col min="2566" max="2568" width="5.7109375" style="129" bestFit="1" customWidth="1"/>
    <col min="2569" max="2569" width="1.42578125" style="129" customWidth="1"/>
    <col min="2570" max="2572" width="5.7109375" style="129" bestFit="1" customWidth="1"/>
    <col min="2573" max="2573" width="1.42578125" style="129" customWidth="1"/>
    <col min="2574" max="2576" width="5.7109375" style="129" bestFit="1" customWidth="1"/>
    <col min="2577" max="2577" width="1.42578125" style="129" customWidth="1"/>
    <col min="2578" max="2580" width="5.7109375" style="129" bestFit="1" customWidth="1"/>
    <col min="2581" max="2581" width="1.42578125" style="129" customWidth="1"/>
    <col min="2582" max="2584" width="5.7109375" style="129" bestFit="1" customWidth="1"/>
    <col min="2585" max="2585" width="1.42578125" style="129" customWidth="1"/>
    <col min="2586" max="2588" width="4.85546875" style="129" bestFit="1" customWidth="1"/>
    <col min="2589" max="2589" width="11.42578125" style="129"/>
    <col min="2590" max="2590" width="13.28515625" style="129" customWidth="1"/>
    <col min="2591" max="2593" width="6.140625" style="129" customWidth="1"/>
    <col min="2594" max="2594" width="1.42578125" style="129" customWidth="1"/>
    <col min="2595" max="2597" width="5.140625" style="129" customWidth="1"/>
    <col min="2598" max="2598" width="1.42578125" style="129" customWidth="1"/>
    <col min="2599" max="2601" width="5.140625" style="129" customWidth="1"/>
    <col min="2602" max="2602" width="1.42578125" style="129" customWidth="1"/>
    <col min="2603" max="2605" width="5.140625" style="129" customWidth="1"/>
    <col min="2606" max="2606" width="1.42578125" style="129" customWidth="1"/>
    <col min="2607" max="2609" width="5.140625" style="129" customWidth="1"/>
    <col min="2610" max="2610" width="1.42578125" style="129" customWidth="1"/>
    <col min="2611" max="2613" width="5.140625" style="129" customWidth="1"/>
    <col min="2614" max="2614" width="1.42578125" style="129" customWidth="1"/>
    <col min="2615" max="2617" width="5.140625" style="129" customWidth="1"/>
    <col min="2618" max="2816" width="11.42578125" style="129"/>
    <col min="2817" max="2817" width="15.42578125" style="129" customWidth="1"/>
    <col min="2818" max="2818" width="8.85546875" style="129" customWidth="1"/>
    <col min="2819" max="2819" width="8.28515625" style="129" customWidth="1"/>
    <col min="2820" max="2820" width="7.85546875" style="129" customWidth="1"/>
    <col min="2821" max="2821" width="1.42578125" style="129" customWidth="1"/>
    <col min="2822" max="2824" width="5.7109375" style="129" bestFit="1" customWidth="1"/>
    <col min="2825" max="2825" width="1.42578125" style="129" customWidth="1"/>
    <col min="2826" max="2828" width="5.7109375" style="129" bestFit="1" customWidth="1"/>
    <col min="2829" max="2829" width="1.42578125" style="129" customWidth="1"/>
    <col min="2830" max="2832" width="5.7109375" style="129" bestFit="1" customWidth="1"/>
    <col min="2833" max="2833" width="1.42578125" style="129" customWidth="1"/>
    <col min="2834" max="2836" width="5.7109375" style="129" bestFit="1" customWidth="1"/>
    <col min="2837" max="2837" width="1.42578125" style="129" customWidth="1"/>
    <col min="2838" max="2840" width="5.7109375" style="129" bestFit="1" customWidth="1"/>
    <col min="2841" max="2841" width="1.42578125" style="129" customWidth="1"/>
    <col min="2842" max="2844" width="4.85546875" style="129" bestFit="1" customWidth="1"/>
    <col min="2845" max="2845" width="11.42578125" style="129"/>
    <col min="2846" max="2846" width="13.28515625" style="129" customWidth="1"/>
    <col min="2847" max="2849" width="6.140625" style="129" customWidth="1"/>
    <col min="2850" max="2850" width="1.42578125" style="129" customWidth="1"/>
    <col min="2851" max="2853" width="5.140625" style="129" customWidth="1"/>
    <col min="2854" max="2854" width="1.42578125" style="129" customWidth="1"/>
    <col min="2855" max="2857" width="5.140625" style="129" customWidth="1"/>
    <col min="2858" max="2858" width="1.42578125" style="129" customWidth="1"/>
    <col min="2859" max="2861" width="5.140625" style="129" customWidth="1"/>
    <col min="2862" max="2862" width="1.42578125" style="129" customWidth="1"/>
    <col min="2863" max="2865" width="5.140625" style="129" customWidth="1"/>
    <col min="2866" max="2866" width="1.42578125" style="129" customWidth="1"/>
    <col min="2867" max="2869" width="5.140625" style="129" customWidth="1"/>
    <col min="2870" max="2870" width="1.42578125" style="129" customWidth="1"/>
    <col min="2871" max="2873" width="5.140625" style="129" customWidth="1"/>
    <col min="2874" max="3072" width="11.42578125" style="129"/>
    <col min="3073" max="3073" width="15.42578125" style="129" customWidth="1"/>
    <col min="3074" max="3074" width="8.85546875" style="129" customWidth="1"/>
    <col min="3075" max="3075" width="8.28515625" style="129" customWidth="1"/>
    <col min="3076" max="3076" width="7.85546875" style="129" customWidth="1"/>
    <col min="3077" max="3077" width="1.42578125" style="129" customWidth="1"/>
    <col min="3078" max="3080" width="5.7109375" style="129" bestFit="1" customWidth="1"/>
    <col min="3081" max="3081" width="1.42578125" style="129" customWidth="1"/>
    <col min="3082" max="3084" width="5.7109375" style="129" bestFit="1" customWidth="1"/>
    <col min="3085" max="3085" width="1.42578125" style="129" customWidth="1"/>
    <col min="3086" max="3088" width="5.7109375" style="129" bestFit="1" customWidth="1"/>
    <col min="3089" max="3089" width="1.42578125" style="129" customWidth="1"/>
    <col min="3090" max="3092" width="5.7109375" style="129" bestFit="1" customWidth="1"/>
    <col min="3093" max="3093" width="1.42578125" style="129" customWidth="1"/>
    <col min="3094" max="3096" width="5.7109375" style="129" bestFit="1" customWidth="1"/>
    <col min="3097" max="3097" width="1.42578125" style="129" customWidth="1"/>
    <col min="3098" max="3100" width="4.85546875" style="129" bestFit="1" customWidth="1"/>
    <col min="3101" max="3101" width="11.42578125" style="129"/>
    <col min="3102" max="3102" width="13.28515625" style="129" customWidth="1"/>
    <col min="3103" max="3105" width="6.140625" style="129" customWidth="1"/>
    <col min="3106" max="3106" width="1.42578125" style="129" customWidth="1"/>
    <col min="3107" max="3109" width="5.140625" style="129" customWidth="1"/>
    <col min="3110" max="3110" width="1.42578125" style="129" customWidth="1"/>
    <col min="3111" max="3113" width="5.140625" style="129" customWidth="1"/>
    <col min="3114" max="3114" width="1.42578125" style="129" customWidth="1"/>
    <col min="3115" max="3117" width="5.140625" style="129" customWidth="1"/>
    <col min="3118" max="3118" width="1.42578125" style="129" customWidth="1"/>
    <col min="3119" max="3121" width="5.140625" style="129" customWidth="1"/>
    <col min="3122" max="3122" width="1.42578125" style="129" customWidth="1"/>
    <col min="3123" max="3125" width="5.140625" style="129" customWidth="1"/>
    <col min="3126" max="3126" width="1.42578125" style="129" customWidth="1"/>
    <col min="3127" max="3129" width="5.140625" style="129" customWidth="1"/>
    <col min="3130" max="3328" width="11.42578125" style="129"/>
    <col min="3329" max="3329" width="15.42578125" style="129" customWidth="1"/>
    <col min="3330" max="3330" width="8.85546875" style="129" customWidth="1"/>
    <col min="3331" max="3331" width="8.28515625" style="129" customWidth="1"/>
    <col min="3332" max="3332" width="7.85546875" style="129" customWidth="1"/>
    <col min="3333" max="3333" width="1.42578125" style="129" customWidth="1"/>
    <col min="3334" max="3336" width="5.7109375" style="129" bestFit="1" customWidth="1"/>
    <col min="3337" max="3337" width="1.42578125" style="129" customWidth="1"/>
    <col min="3338" max="3340" width="5.7109375" style="129" bestFit="1" customWidth="1"/>
    <col min="3341" max="3341" width="1.42578125" style="129" customWidth="1"/>
    <col min="3342" max="3344" width="5.7109375" style="129" bestFit="1" customWidth="1"/>
    <col min="3345" max="3345" width="1.42578125" style="129" customWidth="1"/>
    <col min="3346" max="3348" width="5.7109375" style="129" bestFit="1" customWidth="1"/>
    <col min="3349" max="3349" width="1.42578125" style="129" customWidth="1"/>
    <col min="3350" max="3352" width="5.7109375" style="129" bestFit="1" customWidth="1"/>
    <col min="3353" max="3353" width="1.42578125" style="129" customWidth="1"/>
    <col min="3354" max="3356" width="4.85546875" style="129" bestFit="1" customWidth="1"/>
    <col min="3357" max="3357" width="11.42578125" style="129"/>
    <col min="3358" max="3358" width="13.28515625" style="129" customWidth="1"/>
    <col min="3359" max="3361" width="6.140625" style="129" customWidth="1"/>
    <col min="3362" max="3362" width="1.42578125" style="129" customWidth="1"/>
    <col min="3363" max="3365" width="5.140625" style="129" customWidth="1"/>
    <col min="3366" max="3366" width="1.42578125" style="129" customWidth="1"/>
    <col min="3367" max="3369" width="5.140625" style="129" customWidth="1"/>
    <col min="3370" max="3370" width="1.42578125" style="129" customWidth="1"/>
    <col min="3371" max="3373" width="5.140625" style="129" customWidth="1"/>
    <col min="3374" max="3374" width="1.42578125" style="129" customWidth="1"/>
    <col min="3375" max="3377" width="5.140625" style="129" customWidth="1"/>
    <col min="3378" max="3378" width="1.42578125" style="129" customWidth="1"/>
    <col min="3379" max="3381" width="5.140625" style="129" customWidth="1"/>
    <col min="3382" max="3382" width="1.42578125" style="129" customWidth="1"/>
    <col min="3383" max="3385" width="5.140625" style="129" customWidth="1"/>
    <col min="3386" max="3584" width="11.42578125" style="129"/>
    <col min="3585" max="3585" width="15.42578125" style="129" customWidth="1"/>
    <col min="3586" max="3586" width="8.85546875" style="129" customWidth="1"/>
    <col min="3587" max="3587" width="8.28515625" style="129" customWidth="1"/>
    <col min="3588" max="3588" width="7.85546875" style="129" customWidth="1"/>
    <col min="3589" max="3589" width="1.42578125" style="129" customWidth="1"/>
    <col min="3590" max="3592" width="5.7109375" style="129" bestFit="1" customWidth="1"/>
    <col min="3593" max="3593" width="1.42578125" style="129" customWidth="1"/>
    <col min="3594" max="3596" width="5.7109375" style="129" bestFit="1" customWidth="1"/>
    <col min="3597" max="3597" width="1.42578125" style="129" customWidth="1"/>
    <col min="3598" max="3600" width="5.7109375" style="129" bestFit="1" customWidth="1"/>
    <col min="3601" max="3601" width="1.42578125" style="129" customWidth="1"/>
    <col min="3602" max="3604" width="5.7109375" style="129" bestFit="1" customWidth="1"/>
    <col min="3605" max="3605" width="1.42578125" style="129" customWidth="1"/>
    <col min="3606" max="3608" width="5.7109375" style="129" bestFit="1" customWidth="1"/>
    <col min="3609" max="3609" width="1.42578125" style="129" customWidth="1"/>
    <col min="3610" max="3612" width="4.85546875" style="129" bestFit="1" customWidth="1"/>
    <col min="3613" max="3613" width="11.42578125" style="129"/>
    <col min="3614" max="3614" width="13.28515625" style="129" customWidth="1"/>
    <col min="3615" max="3617" width="6.140625" style="129" customWidth="1"/>
    <col min="3618" max="3618" width="1.42578125" style="129" customWidth="1"/>
    <col min="3619" max="3621" width="5.140625" style="129" customWidth="1"/>
    <col min="3622" max="3622" width="1.42578125" style="129" customWidth="1"/>
    <col min="3623" max="3625" width="5.140625" style="129" customWidth="1"/>
    <col min="3626" max="3626" width="1.42578125" style="129" customWidth="1"/>
    <col min="3627" max="3629" width="5.140625" style="129" customWidth="1"/>
    <col min="3630" max="3630" width="1.42578125" style="129" customWidth="1"/>
    <col min="3631" max="3633" width="5.140625" style="129" customWidth="1"/>
    <col min="3634" max="3634" width="1.42578125" style="129" customWidth="1"/>
    <col min="3635" max="3637" width="5.140625" style="129" customWidth="1"/>
    <col min="3638" max="3638" width="1.42578125" style="129" customWidth="1"/>
    <col min="3639" max="3641" width="5.140625" style="129" customWidth="1"/>
    <col min="3642" max="3840" width="11.42578125" style="129"/>
    <col min="3841" max="3841" width="15.42578125" style="129" customWidth="1"/>
    <col min="3842" max="3842" width="8.85546875" style="129" customWidth="1"/>
    <col min="3843" max="3843" width="8.28515625" style="129" customWidth="1"/>
    <col min="3844" max="3844" width="7.85546875" style="129" customWidth="1"/>
    <col min="3845" max="3845" width="1.42578125" style="129" customWidth="1"/>
    <col min="3846" max="3848" width="5.7109375" style="129" bestFit="1" customWidth="1"/>
    <col min="3849" max="3849" width="1.42578125" style="129" customWidth="1"/>
    <col min="3850" max="3852" width="5.7109375" style="129" bestFit="1" customWidth="1"/>
    <col min="3853" max="3853" width="1.42578125" style="129" customWidth="1"/>
    <col min="3854" max="3856" width="5.7109375" style="129" bestFit="1" customWidth="1"/>
    <col min="3857" max="3857" width="1.42578125" style="129" customWidth="1"/>
    <col min="3858" max="3860" width="5.7109375" style="129" bestFit="1" customWidth="1"/>
    <col min="3861" max="3861" width="1.42578125" style="129" customWidth="1"/>
    <col min="3862" max="3864" width="5.7109375" style="129" bestFit="1" customWidth="1"/>
    <col min="3865" max="3865" width="1.42578125" style="129" customWidth="1"/>
    <col min="3866" max="3868" width="4.85546875" style="129" bestFit="1" customWidth="1"/>
    <col min="3869" max="3869" width="11.42578125" style="129"/>
    <col min="3870" max="3870" width="13.28515625" style="129" customWidth="1"/>
    <col min="3871" max="3873" width="6.140625" style="129" customWidth="1"/>
    <col min="3874" max="3874" width="1.42578125" style="129" customWidth="1"/>
    <col min="3875" max="3877" width="5.140625" style="129" customWidth="1"/>
    <col min="3878" max="3878" width="1.42578125" style="129" customWidth="1"/>
    <col min="3879" max="3881" width="5.140625" style="129" customWidth="1"/>
    <col min="3882" max="3882" width="1.42578125" style="129" customWidth="1"/>
    <col min="3883" max="3885" width="5.140625" style="129" customWidth="1"/>
    <col min="3886" max="3886" width="1.42578125" style="129" customWidth="1"/>
    <col min="3887" max="3889" width="5.140625" style="129" customWidth="1"/>
    <col min="3890" max="3890" width="1.42578125" style="129" customWidth="1"/>
    <col min="3891" max="3893" width="5.140625" style="129" customWidth="1"/>
    <col min="3894" max="3894" width="1.42578125" style="129" customWidth="1"/>
    <col min="3895" max="3897" width="5.140625" style="129" customWidth="1"/>
    <col min="3898" max="4096" width="11.42578125" style="129"/>
    <col min="4097" max="4097" width="15.42578125" style="129" customWidth="1"/>
    <col min="4098" max="4098" width="8.85546875" style="129" customWidth="1"/>
    <col min="4099" max="4099" width="8.28515625" style="129" customWidth="1"/>
    <col min="4100" max="4100" width="7.85546875" style="129" customWidth="1"/>
    <col min="4101" max="4101" width="1.42578125" style="129" customWidth="1"/>
    <col min="4102" max="4104" width="5.7109375" style="129" bestFit="1" customWidth="1"/>
    <col min="4105" max="4105" width="1.42578125" style="129" customWidth="1"/>
    <col min="4106" max="4108" width="5.7109375" style="129" bestFit="1" customWidth="1"/>
    <col min="4109" max="4109" width="1.42578125" style="129" customWidth="1"/>
    <col min="4110" max="4112" width="5.7109375" style="129" bestFit="1" customWidth="1"/>
    <col min="4113" max="4113" width="1.42578125" style="129" customWidth="1"/>
    <col min="4114" max="4116" width="5.7109375" style="129" bestFit="1" customWidth="1"/>
    <col min="4117" max="4117" width="1.42578125" style="129" customWidth="1"/>
    <col min="4118" max="4120" width="5.7109375" style="129" bestFit="1" customWidth="1"/>
    <col min="4121" max="4121" width="1.42578125" style="129" customWidth="1"/>
    <col min="4122" max="4124" width="4.85546875" style="129" bestFit="1" customWidth="1"/>
    <col min="4125" max="4125" width="11.42578125" style="129"/>
    <col min="4126" max="4126" width="13.28515625" style="129" customWidth="1"/>
    <col min="4127" max="4129" width="6.140625" style="129" customWidth="1"/>
    <col min="4130" max="4130" width="1.42578125" style="129" customWidth="1"/>
    <col min="4131" max="4133" width="5.140625" style="129" customWidth="1"/>
    <col min="4134" max="4134" width="1.42578125" style="129" customWidth="1"/>
    <col min="4135" max="4137" width="5.140625" style="129" customWidth="1"/>
    <col min="4138" max="4138" width="1.42578125" style="129" customWidth="1"/>
    <col min="4139" max="4141" width="5.140625" style="129" customWidth="1"/>
    <col min="4142" max="4142" width="1.42578125" style="129" customWidth="1"/>
    <col min="4143" max="4145" width="5.140625" style="129" customWidth="1"/>
    <col min="4146" max="4146" width="1.42578125" style="129" customWidth="1"/>
    <col min="4147" max="4149" width="5.140625" style="129" customWidth="1"/>
    <col min="4150" max="4150" width="1.42578125" style="129" customWidth="1"/>
    <col min="4151" max="4153" width="5.140625" style="129" customWidth="1"/>
    <col min="4154" max="4352" width="11.42578125" style="129"/>
    <col min="4353" max="4353" width="15.42578125" style="129" customWidth="1"/>
    <col min="4354" max="4354" width="8.85546875" style="129" customWidth="1"/>
    <col min="4355" max="4355" width="8.28515625" style="129" customWidth="1"/>
    <col min="4356" max="4356" width="7.85546875" style="129" customWidth="1"/>
    <col min="4357" max="4357" width="1.42578125" style="129" customWidth="1"/>
    <col min="4358" max="4360" width="5.7109375" style="129" bestFit="1" customWidth="1"/>
    <col min="4361" max="4361" width="1.42578125" style="129" customWidth="1"/>
    <col min="4362" max="4364" width="5.7109375" style="129" bestFit="1" customWidth="1"/>
    <col min="4365" max="4365" width="1.42578125" style="129" customWidth="1"/>
    <col min="4366" max="4368" width="5.7109375" style="129" bestFit="1" customWidth="1"/>
    <col min="4369" max="4369" width="1.42578125" style="129" customWidth="1"/>
    <col min="4370" max="4372" width="5.7109375" style="129" bestFit="1" customWidth="1"/>
    <col min="4373" max="4373" width="1.42578125" style="129" customWidth="1"/>
    <col min="4374" max="4376" width="5.7109375" style="129" bestFit="1" customWidth="1"/>
    <col min="4377" max="4377" width="1.42578125" style="129" customWidth="1"/>
    <col min="4378" max="4380" width="4.85546875" style="129" bestFit="1" customWidth="1"/>
    <col min="4381" max="4381" width="11.42578125" style="129"/>
    <col min="4382" max="4382" width="13.28515625" style="129" customWidth="1"/>
    <col min="4383" max="4385" width="6.140625" style="129" customWidth="1"/>
    <col min="4386" max="4386" width="1.42578125" style="129" customWidth="1"/>
    <col min="4387" max="4389" width="5.140625" style="129" customWidth="1"/>
    <col min="4390" max="4390" width="1.42578125" style="129" customWidth="1"/>
    <col min="4391" max="4393" width="5.140625" style="129" customWidth="1"/>
    <col min="4394" max="4394" width="1.42578125" style="129" customWidth="1"/>
    <col min="4395" max="4397" width="5.140625" style="129" customWidth="1"/>
    <col min="4398" max="4398" width="1.42578125" style="129" customWidth="1"/>
    <col min="4399" max="4401" width="5.140625" style="129" customWidth="1"/>
    <col min="4402" max="4402" width="1.42578125" style="129" customWidth="1"/>
    <col min="4403" max="4405" width="5.140625" style="129" customWidth="1"/>
    <col min="4406" max="4406" width="1.42578125" style="129" customWidth="1"/>
    <col min="4407" max="4409" width="5.140625" style="129" customWidth="1"/>
    <col min="4410" max="4608" width="11.42578125" style="129"/>
    <col min="4609" max="4609" width="15.42578125" style="129" customWidth="1"/>
    <col min="4610" max="4610" width="8.85546875" style="129" customWidth="1"/>
    <col min="4611" max="4611" width="8.28515625" style="129" customWidth="1"/>
    <col min="4612" max="4612" width="7.85546875" style="129" customWidth="1"/>
    <col min="4613" max="4613" width="1.42578125" style="129" customWidth="1"/>
    <col min="4614" max="4616" width="5.7109375" style="129" bestFit="1" customWidth="1"/>
    <col min="4617" max="4617" width="1.42578125" style="129" customWidth="1"/>
    <col min="4618" max="4620" width="5.7109375" style="129" bestFit="1" customWidth="1"/>
    <col min="4621" max="4621" width="1.42578125" style="129" customWidth="1"/>
    <col min="4622" max="4624" width="5.7109375" style="129" bestFit="1" customWidth="1"/>
    <col min="4625" max="4625" width="1.42578125" style="129" customWidth="1"/>
    <col min="4626" max="4628" width="5.7109375" style="129" bestFit="1" customWidth="1"/>
    <col min="4629" max="4629" width="1.42578125" style="129" customWidth="1"/>
    <col min="4630" max="4632" width="5.7109375" style="129" bestFit="1" customWidth="1"/>
    <col min="4633" max="4633" width="1.42578125" style="129" customWidth="1"/>
    <col min="4634" max="4636" width="4.85546875" style="129" bestFit="1" customWidth="1"/>
    <col min="4637" max="4637" width="11.42578125" style="129"/>
    <col min="4638" max="4638" width="13.28515625" style="129" customWidth="1"/>
    <col min="4639" max="4641" width="6.140625" style="129" customWidth="1"/>
    <col min="4642" max="4642" width="1.42578125" style="129" customWidth="1"/>
    <col min="4643" max="4645" width="5.140625" style="129" customWidth="1"/>
    <col min="4646" max="4646" width="1.42578125" style="129" customWidth="1"/>
    <col min="4647" max="4649" width="5.140625" style="129" customWidth="1"/>
    <col min="4650" max="4650" width="1.42578125" style="129" customWidth="1"/>
    <col min="4651" max="4653" width="5.140625" style="129" customWidth="1"/>
    <col min="4654" max="4654" width="1.42578125" style="129" customWidth="1"/>
    <col min="4655" max="4657" width="5.140625" style="129" customWidth="1"/>
    <col min="4658" max="4658" width="1.42578125" style="129" customWidth="1"/>
    <col min="4659" max="4661" width="5.140625" style="129" customWidth="1"/>
    <col min="4662" max="4662" width="1.42578125" style="129" customWidth="1"/>
    <col min="4663" max="4665" width="5.140625" style="129" customWidth="1"/>
    <col min="4666" max="4864" width="11.42578125" style="129"/>
    <col min="4865" max="4865" width="15.42578125" style="129" customWidth="1"/>
    <col min="4866" max="4866" width="8.85546875" style="129" customWidth="1"/>
    <col min="4867" max="4867" width="8.28515625" style="129" customWidth="1"/>
    <col min="4868" max="4868" width="7.85546875" style="129" customWidth="1"/>
    <col min="4869" max="4869" width="1.42578125" style="129" customWidth="1"/>
    <col min="4870" max="4872" width="5.7109375" style="129" bestFit="1" customWidth="1"/>
    <col min="4873" max="4873" width="1.42578125" style="129" customWidth="1"/>
    <col min="4874" max="4876" width="5.7109375" style="129" bestFit="1" customWidth="1"/>
    <col min="4877" max="4877" width="1.42578125" style="129" customWidth="1"/>
    <col min="4878" max="4880" width="5.7109375" style="129" bestFit="1" customWidth="1"/>
    <col min="4881" max="4881" width="1.42578125" style="129" customWidth="1"/>
    <col min="4882" max="4884" width="5.7109375" style="129" bestFit="1" customWidth="1"/>
    <col min="4885" max="4885" width="1.42578125" style="129" customWidth="1"/>
    <col min="4886" max="4888" width="5.7109375" style="129" bestFit="1" customWidth="1"/>
    <col min="4889" max="4889" width="1.42578125" style="129" customWidth="1"/>
    <col min="4890" max="4892" width="4.85546875" style="129" bestFit="1" customWidth="1"/>
    <col min="4893" max="4893" width="11.42578125" style="129"/>
    <col min="4894" max="4894" width="13.28515625" style="129" customWidth="1"/>
    <col min="4895" max="4897" width="6.140625" style="129" customWidth="1"/>
    <col min="4898" max="4898" width="1.42578125" style="129" customWidth="1"/>
    <col min="4899" max="4901" width="5.140625" style="129" customWidth="1"/>
    <col min="4902" max="4902" width="1.42578125" style="129" customWidth="1"/>
    <col min="4903" max="4905" width="5.140625" style="129" customWidth="1"/>
    <col min="4906" max="4906" width="1.42578125" style="129" customWidth="1"/>
    <col min="4907" max="4909" width="5.140625" style="129" customWidth="1"/>
    <col min="4910" max="4910" width="1.42578125" style="129" customWidth="1"/>
    <col min="4911" max="4913" width="5.140625" style="129" customWidth="1"/>
    <col min="4914" max="4914" width="1.42578125" style="129" customWidth="1"/>
    <col min="4915" max="4917" width="5.140625" style="129" customWidth="1"/>
    <col min="4918" max="4918" width="1.42578125" style="129" customWidth="1"/>
    <col min="4919" max="4921" width="5.140625" style="129" customWidth="1"/>
    <col min="4922" max="5120" width="11.42578125" style="129"/>
    <col min="5121" max="5121" width="15.42578125" style="129" customWidth="1"/>
    <col min="5122" max="5122" width="8.85546875" style="129" customWidth="1"/>
    <col min="5123" max="5123" width="8.28515625" style="129" customWidth="1"/>
    <col min="5124" max="5124" width="7.85546875" style="129" customWidth="1"/>
    <col min="5125" max="5125" width="1.42578125" style="129" customWidth="1"/>
    <col min="5126" max="5128" width="5.7109375" style="129" bestFit="1" customWidth="1"/>
    <col min="5129" max="5129" width="1.42578125" style="129" customWidth="1"/>
    <col min="5130" max="5132" width="5.7109375" style="129" bestFit="1" customWidth="1"/>
    <col min="5133" max="5133" width="1.42578125" style="129" customWidth="1"/>
    <col min="5134" max="5136" width="5.7109375" style="129" bestFit="1" customWidth="1"/>
    <col min="5137" max="5137" width="1.42578125" style="129" customWidth="1"/>
    <col min="5138" max="5140" width="5.7109375" style="129" bestFit="1" customWidth="1"/>
    <col min="5141" max="5141" width="1.42578125" style="129" customWidth="1"/>
    <col min="5142" max="5144" width="5.7109375" style="129" bestFit="1" customWidth="1"/>
    <col min="5145" max="5145" width="1.42578125" style="129" customWidth="1"/>
    <col min="5146" max="5148" width="4.85546875" style="129" bestFit="1" customWidth="1"/>
    <col min="5149" max="5149" width="11.42578125" style="129"/>
    <col min="5150" max="5150" width="13.28515625" style="129" customWidth="1"/>
    <col min="5151" max="5153" width="6.140625" style="129" customWidth="1"/>
    <col min="5154" max="5154" width="1.42578125" style="129" customWidth="1"/>
    <col min="5155" max="5157" width="5.140625" style="129" customWidth="1"/>
    <col min="5158" max="5158" width="1.42578125" style="129" customWidth="1"/>
    <col min="5159" max="5161" width="5.140625" style="129" customWidth="1"/>
    <col min="5162" max="5162" width="1.42578125" style="129" customWidth="1"/>
    <col min="5163" max="5165" width="5.140625" style="129" customWidth="1"/>
    <col min="5166" max="5166" width="1.42578125" style="129" customWidth="1"/>
    <col min="5167" max="5169" width="5.140625" style="129" customWidth="1"/>
    <col min="5170" max="5170" width="1.42578125" style="129" customWidth="1"/>
    <col min="5171" max="5173" width="5.140625" style="129" customWidth="1"/>
    <col min="5174" max="5174" width="1.42578125" style="129" customWidth="1"/>
    <col min="5175" max="5177" width="5.140625" style="129" customWidth="1"/>
    <col min="5178" max="5376" width="11.42578125" style="129"/>
    <col min="5377" max="5377" width="15.42578125" style="129" customWidth="1"/>
    <col min="5378" max="5378" width="8.85546875" style="129" customWidth="1"/>
    <col min="5379" max="5379" width="8.28515625" style="129" customWidth="1"/>
    <col min="5380" max="5380" width="7.85546875" style="129" customWidth="1"/>
    <col min="5381" max="5381" width="1.42578125" style="129" customWidth="1"/>
    <col min="5382" max="5384" width="5.7109375" style="129" bestFit="1" customWidth="1"/>
    <col min="5385" max="5385" width="1.42578125" style="129" customWidth="1"/>
    <col min="5386" max="5388" width="5.7109375" style="129" bestFit="1" customWidth="1"/>
    <col min="5389" max="5389" width="1.42578125" style="129" customWidth="1"/>
    <col min="5390" max="5392" width="5.7109375" style="129" bestFit="1" customWidth="1"/>
    <col min="5393" max="5393" width="1.42578125" style="129" customWidth="1"/>
    <col min="5394" max="5396" width="5.7109375" style="129" bestFit="1" customWidth="1"/>
    <col min="5397" max="5397" width="1.42578125" style="129" customWidth="1"/>
    <col min="5398" max="5400" width="5.7109375" style="129" bestFit="1" customWidth="1"/>
    <col min="5401" max="5401" width="1.42578125" style="129" customWidth="1"/>
    <col min="5402" max="5404" width="4.85546875" style="129" bestFit="1" customWidth="1"/>
    <col min="5405" max="5405" width="11.42578125" style="129"/>
    <col min="5406" max="5406" width="13.28515625" style="129" customWidth="1"/>
    <col min="5407" max="5409" width="6.140625" style="129" customWidth="1"/>
    <col min="5410" max="5410" width="1.42578125" style="129" customWidth="1"/>
    <col min="5411" max="5413" width="5.140625" style="129" customWidth="1"/>
    <col min="5414" max="5414" width="1.42578125" style="129" customWidth="1"/>
    <col min="5415" max="5417" width="5.140625" style="129" customWidth="1"/>
    <col min="5418" max="5418" width="1.42578125" style="129" customWidth="1"/>
    <col min="5419" max="5421" width="5.140625" style="129" customWidth="1"/>
    <col min="5422" max="5422" width="1.42578125" style="129" customWidth="1"/>
    <col min="5423" max="5425" width="5.140625" style="129" customWidth="1"/>
    <col min="5426" max="5426" width="1.42578125" style="129" customWidth="1"/>
    <col min="5427" max="5429" width="5.140625" style="129" customWidth="1"/>
    <col min="5430" max="5430" width="1.42578125" style="129" customWidth="1"/>
    <col min="5431" max="5433" width="5.140625" style="129" customWidth="1"/>
    <col min="5434" max="5632" width="11.42578125" style="129"/>
    <col min="5633" max="5633" width="15.42578125" style="129" customWidth="1"/>
    <col min="5634" max="5634" width="8.85546875" style="129" customWidth="1"/>
    <col min="5635" max="5635" width="8.28515625" style="129" customWidth="1"/>
    <col min="5636" max="5636" width="7.85546875" style="129" customWidth="1"/>
    <col min="5637" max="5637" width="1.42578125" style="129" customWidth="1"/>
    <col min="5638" max="5640" width="5.7109375" style="129" bestFit="1" customWidth="1"/>
    <col min="5641" max="5641" width="1.42578125" style="129" customWidth="1"/>
    <col min="5642" max="5644" width="5.7109375" style="129" bestFit="1" customWidth="1"/>
    <col min="5645" max="5645" width="1.42578125" style="129" customWidth="1"/>
    <col min="5646" max="5648" width="5.7109375" style="129" bestFit="1" customWidth="1"/>
    <col min="5649" max="5649" width="1.42578125" style="129" customWidth="1"/>
    <col min="5650" max="5652" width="5.7109375" style="129" bestFit="1" customWidth="1"/>
    <col min="5653" max="5653" width="1.42578125" style="129" customWidth="1"/>
    <col min="5654" max="5656" width="5.7109375" style="129" bestFit="1" customWidth="1"/>
    <col min="5657" max="5657" width="1.42578125" style="129" customWidth="1"/>
    <col min="5658" max="5660" width="4.85546875" style="129" bestFit="1" customWidth="1"/>
    <col min="5661" max="5661" width="11.42578125" style="129"/>
    <col min="5662" max="5662" width="13.28515625" style="129" customWidth="1"/>
    <col min="5663" max="5665" width="6.140625" style="129" customWidth="1"/>
    <col min="5666" max="5666" width="1.42578125" style="129" customWidth="1"/>
    <col min="5667" max="5669" width="5.140625" style="129" customWidth="1"/>
    <col min="5670" max="5670" width="1.42578125" style="129" customWidth="1"/>
    <col min="5671" max="5673" width="5.140625" style="129" customWidth="1"/>
    <col min="5674" max="5674" width="1.42578125" style="129" customWidth="1"/>
    <col min="5675" max="5677" width="5.140625" style="129" customWidth="1"/>
    <col min="5678" max="5678" width="1.42578125" style="129" customWidth="1"/>
    <col min="5679" max="5681" width="5.140625" style="129" customWidth="1"/>
    <col min="5682" max="5682" width="1.42578125" style="129" customWidth="1"/>
    <col min="5683" max="5685" width="5.140625" style="129" customWidth="1"/>
    <col min="5686" max="5686" width="1.42578125" style="129" customWidth="1"/>
    <col min="5687" max="5689" width="5.140625" style="129" customWidth="1"/>
    <col min="5690" max="5888" width="11.42578125" style="129"/>
    <col min="5889" max="5889" width="15.42578125" style="129" customWidth="1"/>
    <col min="5890" max="5890" width="8.85546875" style="129" customWidth="1"/>
    <col min="5891" max="5891" width="8.28515625" style="129" customWidth="1"/>
    <col min="5892" max="5892" width="7.85546875" style="129" customWidth="1"/>
    <col min="5893" max="5893" width="1.42578125" style="129" customWidth="1"/>
    <col min="5894" max="5896" width="5.7109375" style="129" bestFit="1" customWidth="1"/>
    <col min="5897" max="5897" width="1.42578125" style="129" customWidth="1"/>
    <col min="5898" max="5900" width="5.7109375" style="129" bestFit="1" customWidth="1"/>
    <col min="5901" max="5901" width="1.42578125" style="129" customWidth="1"/>
    <col min="5902" max="5904" width="5.7109375" style="129" bestFit="1" customWidth="1"/>
    <col min="5905" max="5905" width="1.42578125" style="129" customWidth="1"/>
    <col min="5906" max="5908" width="5.7109375" style="129" bestFit="1" customWidth="1"/>
    <col min="5909" max="5909" width="1.42578125" style="129" customWidth="1"/>
    <col min="5910" max="5912" width="5.7109375" style="129" bestFit="1" customWidth="1"/>
    <col min="5913" max="5913" width="1.42578125" style="129" customWidth="1"/>
    <col min="5914" max="5916" width="4.85546875" style="129" bestFit="1" customWidth="1"/>
    <col min="5917" max="5917" width="11.42578125" style="129"/>
    <col min="5918" max="5918" width="13.28515625" style="129" customWidth="1"/>
    <col min="5919" max="5921" width="6.140625" style="129" customWidth="1"/>
    <col min="5922" max="5922" width="1.42578125" style="129" customWidth="1"/>
    <col min="5923" max="5925" width="5.140625" style="129" customWidth="1"/>
    <col min="5926" max="5926" width="1.42578125" style="129" customWidth="1"/>
    <col min="5927" max="5929" width="5.140625" style="129" customWidth="1"/>
    <col min="5930" max="5930" width="1.42578125" style="129" customWidth="1"/>
    <col min="5931" max="5933" width="5.140625" style="129" customWidth="1"/>
    <col min="5934" max="5934" width="1.42578125" style="129" customWidth="1"/>
    <col min="5935" max="5937" width="5.140625" style="129" customWidth="1"/>
    <col min="5938" max="5938" width="1.42578125" style="129" customWidth="1"/>
    <col min="5939" max="5941" width="5.140625" style="129" customWidth="1"/>
    <col min="5942" max="5942" width="1.42578125" style="129" customWidth="1"/>
    <col min="5943" max="5945" width="5.140625" style="129" customWidth="1"/>
    <col min="5946" max="6144" width="11.42578125" style="129"/>
    <col min="6145" max="6145" width="15.42578125" style="129" customWidth="1"/>
    <col min="6146" max="6146" width="8.85546875" style="129" customWidth="1"/>
    <col min="6147" max="6147" width="8.28515625" style="129" customWidth="1"/>
    <col min="6148" max="6148" width="7.85546875" style="129" customWidth="1"/>
    <col min="6149" max="6149" width="1.42578125" style="129" customWidth="1"/>
    <col min="6150" max="6152" width="5.7109375" style="129" bestFit="1" customWidth="1"/>
    <col min="6153" max="6153" width="1.42578125" style="129" customWidth="1"/>
    <col min="6154" max="6156" width="5.7109375" style="129" bestFit="1" customWidth="1"/>
    <col min="6157" max="6157" width="1.42578125" style="129" customWidth="1"/>
    <col min="6158" max="6160" width="5.7109375" style="129" bestFit="1" customWidth="1"/>
    <col min="6161" max="6161" width="1.42578125" style="129" customWidth="1"/>
    <col min="6162" max="6164" width="5.7109375" style="129" bestFit="1" customWidth="1"/>
    <col min="6165" max="6165" width="1.42578125" style="129" customWidth="1"/>
    <col min="6166" max="6168" width="5.7109375" style="129" bestFit="1" customWidth="1"/>
    <col min="6169" max="6169" width="1.42578125" style="129" customWidth="1"/>
    <col min="6170" max="6172" width="4.85546875" style="129" bestFit="1" customWidth="1"/>
    <col min="6173" max="6173" width="11.42578125" style="129"/>
    <col min="6174" max="6174" width="13.28515625" style="129" customWidth="1"/>
    <col min="6175" max="6177" width="6.140625" style="129" customWidth="1"/>
    <col min="6178" max="6178" width="1.42578125" style="129" customWidth="1"/>
    <col min="6179" max="6181" width="5.140625" style="129" customWidth="1"/>
    <col min="6182" max="6182" width="1.42578125" style="129" customWidth="1"/>
    <col min="6183" max="6185" width="5.140625" style="129" customWidth="1"/>
    <col min="6186" max="6186" width="1.42578125" style="129" customWidth="1"/>
    <col min="6187" max="6189" width="5.140625" style="129" customWidth="1"/>
    <col min="6190" max="6190" width="1.42578125" style="129" customWidth="1"/>
    <col min="6191" max="6193" width="5.140625" style="129" customWidth="1"/>
    <col min="6194" max="6194" width="1.42578125" style="129" customWidth="1"/>
    <col min="6195" max="6197" width="5.140625" style="129" customWidth="1"/>
    <col min="6198" max="6198" width="1.42578125" style="129" customWidth="1"/>
    <col min="6199" max="6201" width="5.140625" style="129" customWidth="1"/>
    <col min="6202" max="6400" width="11.42578125" style="129"/>
    <col min="6401" max="6401" width="15.42578125" style="129" customWidth="1"/>
    <col min="6402" max="6402" width="8.85546875" style="129" customWidth="1"/>
    <col min="6403" max="6403" width="8.28515625" style="129" customWidth="1"/>
    <col min="6404" max="6404" width="7.85546875" style="129" customWidth="1"/>
    <col min="6405" max="6405" width="1.42578125" style="129" customWidth="1"/>
    <col min="6406" max="6408" width="5.7109375" style="129" bestFit="1" customWidth="1"/>
    <col min="6409" max="6409" width="1.42578125" style="129" customWidth="1"/>
    <col min="6410" max="6412" width="5.7109375" style="129" bestFit="1" customWidth="1"/>
    <col min="6413" max="6413" width="1.42578125" style="129" customWidth="1"/>
    <col min="6414" max="6416" width="5.7109375" style="129" bestFit="1" customWidth="1"/>
    <col min="6417" max="6417" width="1.42578125" style="129" customWidth="1"/>
    <col min="6418" max="6420" width="5.7109375" style="129" bestFit="1" customWidth="1"/>
    <col min="6421" max="6421" width="1.42578125" style="129" customWidth="1"/>
    <col min="6422" max="6424" width="5.7109375" style="129" bestFit="1" customWidth="1"/>
    <col min="6425" max="6425" width="1.42578125" style="129" customWidth="1"/>
    <col min="6426" max="6428" width="4.85546875" style="129" bestFit="1" customWidth="1"/>
    <col min="6429" max="6429" width="11.42578125" style="129"/>
    <col min="6430" max="6430" width="13.28515625" style="129" customWidth="1"/>
    <col min="6431" max="6433" width="6.140625" style="129" customWidth="1"/>
    <col min="6434" max="6434" width="1.42578125" style="129" customWidth="1"/>
    <col min="6435" max="6437" width="5.140625" style="129" customWidth="1"/>
    <col min="6438" max="6438" width="1.42578125" style="129" customWidth="1"/>
    <col min="6439" max="6441" width="5.140625" style="129" customWidth="1"/>
    <col min="6442" max="6442" width="1.42578125" style="129" customWidth="1"/>
    <col min="6443" max="6445" width="5.140625" style="129" customWidth="1"/>
    <col min="6446" max="6446" width="1.42578125" style="129" customWidth="1"/>
    <col min="6447" max="6449" width="5.140625" style="129" customWidth="1"/>
    <col min="6450" max="6450" width="1.42578125" style="129" customWidth="1"/>
    <col min="6451" max="6453" width="5.140625" style="129" customWidth="1"/>
    <col min="6454" max="6454" width="1.42578125" style="129" customWidth="1"/>
    <col min="6455" max="6457" width="5.140625" style="129" customWidth="1"/>
    <col min="6458" max="6656" width="11.42578125" style="129"/>
    <col min="6657" max="6657" width="15.42578125" style="129" customWidth="1"/>
    <col min="6658" max="6658" width="8.85546875" style="129" customWidth="1"/>
    <col min="6659" max="6659" width="8.28515625" style="129" customWidth="1"/>
    <col min="6660" max="6660" width="7.85546875" style="129" customWidth="1"/>
    <col min="6661" max="6661" width="1.42578125" style="129" customWidth="1"/>
    <col min="6662" max="6664" width="5.7109375" style="129" bestFit="1" customWidth="1"/>
    <col min="6665" max="6665" width="1.42578125" style="129" customWidth="1"/>
    <col min="6666" max="6668" width="5.7109375" style="129" bestFit="1" customWidth="1"/>
    <col min="6669" max="6669" width="1.42578125" style="129" customWidth="1"/>
    <col min="6670" max="6672" width="5.7109375" style="129" bestFit="1" customWidth="1"/>
    <col min="6673" max="6673" width="1.42578125" style="129" customWidth="1"/>
    <col min="6674" max="6676" width="5.7109375" style="129" bestFit="1" customWidth="1"/>
    <col min="6677" max="6677" width="1.42578125" style="129" customWidth="1"/>
    <col min="6678" max="6680" width="5.7109375" style="129" bestFit="1" customWidth="1"/>
    <col min="6681" max="6681" width="1.42578125" style="129" customWidth="1"/>
    <col min="6682" max="6684" width="4.85546875" style="129" bestFit="1" customWidth="1"/>
    <col min="6685" max="6685" width="11.42578125" style="129"/>
    <col min="6686" max="6686" width="13.28515625" style="129" customWidth="1"/>
    <col min="6687" max="6689" width="6.140625" style="129" customWidth="1"/>
    <col min="6690" max="6690" width="1.42578125" style="129" customWidth="1"/>
    <col min="6691" max="6693" width="5.140625" style="129" customWidth="1"/>
    <col min="6694" max="6694" width="1.42578125" style="129" customWidth="1"/>
    <col min="6695" max="6697" width="5.140625" style="129" customWidth="1"/>
    <col min="6698" max="6698" width="1.42578125" style="129" customWidth="1"/>
    <col min="6699" max="6701" width="5.140625" style="129" customWidth="1"/>
    <col min="6702" max="6702" width="1.42578125" style="129" customWidth="1"/>
    <col min="6703" max="6705" width="5.140625" style="129" customWidth="1"/>
    <col min="6706" max="6706" width="1.42578125" style="129" customWidth="1"/>
    <col min="6707" max="6709" width="5.140625" style="129" customWidth="1"/>
    <col min="6710" max="6710" width="1.42578125" style="129" customWidth="1"/>
    <col min="6711" max="6713" width="5.140625" style="129" customWidth="1"/>
    <col min="6714" max="6912" width="11.42578125" style="129"/>
    <col min="6913" max="6913" width="15.42578125" style="129" customWidth="1"/>
    <col min="6914" max="6914" width="8.85546875" style="129" customWidth="1"/>
    <col min="6915" max="6915" width="8.28515625" style="129" customWidth="1"/>
    <col min="6916" max="6916" width="7.85546875" style="129" customWidth="1"/>
    <col min="6917" max="6917" width="1.42578125" style="129" customWidth="1"/>
    <col min="6918" max="6920" width="5.7109375" style="129" bestFit="1" customWidth="1"/>
    <col min="6921" max="6921" width="1.42578125" style="129" customWidth="1"/>
    <col min="6922" max="6924" width="5.7109375" style="129" bestFit="1" customWidth="1"/>
    <col min="6925" max="6925" width="1.42578125" style="129" customWidth="1"/>
    <col min="6926" max="6928" width="5.7109375" style="129" bestFit="1" customWidth="1"/>
    <col min="6929" max="6929" width="1.42578125" style="129" customWidth="1"/>
    <col min="6930" max="6932" width="5.7109375" style="129" bestFit="1" customWidth="1"/>
    <col min="6933" max="6933" width="1.42578125" style="129" customWidth="1"/>
    <col min="6934" max="6936" width="5.7109375" style="129" bestFit="1" customWidth="1"/>
    <col min="6937" max="6937" width="1.42578125" style="129" customWidth="1"/>
    <col min="6938" max="6940" width="4.85546875" style="129" bestFit="1" customWidth="1"/>
    <col min="6941" max="6941" width="11.42578125" style="129"/>
    <col min="6942" max="6942" width="13.28515625" style="129" customWidth="1"/>
    <col min="6943" max="6945" width="6.140625" style="129" customWidth="1"/>
    <col min="6946" max="6946" width="1.42578125" style="129" customWidth="1"/>
    <col min="6947" max="6949" width="5.140625" style="129" customWidth="1"/>
    <col min="6950" max="6950" width="1.42578125" style="129" customWidth="1"/>
    <col min="6951" max="6953" width="5.140625" style="129" customWidth="1"/>
    <col min="6954" max="6954" width="1.42578125" style="129" customWidth="1"/>
    <col min="6955" max="6957" width="5.140625" style="129" customWidth="1"/>
    <col min="6958" max="6958" width="1.42578125" style="129" customWidth="1"/>
    <col min="6959" max="6961" width="5.140625" style="129" customWidth="1"/>
    <col min="6962" max="6962" width="1.42578125" style="129" customWidth="1"/>
    <col min="6963" max="6965" width="5.140625" style="129" customWidth="1"/>
    <col min="6966" max="6966" width="1.42578125" style="129" customWidth="1"/>
    <col min="6967" max="6969" width="5.140625" style="129" customWidth="1"/>
    <col min="6970" max="7168" width="11.42578125" style="129"/>
    <col min="7169" max="7169" width="15.42578125" style="129" customWidth="1"/>
    <col min="7170" max="7170" width="8.85546875" style="129" customWidth="1"/>
    <col min="7171" max="7171" width="8.28515625" style="129" customWidth="1"/>
    <col min="7172" max="7172" width="7.85546875" style="129" customWidth="1"/>
    <col min="7173" max="7173" width="1.42578125" style="129" customWidth="1"/>
    <col min="7174" max="7176" width="5.7109375" style="129" bestFit="1" customWidth="1"/>
    <col min="7177" max="7177" width="1.42578125" style="129" customWidth="1"/>
    <col min="7178" max="7180" width="5.7109375" style="129" bestFit="1" customWidth="1"/>
    <col min="7181" max="7181" width="1.42578125" style="129" customWidth="1"/>
    <col min="7182" max="7184" width="5.7109375" style="129" bestFit="1" customWidth="1"/>
    <col min="7185" max="7185" width="1.42578125" style="129" customWidth="1"/>
    <col min="7186" max="7188" width="5.7109375" style="129" bestFit="1" customWidth="1"/>
    <col min="7189" max="7189" width="1.42578125" style="129" customWidth="1"/>
    <col min="7190" max="7192" width="5.7109375" style="129" bestFit="1" customWidth="1"/>
    <col min="7193" max="7193" width="1.42578125" style="129" customWidth="1"/>
    <col min="7194" max="7196" width="4.85546875" style="129" bestFit="1" customWidth="1"/>
    <col min="7197" max="7197" width="11.42578125" style="129"/>
    <col min="7198" max="7198" width="13.28515625" style="129" customWidth="1"/>
    <col min="7199" max="7201" width="6.140625" style="129" customWidth="1"/>
    <col min="7202" max="7202" width="1.42578125" style="129" customWidth="1"/>
    <col min="7203" max="7205" width="5.140625" style="129" customWidth="1"/>
    <col min="7206" max="7206" width="1.42578125" style="129" customWidth="1"/>
    <col min="7207" max="7209" width="5.140625" style="129" customWidth="1"/>
    <col min="7210" max="7210" width="1.42578125" style="129" customWidth="1"/>
    <col min="7211" max="7213" width="5.140625" style="129" customWidth="1"/>
    <col min="7214" max="7214" width="1.42578125" style="129" customWidth="1"/>
    <col min="7215" max="7217" width="5.140625" style="129" customWidth="1"/>
    <col min="7218" max="7218" width="1.42578125" style="129" customWidth="1"/>
    <col min="7219" max="7221" width="5.140625" style="129" customWidth="1"/>
    <col min="7222" max="7222" width="1.42578125" style="129" customWidth="1"/>
    <col min="7223" max="7225" width="5.140625" style="129" customWidth="1"/>
    <col min="7226" max="7424" width="11.42578125" style="129"/>
    <col min="7425" max="7425" width="15.42578125" style="129" customWidth="1"/>
    <col min="7426" max="7426" width="8.85546875" style="129" customWidth="1"/>
    <col min="7427" max="7427" width="8.28515625" style="129" customWidth="1"/>
    <col min="7428" max="7428" width="7.85546875" style="129" customWidth="1"/>
    <col min="7429" max="7429" width="1.42578125" style="129" customWidth="1"/>
    <col min="7430" max="7432" width="5.7109375" style="129" bestFit="1" customWidth="1"/>
    <col min="7433" max="7433" width="1.42578125" style="129" customWidth="1"/>
    <col min="7434" max="7436" width="5.7109375" style="129" bestFit="1" customWidth="1"/>
    <col min="7437" max="7437" width="1.42578125" style="129" customWidth="1"/>
    <col min="7438" max="7440" width="5.7109375" style="129" bestFit="1" customWidth="1"/>
    <col min="7441" max="7441" width="1.42578125" style="129" customWidth="1"/>
    <col min="7442" max="7444" width="5.7109375" style="129" bestFit="1" customWidth="1"/>
    <col min="7445" max="7445" width="1.42578125" style="129" customWidth="1"/>
    <col min="7446" max="7448" width="5.7109375" style="129" bestFit="1" customWidth="1"/>
    <col min="7449" max="7449" width="1.42578125" style="129" customWidth="1"/>
    <col min="7450" max="7452" width="4.85546875" style="129" bestFit="1" customWidth="1"/>
    <col min="7453" max="7453" width="11.42578125" style="129"/>
    <col min="7454" max="7454" width="13.28515625" style="129" customWidth="1"/>
    <col min="7455" max="7457" width="6.140625" style="129" customWidth="1"/>
    <col min="7458" max="7458" width="1.42578125" style="129" customWidth="1"/>
    <col min="7459" max="7461" width="5.140625" style="129" customWidth="1"/>
    <col min="7462" max="7462" width="1.42578125" style="129" customWidth="1"/>
    <col min="7463" max="7465" width="5.140625" style="129" customWidth="1"/>
    <col min="7466" max="7466" width="1.42578125" style="129" customWidth="1"/>
    <col min="7467" max="7469" width="5.140625" style="129" customWidth="1"/>
    <col min="7470" max="7470" width="1.42578125" style="129" customWidth="1"/>
    <col min="7471" max="7473" width="5.140625" style="129" customWidth="1"/>
    <col min="7474" max="7474" width="1.42578125" style="129" customWidth="1"/>
    <col min="7475" max="7477" width="5.140625" style="129" customWidth="1"/>
    <col min="7478" max="7478" width="1.42578125" style="129" customWidth="1"/>
    <col min="7479" max="7481" width="5.140625" style="129" customWidth="1"/>
    <col min="7482" max="7680" width="11.42578125" style="129"/>
    <col min="7681" max="7681" width="15.42578125" style="129" customWidth="1"/>
    <col min="7682" max="7682" width="8.85546875" style="129" customWidth="1"/>
    <col min="7683" max="7683" width="8.28515625" style="129" customWidth="1"/>
    <col min="7684" max="7684" width="7.85546875" style="129" customWidth="1"/>
    <col min="7685" max="7685" width="1.42578125" style="129" customWidth="1"/>
    <col min="7686" max="7688" width="5.7109375" style="129" bestFit="1" customWidth="1"/>
    <col min="7689" max="7689" width="1.42578125" style="129" customWidth="1"/>
    <col min="7690" max="7692" width="5.7109375" style="129" bestFit="1" customWidth="1"/>
    <col min="7693" max="7693" width="1.42578125" style="129" customWidth="1"/>
    <col min="7694" max="7696" width="5.7109375" style="129" bestFit="1" customWidth="1"/>
    <col min="7697" max="7697" width="1.42578125" style="129" customWidth="1"/>
    <col min="7698" max="7700" width="5.7109375" style="129" bestFit="1" customWidth="1"/>
    <col min="7701" max="7701" width="1.42578125" style="129" customWidth="1"/>
    <col min="7702" max="7704" width="5.7109375" style="129" bestFit="1" customWidth="1"/>
    <col min="7705" max="7705" width="1.42578125" style="129" customWidth="1"/>
    <col min="7706" max="7708" width="4.85546875" style="129" bestFit="1" customWidth="1"/>
    <col min="7709" max="7709" width="11.42578125" style="129"/>
    <col min="7710" max="7710" width="13.28515625" style="129" customWidth="1"/>
    <col min="7711" max="7713" width="6.140625" style="129" customWidth="1"/>
    <col min="7714" max="7714" width="1.42578125" style="129" customWidth="1"/>
    <col min="7715" max="7717" width="5.140625" style="129" customWidth="1"/>
    <col min="7718" max="7718" width="1.42578125" style="129" customWidth="1"/>
    <col min="7719" max="7721" width="5.140625" style="129" customWidth="1"/>
    <col min="7722" max="7722" width="1.42578125" style="129" customWidth="1"/>
    <col min="7723" max="7725" width="5.140625" style="129" customWidth="1"/>
    <col min="7726" max="7726" width="1.42578125" style="129" customWidth="1"/>
    <col min="7727" max="7729" width="5.140625" style="129" customWidth="1"/>
    <col min="7730" max="7730" width="1.42578125" style="129" customWidth="1"/>
    <col min="7731" max="7733" width="5.140625" style="129" customWidth="1"/>
    <col min="7734" max="7734" width="1.42578125" style="129" customWidth="1"/>
    <col min="7735" max="7737" width="5.140625" style="129" customWidth="1"/>
    <col min="7738" max="7936" width="11.42578125" style="129"/>
    <col min="7937" max="7937" width="15.42578125" style="129" customWidth="1"/>
    <col min="7938" max="7938" width="8.85546875" style="129" customWidth="1"/>
    <col min="7939" max="7939" width="8.28515625" style="129" customWidth="1"/>
    <col min="7940" max="7940" width="7.85546875" style="129" customWidth="1"/>
    <col min="7941" max="7941" width="1.42578125" style="129" customWidth="1"/>
    <col min="7942" max="7944" width="5.7109375" style="129" bestFit="1" customWidth="1"/>
    <col min="7945" max="7945" width="1.42578125" style="129" customWidth="1"/>
    <col min="7946" max="7948" width="5.7109375" style="129" bestFit="1" customWidth="1"/>
    <col min="7949" max="7949" width="1.42578125" style="129" customWidth="1"/>
    <col min="7950" max="7952" width="5.7109375" style="129" bestFit="1" customWidth="1"/>
    <col min="7953" max="7953" width="1.42578125" style="129" customWidth="1"/>
    <col min="7954" max="7956" width="5.7109375" style="129" bestFit="1" customWidth="1"/>
    <col min="7957" max="7957" width="1.42578125" style="129" customWidth="1"/>
    <col min="7958" max="7960" width="5.7109375" style="129" bestFit="1" customWidth="1"/>
    <col min="7961" max="7961" width="1.42578125" style="129" customWidth="1"/>
    <col min="7962" max="7964" width="4.85546875" style="129" bestFit="1" customWidth="1"/>
    <col min="7965" max="7965" width="11.42578125" style="129"/>
    <col min="7966" max="7966" width="13.28515625" style="129" customWidth="1"/>
    <col min="7967" max="7969" width="6.140625" style="129" customWidth="1"/>
    <col min="7970" max="7970" width="1.42578125" style="129" customWidth="1"/>
    <col min="7971" max="7973" width="5.140625" style="129" customWidth="1"/>
    <col min="7974" max="7974" width="1.42578125" style="129" customWidth="1"/>
    <col min="7975" max="7977" width="5.140625" style="129" customWidth="1"/>
    <col min="7978" max="7978" width="1.42578125" style="129" customWidth="1"/>
    <col min="7979" max="7981" width="5.140625" style="129" customWidth="1"/>
    <col min="7982" max="7982" width="1.42578125" style="129" customWidth="1"/>
    <col min="7983" max="7985" width="5.140625" style="129" customWidth="1"/>
    <col min="7986" max="7986" width="1.42578125" style="129" customWidth="1"/>
    <col min="7987" max="7989" width="5.140625" style="129" customWidth="1"/>
    <col min="7990" max="7990" width="1.42578125" style="129" customWidth="1"/>
    <col min="7991" max="7993" width="5.140625" style="129" customWidth="1"/>
    <col min="7994" max="8192" width="11.42578125" style="129"/>
    <col min="8193" max="8193" width="15.42578125" style="129" customWidth="1"/>
    <col min="8194" max="8194" width="8.85546875" style="129" customWidth="1"/>
    <col min="8195" max="8195" width="8.28515625" style="129" customWidth="1"/>
    <col min="8196" max="8196" width="7.85546875" style="129" customWidth="1"/>
    <col min="8197" max="8197" width="1.42578125" style="129" customWidth="1"/>
    <col min="8198" max="8200" width="5.7109375" style="129" bestFit="1" customWidth="1"/>
    <col min="8201" max="8201" width="1.42578125" style="129" customWidth="1"/>
    <col min="8202" max="8204" width="5.7109375" style="129" bestFit="1" customWidth="1"/>
    <col min="8205" max="8205" width="1.42578125" style="129" customWidth="1"/>
    <col min="8206" max="8208" width="5.7109375" style="129" bestFit="1" customWidth="1"/>
    <col min="8209" max="8209" width="1.42578125" style="129" customWidth="1"/>
    <col min="8210" max="8212" width="5.7109375" style="129" bestFit="1" customWidth="1"/>
    <col min="8213" max="8213" width="1.42578125" style="129" customWidth="1"/>
    <col min="8214" max="8216" width="5.7109375" style="129" bestFit="1" customWidth="1"/>
    <col min="8217" max="8217" width="1.42578125" style="129" customWidth="1"/>
    <col min="8218" max="8220" width="4.85546875" style="129" bestFit="1" customWidth="1"/>
    <col min="8221" max="8221" width="11.42578125" style="129"/>
    <col min="8222" max="8222" width="13.28515625" style="129" customWidth="1"/>
    <col min="8223" max="8225" width="6.140625" style="129" customWidth="1"/>
    <col min="8226" max="8226" width="1.42578125" style="129" customWidth="1"/>
    <col min="8227" max="8229" width="5.140625" style="129" customWidth="1"/>
    <col min="8230" max="8230" width="1.42578125" style="129" customWidth="1"/>
    <col min="8231" max="8233" width="5.140625" style="129" customWidth="1"/>
    <col min="8234" max="8234" width="1.42578125" style="129" customWidth="1"/>
    <col min="8235" max="8237" width="5.140625" style="129" customWidth="1"/>
    <col min="8238" max="8238" width="1.42578125" style="129" customWidth="1"/>
    <col min="8239" max="8241" width="5.140625" style="129" customWidth="1"/>
    <col min="8242" max="8242" width="1.42578125" style="129" customWidth="1"/>
    <col min="8243" max="8245" width="5.140625" style="129" customWidth="1"/>
    <col min="8246" max="8246" width="1.42578125" style="129" customWidth="1"/>
    <col min="8247" max="8249" width="5.140625" style="129" customWidth="1"/>
    <col min="8250" max="8448" width="11.42578125" style="129"/>
    <col min="8449" max="8449" width="15.42578125" style="129" customWidth="1"/>
    <col min="8450" max="8450" width="8.85546875" style="129" customWidth="1"/>
    <col min="8451" max="8451" width="8.28515625" style="129" customWidth="1"/>
    <col min="8452" max="8452" width="7.85546875" style="129" customWidth="1"/>
    <col min="8453" max="8453" width="1.42578125" style="129" customWidth="1"/>
    <col min="8454" max="8456" width="5.7109375" style="129" bestFit="1" customWidth="1"/>
    <col min="8457" max="8457" width="1.42578125" style="129" customWidth="1"/>
    <col min="8458" max="8460" width="5.7109375" style="129" bestFit="1" customWidth="1"/>
    <col min="8461" max="8461" width="1.42578125" style="129" customWidth="1"/>
    <col min="8462" max="8464" width="5.7109375" style="129" bestFit="1" customWidth="1"/>
    <col min="8465" max="8465" width="1.42578125" style="129" customWidth="1"/>
    <col min="8466" max="8468" width="5.7109375" style="129" bestFit="1" customWidth="1"/>
    <col min="8469" max="8469" width="1.42578125" style="129" customWidth="1"/>
    <col min="8470" max="8472" width="5.7109375" style="129" bestFit="1" customWidth="1"/>
    <col min="8473" max="8473" width="1.42578125" style="129" customWidth="1"/>
    <col min="8474" max="8476" width="4.85546875" style="129" bestFit="1" customWidth="1"/>
    <col min="8477" max="8477" width="11.42578125" style="129"/>
    <col min="8478" max="8478" width="13.28515625" style="129" customWidth="1"/>
    <col min="8479" max="8481" width="6.140625" style="129" customWidth="1"/>
    <col min="8482" max="8482" width="1.42578125" style="129" customWidth="1"/>
    <col min="8483" max="8485" width="5.140625" style="129" customWidth="1"/>
    <col min="8486" max="8486" width="1.42578125" style="129" customWidth="1"/>
    <col min="8487" max="8489" width="5.140625" style="129" customWidth="1"/>
    <col min="8490" max="8490" width="1.42578125" style="129" customWidth="1"/>
    <col min="8491" max="8493" width="5.140625" style="129" customWidth="1"/>
    <col min="8494" max="8494" width="1.42578125" style="129" customWidth="1"/>
    <col min="8495" max="8497" width="5.140625" style="129" customWidth="1"/>
    <col min="8498" max="8498" width="1.42578125" style="129" customWidth="1"/>
    <col min="8499" max="8501" width="5.140625" style="129" customWidth="1"/>
    <col min="8502" max="8502" width="1.42578125" style="129" customWidth="1"/>
    <col min="8503" max="8505" width="5.140625" style="129" customWidth="1"/>
    <col min="8506" max="8704" width="11.42578125" style="129"/>
    <col min="8705" max="8705" width="15.42578125" style="129" customWidth="1"/>
    <col min="8706" max="8706" width="8.85546875" style="129" customWidth="1"/>
    <col min="8707" max="8707" width="8.28515625" style="129" customWidth="1"/>
    <col min="8708" max="8708" width="7.85546875" style="129" customWidth="1"/>
    <col min="8709" max="8709" width="1.42578125" style="129" customWidth="1"/>
    <col min="8710" max="8712" width="5.7109375" style="129" bestFit="1" customWidth="1"/>
    <col min="8713" max="8713" width="1.42578125" style="129" customWidth="1"/>
    <col min="8714" max="8716" width="5.7109375" style="129" bestFit="1" customWidth="1"/>
    <col min="8717" max="8717" width="1.42578125" style="129" customWidth="1"/>
    <col min="8718" max="8720" width="5.7109375" style="129" bestFit="1" customWidth="1"/>
    <col min="8721" max="8721" width="1.42578125" style="129" customWidth="1"/>
    <col min="8722" max="8724" width="5.7109375" style="129" bestFit="1" customWidth="1"/>
    <col min="8725" max="8725" width="1.42578125" style="129" customWidth="1"/>
    <col min="8726" max="8728" width="5.7109375" style="129" bestFit="1" customWidth="1"/>
    <col min="8729" max="8729" width="1.42578125" style="129" customWidth="1"/>
    <col min="8730" max="8732" width="4.85546875" style="129" bestFit="1" customWidth="1"/>
    <col min="8733" max="8733" width="11.42578125" style="129"/>
    <col min="8734" max="8734" width="13.28515625" style="129" customWidth="1"/>
    <col min="8735" max="8737" width="6.140625" style="129" customWidth="1"/>
    <col min="8738" max="8738" width="1.42578125" style="129" customWidth="1"/>
    <col min="8739" max="8741" width="5.140625" style="129" customWidth="1"/>
    <col min="8742" max="8742" width="1.42578125" style="129" customWidth="1"/>
    <col min="8743" max="8745" width="5.140625" style="129" customWidth="1"/>
    <col min="8746" max="8746" width="1.42578125" style="129" customWidth="1"/>
    <col min="8747" max="8749" width="5.140625" style="129" customWidth="1"/>
    <col min="8750" max="8750" width="1.42578125" style="129" customWidth="1"/>
    <col min="8751" max="8753" width="5.140625" style="129" customWidth="1"/>
    <col min="8754" max="8754" width="1.42578125" style="129" customWidth="1"/>
    <col min="8755" max="8757" width="5.140625" style="129" customWidth="1"/>
    <col min="8758" max="8758" width="1.42578125" style="129" customWidth="1"/>
    <col min="8759" max="8761" width="5.140625" style="129" customWidth="1"/>
    <col min="8762" max="8960" width="11.42578125" style="129"/>
    <col min="8961" max="8961" width="15.42578125" style="129" customWidth="1"/>
    <col min="8962" max="8962" width="8.85546875" style="129" customWidth="1"/>
    <col min="8963" max="8963" width="8.28515625" style="129" customWidth="1"/>
    <col min="8964" max="8964" width="7.85546875" style="129" customWidth="1"/>
    <col min="8965" max="8965" width="1.42578125" style="129" customWidth="1"/>
    <col min="8966" max="8968" width="5.7109375" style="129" bestFit="1" customWidth="1"/>
    <col min="8969" max="8969" width="1.42578125" style="129" customWidth="1"/>
    <col min="8970" max="8972" width="5.7109375" style="129" bestFit="1" customWidth="1"/>
    <col min="8973" max="8973" width="1.42578125" style="129" customWidth="1"/>
    <col min="8974" max="8976" width="5.7109375" style="129" bestFit="1" customWidth="1"/>
    <col min="8977" max="8977" width="1.42578125" style="129" customWidth="1"/>
    <col min="8978" max="8980" width="5.7109375" style="129" bestFit="1" customWidth="1"/>
    <col min="8981" max="8981" width="1.42578125" style="129" customWidth="1"/>
    <col min="8982" max="8984" width="5.7109375" style="129" bestFit="1" customWidth="1"/>
    <col min="8985" max="8985" width="1.42578125" style="129" customWidth="1"/>
    <col min="8986" max="8988" width="4.85546875" style="129" bestFit="1" customWidth="1"/>
    <col min="8989" max="8989" width="11.42578125" style="129"/>
    <col min="8990" max="8990" width="13.28515625" style="129" customWidth="1"/>
    <col min="8991" max="8993" width="6.140625" style="129" customWidth="1"/>
    <col min="8994" max="8994" width="1.42578125" style="129" customWidth="1"/>
    <col min="8995" max="8997" width="5.140625" style="129" customWidth="1"/>
    <col min="8998" max="8998" width="1.42578125" style="129" customWidth="1"/>
    <col min="8999" max="9001" width="5.140625" style="129" customWidth="1"/>
    <col min="9002" max="9002" width="1.42578125" style="129" customWidth="1"/>
    <col min="9003" max="9005" width="5.140625" style="129" customWidth="1"/>
    <col min="9006" max="9006" width="1.42578125" style="129" customWidth="1"/>
    <col min="9007" max="9009" width="5.140625" style="129" customWidth="1"/>
    <col min="9010" max="9010" width="1.42578125" style="129" customWidth="1"/>
    <col min="9011" max="9013" width="5.140625" style="129" customWidth="1"/>
    <col min="9014" max="9014" width="1.42578125" style="129" customWidth="1"/>
    <col min="9015" max="9017" width="5.140625" style="129" customWidth="1"/>
    <col min="9018" max="9216" width="11.42578125" style="129"/>
    <col min="9217" max="9217" width="15.42578125" style="129" customWidth="1"/>
    <col min="9218" max="9218" width="8.85546875" style="129" customWidth="1"/>
    <col min="9219" max="9219" width="8.28515625" style="129" customWidth="1"/>
    <col min="9220" max="9220" width="7.85546875" style="129" customWidth="1"/>
    <col min="9221" max="9221" width="1.42578125" style="129" customWidth="1"/>
    <col min="9222" max="9224" width="5.7109375" style="129" bestFit="1" customWidth="1"/>
    <col min="9225" max="9225" width="1.42578125" style="129" customWidth="1"/>
    <col min="9226" max="9228" width="5.7109375" style="129" bestFit="1" customWidth="1"/>
    <col min="9229" max="9229" width="1.42578125" style="129" customWidth="1"/>
    <col min="9230" max="9232" width="5.7109375" style="129" bestFit="1" customWidth="1"/>
    <col min="9233" max="9233" width="1.42578125" style="129" customWidth="1"/>
    <col min="9234" max="9236" width="5.7109375" style="129" bestFit="1" customWidth="1"/>
    <col min="9237" max="9237" width="1.42578125" style="129" customWidth="1"/>
    <col min="9238" max="9240" width="5.7109375" style="129" bestFit="1" customWidth="1"/>
    <col min="9241" max="9241" width="1.42578125" style="129" customWidth="1"/>
    <col min="9242" max="9244" width="4.85546875" style="129" bestFit="1" customWidth="1"/>
    <col min="9245" max="9245" width="11.42578125" style="129"/>
    <col min="9246" max="9246" width="13.28515625" style="129" customWidth="1"/>
    <col min="9247" max="9249" width="6.140625" style="129" customWidth="1"/>
    <col min="9250" max="9250" width="1.42578125" style="129" customWidth="1"/>
    <col min="9251" max="9253" width="5.140625" style="129" customWidth="1"/>
    <col min="9254" max="9254" width="1.42578125" style="129" customWidth="1"/>
    <col min="9255" max="9257" width="5.140625" style="129" customWidth="1"/>
    <col min="9258" max="9258" width="1.42578125" style="129" customWidth="1"/>
    <col min="9259" max="9261" width="5.140625" style="129" customWidth="1"/>
    <col min="9262" max="9262" width="1.42578125" style="129" customWidth="1"/>
    <col min="9263" max="9265" width="5.140625" style="129" customWidth="1"/>
    <col min="9266" max="9266" width="1.42578125" style="129" customWidth="1"/>
    <col min="9267" max="9269" width="5.140625" style="129" customWidth="1"/>
    <col min="9270" max="9270" width="1.42578125" style="129" customWidth="1"/>
    <col min="9271" max="9273" width="5.140625" style="129" customWidth="1"/>
    <col min="9274" max="9472" width="11.42578125" style="129"/>
    <col min="9473" max="9473" width="15.42578125" style="129" customWidth="1"/>
    <col min="9474" max="9474" width="8.85546875" style="129" customWidth="1"/>
    <col min="9475" max="9475" width="8.28515625" style="129" customWidth="1"/>
    <col min="9476" max="9476" width="7.85546875" style="129" customWidth="1"/>
    <col min="9477" max="9477" width="1.42578125" style="129" customWidth="1"/>
    <col min="9478" max="9480" width="5.7109375" style="129" bestFit="1" customWidth="1"/>
    <col min="9481" max="9481" width="1.42578125" style="129" customWidth="1"/>
    <col min="9482" max="9484" width="5.7109375" style="129" bestFit="1" customWidth="1"/>
    <col min="9485" max="9485" width="1.42578125" style="129" customWidth="1"/>
    <col min="9486" max="9488" width="5.7109375" style="129" bestFit="1" customWidth="1"/>
    <col min="9489" max="9489" width="1.42578125" style="129" customWidth="1"/>
    <col min="9490" max="9492" width="5.7109375" style="129" bestFit="1" customWidth="1"/>
    <col min="9493" max="9493" width="1.42578125" style="129" customWidth="1"/>
    <col min="9494" max="9496" width="5.7109375" style="129" bestFit="1" customWidth="1"/>
    <col min="9497" max="9497" width="1.42578125" style="129" customWidth="1"/>
    <col min="9498" max="9500" width="4.85546875" style="129" bestFit="1" customWidth="1"/>
    <col min="9501" max="9501" width="11.42578125" style="129"/>
    <col min="9502" max="9502" width="13.28515625" style="129" customWidth="1"/>
    <col min="9503" max="9505" width="6.140625" style="129" customWidth="1"/>
    <col min="9506" max="9506" width="1.42578125" style="129" customWidth="1"/>
    <col min="9507" max="9509" width="5.140625" style="129" customWidth="1"/>
    <col min="9510" max="9510" width="1.42578125" style="129" customWidth="1"/>
    <col min="9511" max="9513" width="5.140625" style="129" customWidth="1"/>
    <col min="9514" max="9514" width="1.42578125" style="129" customWidth="1"/>
    <col min="9515" max="9517" width="5.140625" style="129" customWidth="1"/>
    <col min="9518" max="9518" width="1.42578125" style="129" customWidth="1"/>
    <col min="9519" max="9521" width="5.140625" style="129" customWidth="1"/>
    <col min="9522" max="9522" width="1.42578125" style="129" customWidth="1"/>
    <col min="9523" max="9525" width="5.140625" style="129" customWidth="1"/>
    <col min="9526" max="9526" width="1.42578125" style="129" customWidth="1"/>
    <col min="9527" max="9529" width="5.140625" style="129" customWidth="1"/>
    <col min="9530" max="9728" width="11.42578125" style="129"/>
    <col min="9729" max="9729" width="15.42578125" style="129" customWidth="1"/>
    <col min="9730" max="9730" width="8.85546875" style="129" customWidth="1"/>
    <col min="9731" max="9731" width="8.28515625" style="129" customWidth="1"/>
    <col min="9732" max="9732" width="7.85546875" style="129" customWidth="1"/>
    <col min="9733" max="9733" width="1.42578125" style="129" customWidth="1"/>
    <col min="9734" max="9736" width="5.7109375" style="129" bestFit="1" customWidth="1"/>
    <col min="9737" max="9737" width="1.42578125" style="129" customWidth="1"/>
    <col min="9738" max="9740" width="5.7109375" style="129" bestFit="1" customWidth="1"/>
    <col min="9741" max="9741" width="1.42578125" style="129" customWidth="1"/>
    <col min="9742" max="9744" width="5.7109375" style="129" bestFit="1" customWidth="1"/>
    <col min="9745" max="9745" width="1.42578125" style="129" customWidth="1"/>
    <col min="9746" max="9748" width="5.7109375" style="129" bestFit="1" customWidth="1"/>
    <col min="9749" max="9749" width="1.42578125" style="129" customWidth="1"/>
    <col min="9750" max="9752" width="5.7109375" style="129" bestFit="1" customWidth="1"/>
    <col min="9753" max="9753" width="1.42578125" style="129" customWidth="1"/>
    <col min="9754" max="9756" width="4.85546875" style="129" bestFit="1" customWidth="1"/>
    <col min="9757" max="9757" width="11.42578125" style="129"/>
    <col min="9758" max="9758" width="13.28515625" style="129" customWidth="1"/>
    <col min="9759" max="9761" width="6.140625" style="129" customWidth="1"/>
    <col min="9762" max="9762" width="1.42578125" style="129" customWidth="1"/>
    <col min="9763" max="9765" width="5.140625" style="129" customWidth="1"/>
    <col min="9766" max="9766" width="1.42578125" style="129" customWidth="1"/>
    <col min="9767" max="9769" width="5.140625" style="129" customWidth="1"/>
    <col min="9770" max="9770" width="1.42578125" style="129" customWidth="1"/>
    <col min="9771" max="9773" width="5.140625" style="129" customWidth="1"/>
    <col min="9774" max="9774" width="1.42578125" style="129" customWidth="1"/>
    <col min="9775" max="9777" width="5.140625" style="129" customWidth="1"/>
    <col min="9778" max="9778" width="1.42578125" style="129" customWidth="1"/>
    <col min="9779" max="9781" width="5.140625" style="129" customWidth="1"/>
    <col min="9782" max="9782" width="1.42578125" style="129" customWidth="1"/>
    <col min="9783" max="9785" width="5.140625" style="129" customWidth="1"/>
    <col min="9786" max="9984" width="11.42578125" style="129"/>
    <col min="9985" max="9985" width="15.42578125" style="129" customWidth="1"/>
    <col min="9986" max="9986" width="8.85546875" style="129" customWidth="1"/>
    <col min="9987" max="9987" width="8.28515625" style="129" customWidth="1"/>
    <col min="9988" max="9988" width="7.85546875" style="129" customWidth="1"/>
    <col min="9989" max="9989" width="1.42578125" style="129" customWidth="1"/>
    <col min="9990" max="9992" width="5.7109375" style="129" bestFit="1" customWidth="1"/>
    <col min="9993" max="9993" width="1.42578125" style="129" customWidth="1"/>
    <col min="9994" max="9996" width="5.7109375" style="129" bestFit="1" customWidth="1"/>
    <col min="9997" max="9997" width="1.42578125" style="129" customWidth="1"/>
    <col min="9998" max="10000" width="5.7109375" style="129" bestFit="1" customWidth="1"/>
    <col min="10001" max="10001" width="1.42578125" style="129" customWidth="1"/>
    <col min="10002" max="10004" width="5.7109375" style="129" bestFit="1" customWidth="1"/>
    <col min="10005" max="10005" width="1.42578125" style="129" customWidth="1"/>
    <col min="10006" max="10008" width="5.7109375" style="129" bestFit="1" customWidth="1"/>
    <col min="10009" max="10009" width="1.42578125" style="129" customWidth="1"/>
    <col min="10010" max="10012" width="4.85546875" style="129" bestFit="1" customWidth="1"/>
    <col min="10013" max="10013" width="11.42578125" style="129"/>
    <col min="10014" max="10014" width="13.28515625" style="129" customWidth="1"/>
    <col min="10015" max="10017" width="6.140625" style="129" customWidth="1"/>
    <col min="10018" max="10018" width="1.42578125" style="129" customWidth="1"/>
    <col min="10019" max="10021" width="5.140625" style="129" customWidth="1"/>
    <col min="10022" max="10022" width="1.42578125" style="129" customWidth="1"/>
    <col min="10023" max="10025" width="5.140625" style="129" customWidth="1"/>
    <col min="10026" max="10026" width="1.42578125" style="129" customWidth="1"/>
    <col min="10027" max="10029" width="5.140625" style="129" customWidth="1"/>
    <col min="10030" max="10030" width="1.42578125" style="129" customWidth="1"/>
    <col min="10031" max="10033" width="5.140625" style="129" customWidth="1"/>
    <col min="10034" max="10034" width="1.42578125" style="129" customWidth="1"/>
    <col min="10035" max="10037" width="5.140625" style="129" customWidth="1"/>
    <col min="10038" max="10038" width="1.42578125" style="129" customWidth="1"/>
    <col min="10039" max="10041" width="5.140625" style="129" customWidth="1"/>
    <col min="10042" max="10240" width="11.42578125" style="129"/>
    <col min="10241" max="10241" width="15.42578125" style="129" customWidth="1"/>
    <col min="10242" max="10242" width="8.85546875" style="129" customWidth="1"/>
    <col min="10243" max="10243" width="8.28515625" style="129" customWidth="1"/>
    <col min="10244" max="10244" width="7.85546875" style="129" customWidth="1"/>
    <col min="10245" max="10245" width="1.42578125" style="129" customWidth="1"/>
    <col min="10246" max="10248" width="5.7109375" style="129" bestFit="1" customWidth="1"/>
    <col min="10249" max="10249" width="1.42578125" style="129" customWidth="1"/>
    <col min="10250" max="10252" width="5.7109375" style="129" bestFit="1" customWidth="1"/>
    <col min="10253" max="10253" width="1.42578125" style="129" customWidth="1"/>
    <col min="10254" max="10256" width="5.7109375" style="129" bestFit="1" customWidth="1"/>
    <col min="10257" max="10257" width="1.42578125" style="129" customWidth="1"/>
    <col min="10258" max="10260" width="5.7109375" style="129" bestFit="1" customWidth="1"/>
    <col min="10261" max="10261" width="1.42578125" style="129" customWidth="1"/>
    <col min="10262" max="10264" width="5.7109375" style="129" bestFit="1" customWidth="1"/>
    <col min="10265" max="10265" width="1.42578125" style="129" customWidth="1"/>
    <col min="10266" max="10268" width="4.85546875" style="129" bestFit="1" customWidth="1"/>
    <col min="10269" max="10269" width="11.42578125" style="129"/>
    <col min="10270" max="10270" width="13.28515625" style="129" customWidth="1"/>
    <col min="10271" max="10273" width="6.140625" style="129" customWidth="1"/>
    <col min="10274" max="10274" width="1.42578125" style="129" customWidth="1"/>
    <col min="10275" max="10277" width="5.140625" style="129" customWidth="1"/>
    <col min="10278" max="10278" width="1.42578125" style="129" customWidth="1"/>
    <col min="10279" max="10281" width="5.140625" style="129" customWidth="1"/>
    <col min="10282" max="10282" width="1.42578125" style="129" customWidth="1"/>
    <col min="10283" max="10285" width="5.140625" style="129" customWidth="1"/>
    <col min="10286" max="10286" width="1.42578125" style="129" customWidth="1"/>
    <col min="10287" max="10289" width="5.140625" style="129" customWidth="1"/>
    <col min="10290" max="10290" width="1.42578125" style="129" customWidth="1"/>
    <col min="10291" max="10293" width="5.140625" style="129" customWidth="1"/>
    <col min="10294" max="10294" width="1.42578125" style="129" customWidth="1"/>
    <col min="10295" max="10297" width="5.140625" style="129" customWidth="1"/>
    <col min="10298" max="10496" width="11.42578125" style="129"/>
    <col min="10497" max="10497" width="15.42578125" style="129" customWidth="1"/>
    <col min="10498" max="10498" width="8.85546875" style="129" customWidth="1"/>
    <col min="10499" max="10499" width="8.28515625" style="129" customWidth="1"/>
    <col min="10500" max="10500" width="7.85546875" style="129" customWidth="1"/>
    <col min="10501" max="10501" width="1.42578125" style="129" customWidth="1"/>
    <col min="10502" max="10504" width="5.7109375" style="129" bestFit="1" customWidth="1"/>
    <col min="10505" max="10505" width="1.42578125" style="129" customWidth="1"/>
    <col min="10506" max="10508" width="5.7109375" style="129" bestFit="1" customWidth="1"/>
    <col min="10509" max="10509" width="1.42578125" style="129" customWidth="1"/>
    <col min="10510" max="10512" width="5.7109375" style="129" bestFit="1" customWidth="1"/>
    <col min="10513" max="10513" width="1.42578125" style="129" customWidth="1"/>
    <col min="10514" max="10516" width="5.7109375" style="129" bestFit="1" customWidth="1"/>
    <col min="10517" max="10517" width="1.42578125" style="129" customWidth="1"/>
    <col min="10518" max="10520" width="5.7109375" style="129" bestFit="1" customWidth="1"/>
    <col min="10521" max="10521" width="1.42578125" style="129" customWidth="1"/>
    <col min="10522" max="10524" width="4.85546875" style="129" bestFit="1" customWidth="1"/>
    <col min="10525" max="10525" width="11.42578125" style="129"/>
    <col min="10526" max="10526" width="13.28515625" style="129" customWidth="1"/>
    <col min="10527" max="10529" width="6.140625" style="129" customWidth="1"/>
    <col min="10530" max="10530" width="1.42578125" style="129" customWidth="1"/>
    <col min="10531" max="10533" width="5.140625" style="129" customWidth="1"/>
    <col min="10534" max="10534" width="1.42578125" style="129" customWidth="1"/>
    <col min="10535" max="10537" width="5.140625" style="129" customWidth="1"/>
    <col min="10538" max="10538" width="1.42578125" style="129" customWidth="1"/>
    <col min="10539" max="10541" width="5.140625" style="129" customWidth="1"/>
    <col min="10542" max="10542" width="1.42578125" style="129" customWidth="1"/>
    <col min="10543" max="10545" width="5.140625" style="129" customWidth="1"/>
    <col min="10546" max="10546" width="1.42578125" style="129" customWidth="1"/>
    <col min="10547" max="10549" width="5.140625" style="129" customWidth="1"/>
    <col min="10550" max="10550" width="1.42578125" style="129" customWidth="1"/>
    <col min="10551" max="10553" width="5.140625" style="129" customWidth="1"/>
    <col min="10554" max="10752" width="11.42578125" style="129"/>
    <col min="10753" max="10753" width="15.42578125" style="129" customWidth="1"/>
    <col min="10754" max="10754" width="8.85546875" style="129" customWidth="1"/>
    <col min="10755" max="10755" width="8.28515625" style="129" customWidth="1"/>
    <col min="10756" max="10756" width="7.85546875" style="129" customWidth="1"/>
    <col min="10757" max="10757" width="1.42578125" style="129" customWidth="1"/>
    <col min="10758" max="10760" width="5.7109375" style="129" bestFit="1" customWidth="1"/>
    <col min="10761" max="10761" width="1.42578125" style="129" customWidth="1"/>
    <col min="10762" max="10764" width="5.7109375" style="129" bestFit="1" customWidth="1"/>
    <col min="10765" max="10765" width="1.42578125" style="129" customWidth="1"/>
    <col min="10766" max="10768" width="5.7109375" style="129" bestFit="1" customWidth="1"/>
    <col min="10769" max="10769" width="1.42578125" style="129" customWidth="1"/>
    <col min="10770" max="10772" width="5.7109375" style="129" bestFit="1" customWidth="1"/>
    <col min="10773" max="10773" width="1.42578125" style="129" customWidth="1"/>
    <col min="10774" max="10776" width="5.7109375" style="129" bestFit="1" customWidth="1"/>
    <col min="10777" max="10777" width="1.42578125" style="129" customWidth="1"/>
    <col min="10778" max="10780" width="4.85546875" style="129" bestFit="1" customWidth="1"/>
    <col min="10781" max="10781" width="11.42578125" style="129"/>
    <col min="10782" max="10782" width="13.28515625" style="129" customWidth="1"/>
    <col min="10783" max="10785" width="6.140625" style="129" customWidth="1"/>
    <col min="10786" max="10786" width="1.42578125" style="129" customWidth="1"/>
    <col min="10787" max="10789" width="5.140625" style="129" customWidth="1"/>
    <col min="10790" max="10790" width="1.42578125" style="129" customWidth="1"/>
    <col min="10791" max="10793" width="5.140625" style="129" customWidth="1"/>
    <col min="10794" max="10794" width="1.42578125" style="129" customWidth="1"/>
    <col min="10795" max="10797" width="5.140625" style="129" customWidth="1"/>
    <col min="10798" max="10798" width="1.42578125" style="129" customWidth="1"/>
    <col min="10799" max="10801" width="5.140625" style="129" customWidth="1"/>
    <col min="10802" max="10802" width="1.42578125" style="129" customWidth="1"/>
    <col min="10803" max="10805" width="5.140625" style="129" customWidth="1"/>
    <col min="10806" max="10806" width="1.42578125" style="129" customWidth="1"/>
    <col min="10807" max="10809" width="5.140625" style="129" customWidth="1"/>
    <col min="10810" max="11008" width="11.42578125" style="129"/>
    <col min="11009" max="11009" width="15.42578125" style="129" customWidth="1"/>
    <col min="11010" max="11010" width="8.85546875" style="129" customWidth="1"/>
    <col min="11011" max="11011" width="8.28515625" style="129" customWidth="1"/>
    <col min="11012" max="11012" width="7.85546875" style="129" customWidth="1"/>
    <col min="11013" max="11013" width="1.42578125" style="129" customWidth="1"/>
    <col min="11014" max="11016" width="5.7109375" style="129" bestFit="1" customWidth="1"/>
    <col min="11017" max="11017" width="1.42578125" style="129" customWidth="1"/>
    <col min="11018" max="11020" width="5.7109375" style="129" bestFit="1" customWidth="1"/>
    <col min="11021" max="11021" width="1.42578125" style="129" customWidth="1"/>
    <col min="11022" max="11024" width="5.7109375" style="129" bestFit="1" customWidth="1"/>
    <col min="11025" max="11025" width="1.42578125" style="129" customWidth="1"/>
    <col min="11026" max="11028" width="5.7109375" style="129" bestFit="1" customWidth="1"/>
    <col min="11029" max="11029" width="1.42578125" style="129" customWidth="1"/>
    <col min="11030" max="11032" width="5.7109375" style="129" bestFit="1" customWidth="1"/>
    <col min="11033" max="11033" width="1.42578125" style="129" customWidth="1"/>
    <col min="11034" max="11036" width="4.85546875" style="129" bestFit="1" customWidth="1"/>
    <col min="11037" max="11037" width="11.42578125" style="129"/>
    <col min="11038" max="11038" width="13.28515625" style="129" customWidth="1"/>
    <col min="11039" max="11041" width="6.140625" style="129" customWidth="1"/>
    <col min="11042" max="11042" width="1.42578125" style="129" customWidth="1"/>
    <col min="11043" max="11045" width="5.140625" style="129" customWidth="1"/>
    <col min="11046" max="11046" width="1.42578125" style="129" customWidth="1"/>
    <col min="11047" max="11049" width="5.140625" style="129" customWidth="1"/>
    <col min="11050" max="11050" width="1.42578125" style="129" customWidth="1"/>
    <col min="11051" max="11053" width="5.140625" style="129" customWidth="1"/>
    <col min="11054" max="11054" width="1.42578125" style="129" customWidth="1"/>
    <col min="11055" max="11057" width="5.140625" style="129" customWidth="1"/>
    <col min="11058" max="11058" width="1.42578125" style="129" customWidth="1"/>
    <col min="11059" max="11061" width="5.140625" style="129" customWidth="1"/>
    <col min="11062" max="11062" width="1.42578125" style="129" customWidth="1"/>
    <col min="11063" max="11065" width="5.140625" style="129" customWidth="1"/>
    <col min="11066" max="11264" width="11.42578125" style="129"/>
    <col min="11265" max="11265" width="15.42578125" style="129" customWidth="1"/>
    <col min="11266" max="11266" width="8.85546875" style="129" customWidth="1"/>
    <col min="11267" max="11267" width="8.28515625" style="129" customWidth="1"/>
    <col min="11268" max="11268" width="7.85546875" style="129" customWidth="1"/>
    <col min="11269" max="11269" width="1.42578125" style="129" customWidth="1"/>
    <col min="11270" max="11272" width="5.7109375" style="129" bestFit="1" customWidth="1"/>
    <col min="11273" max="11273" width="1.42578125" style="129" customWidth="1"/>
    <col min="11274" max="11276" width="5.7109375" style="129" bestFit="1" customWidth="1"/>
    <col min="11277" max="11277" width="1.42578125" style="129" customWidth="1"/>
    <col min="11278" max="11280" width="5.7109375" style="129" bestFit="1" customWidth="1"/>
    <col min="11281" max="11281" width="1.42578125" style="129" customWidth="1"/>
    <col min="11282" max="11284" width="5.7109375" style="129" bestFit="1" customWidth="1"/>
    <col min="11285" max="11285" width="1.42578125" style="129" customWidth="1"/>
    <col min="11286" max="11288" width="5.7109375" style="129" bestFit="1" customWidth="1"/>
    <col min="11289" max="11289" width="1.42578125" style="129" customWidth="1"/>
    <col min="11290" max="11292" width="4.85546875" style="129" bestFit="1" customWidth="1"/>
    <col min="11293" max="11293" width="11.42578125" style="129"/>
    <col min="11294" max="11294" width="13.28515625" style="129" customWidth="1"/>
    <col min="11295" max="11297" width="6.140625" style="129" customWidth="1"/>
    <col min="11298" max="11298" width="1.42578125" style="129" customWidth="1"/>
    <col min="11299" max="11301" width="5.140625" style="129" customWidth="1"/>
    <col min="11302" max="11302" width="1.42578125" style="129" customWidth="1"/>
    <col min="11303" max="11305" width="5.140625" style="129" customWidth="1"/>
    <col min="11306" max="11306" width="1.42578125" style="129" customWidth="1"/>
    <col min="11307" max="11309" width="5.140625" style="129" customWidth="1"/>
    <col min="11310" max="11310" width="1.42578125" style="129" customWidth="1"/>
    <col min="11311" max="11313" width="5.140625" style="129" customWidth="1"/>
    <col min="11314" max="11314" width="1.42578125" style="129" customWidth="1"/>
    <col min="11315" max="11317" width="5.140625" style="129" customWidth="1"/>
    <col min="11318" max="11318" width="1.42578125" style="129" customWidth="1"/>
    <col min="11319" max="11321" width="5.140625" style="129" customWidth="1"/>
    <col min="11322" max="11520" width="11.42578125" style="129"/>
    <col min="11521" max="11521" width="15.42578125" style="129" customWidth="1"/>
    <col min="11522" max="11522" width="8.85546875" style="129" customWidth="1"/>
    <col min="11523" max="11523" width="8.28515625" style="129" customWidth="1"/>
    <col min="11524" max="11524" width="7.85546875" style="129" customWidth="1"/>
    <col min="11525" max="11525" width="1.42578125" style="129" customWidth="1"/>
    <col min="11526" max="11528" width="5.7109375" style="129" bestFit="1" customWidth="1"/>
    <col min="11529" max="11529" width="1.42578125" style="129" customWidth="1"/>
    <col min="11530" max="11532" width="5.7109375" style="129" bestFit="1" customWidth="1"/>
    <col min="11533" max="11533" width="1.42578125" style="129" customWidth="1"/>
    <col min="11534" max="11536" width="5.7109375" style="129" bestFit="1" customWidth="1"/>
    <col min="11537" max="11537" width="1.42578125" style="129" customWidth="1"/>
    <col min="11538" max="11540" width="5.7109375" style="129" bestFit="1" customWidth="1"/>
    <col min="11541" max="11541" width="1.42578125" style="129" customWidth="1"/>
    <col min="11542" max="11544" width="5.7109375" style="129" bestFit="1" customWidth="1"/>
    <col min="11545" max="11545" width="1.42578125" style="129" customWidth="1"/>
    <col min="11546" max="11548" width="4.85546875" style="129" bestFit="1" customWidth="1"/>
    <col min="11549" max="11549" width="11.42578125" style="129"/>
    <col min="11550" max="11550" width="13.28515625" style="129" customWidth="1"/>
    <col min="11551" max="11553" width="6.140625" style="129" customWidth="1"/>
    <col min="11554" max="11554" width="1.42578125" style="129" customWidth="1"/>
    <col min="11555" max="11557" width="5.140625" style="129" customWidth="1"/>
    <col min="11558" max="11558" width="1.42578125" style="129" customWidth="1"/>
    <col min="11559" max="11561" width="5.140625" style="129" customWidth="1"/>
    <col min="11562" max="11562" width="1.42578125" style="129" customWidth="1"/>
    <col min="11563" max="11565" width="5.140625" style="129" customWidth="1"/>
    <col min="11566" max="11566" width="1.42578125" style="129" customWidth="1"/>
    <col min="11567" max="11569" width="5.140625" style="129" customWidth="1"/>
    <col min="11570" max="11570" width="1.42578125" style="129" customWidth="1"/>
    <col min="11571" max="11573" width="5.140625" style="129" customWidth="1"/>
    <col min="11574" max="11574" width="1.42578125" style="129" customWidth="1"/>
    <col min="11575" max="11577" width="5.140625" style="129" customWidth="1"/>
    <col min="11578" max="11776" width="11.42578125" style="129"/>
    <col min="11777" max="11777" width="15.42578125" style="129" customWidth="1"/>
    <col min="11778" max="11778" width="8.85546875" style="129" customWidth="1"/>
    <col min="11779" max="11779" width="8.28515625" style="129" customWidth="1"/>
    <col min="11780" max="11780" width="7.85546875" style="129" customWidth="1"/>
    <col min="11781" max="11781" width="1.42578125" style="129" customWidth="1"/>
    <col min="11782" max="11784" width="5.7109375" style="129" bestFit="1" customWidth="1"/>
    <col min="11785" max="11785" width="1.42578125" style="129" customWidth="1"/>
    <col min="11786" max="11788" width="5.7109375" style="129" bestFit="1" customWidth="1"/>
    <col min="11789" max="11789" width="1.42578125" style="129" customWidth="1"/>
    <col min="11790" max="11792" width="5.7109375" style="129" bestFit="1" customWidth="1"/>
    <col min="11793" max="11793" width="1.42578125" style="129" customWidth="1"/>
    <col min="11794" max="11796" width="5.7109375" style="129" bestFit="1" customWidth="1"/>
    <col min="11797" max="11797" width="1.42578125" style="129" customWidth="1"/>
    <col min="11798" max="11800" width="5.7109375" style="129" bestFit="1" customWidth="1"/>
    <col min="11801" max="11801" width="1.42578125" style="129" customWidth="1"/>
    <col min="11802" max="11804" width="4.85546875" style="129" bestFit="1" customWidth="1"/>
    <col min="11805" max="11805" width="11.42578125" style="129"/>
    <col min="11806" max="11806" width="13.28515625" style="129" customWidth="1"/>
    <col min="11807" max="11809" width="6.140625" style="129" customWidth="1"/>
    <col min="11810" max="11810" width="1.42578125" style="129" customWidth="1"/>
    <col min="11811" max="11813" width="5.140625" style="129" customWidth="1"/>
    <col min="11814" max="11814" width="1.42578125" style="129" customWidth="1"/>
    <col min="11815" max="11817" width="5.140625" style="129" customWidth="1"/>
    <col min="11818" max="11818" width="1.42578125" style="129" customWidth="1"/>
    <col min="11819" max="11821" width="5.140625" style="129" customWidth="1"/>
    <col min="11822" max="11822" width="1.42578125" style="129" customWidth="1"/>
    <col min="11823" max="11825" width="5.140625" style="129" customWidth="1"/>
    <col min="11826" max="11826" width="1.42578125" style="129" customWidth="1"/>
    <col min="11827" max="11829" width="5.140625" style="129" customWidth="1"/>
    <col min="11830" max="11830" width="1.42578125" style="129" customWidth="1"/>
    <col min="11831" max="11833" width="5.140625" style="129" customWidth="1"/>
    <col min="11834" max="12032" width="11.42578125" style="129"/>
    <col min="12033" max="12033" width="15.42578125" style="129" customWidth="1"/>
    <col min="12034" max="12034" width="8.85546875" style="129" customWidth="1"/>
    <col min="12035" max="12035" width="8.28515625" style="129" customWidth="1"/>
    <col min="12036" max="12036" width="7.85546875" style="129" customWidth="1"/>
    <col min="12037" max="12037" width="1.42578125" style="129" customWidth="1"/>
    <col min="12038" max="12040" width="5.7109375" style="129" bestFit="1" customWidth="1"/>
    <col min="12041" max="12041" width="1.42578125" style="129" customWidth="1"/>
    <col min="12042" max="12044" width="5.7109375" style="129" bestFit="1" customWidth="1"/>
    <col min="12045" max="12045" width="1.42578125" style="129" customWidth="1"/>
    <col min="12046" max="12048" width="5.7109375" style="129" bestFit="1" customWidth="1"/>
    <col min="12049" max="12049" width="1.42578125" style="129" customWidth="1"/>
    <col min="12050" max="12052" width="5.7109375" style="129" bestFit="1" customWidth="1"/>
    <col min="12053" max="12053" width="1.42578125" style="129" customWidth="1"/>
    <col min="12054" max="12056" width="5.7109375" style="129" bestFit="1" customWidth="1"/>
    <col min="12057" max="12057" width="1.42578125" style="129" customWidth="1"/>
    <col min="12058" max="12060" width="4.85546875" style="129" bestFit="1" customWidth="1"/>
    <col min="12061" max="12061" width="11.42578125" style="129"/>
    <col min="12062" max="12062" width="13.28515625" style="129" customWidth="1"/>
    <col min="12063" max="12065" width="6.140625" style="129" customWidth="1"/>
    <col min="12066" max="12066" width="1.42578125" style="129" customWidth="1"/>
    <col min="12067" max="12069" width="5.140625" style="129" customWidth="1"/>
    <col min="12070" max="12070" width="1.42578125" style="129" customWidth="1"/>
    <col min="12071" max="12073" width="5.140625" style="129" customWidth="1"/>
    <col min="12074" max="12074" width="1.42578125" style="129" customWidth="1"/>
    <col min="12075" max="12077" width="5.140625" style="129" customWidth="1"/>
    <col min="12078" max="12078" width="1.42578125" style="129" customWidth="1"/>
    <col min="12079" max="12081" width="5.140625" style="129" customWidth="1"/>
    <col min="12082" max="12082" width="1.42578125" style="129" customWidth="1"/>
    <col min="12083" max="12085" width="5.140625" style="129" customWidth="1"/>
    <col min="12086" max="12086" width="1.42578125" style="129" customWidth="1"/>
    <col min="12087" max="12089" width="5.140625" style="129" customWidth="1"/>
    <col min="12090" max="12288" width="11.42578125" style="129"/>
    <col min="12289" max="12289" width="15.42578125" style="129" customWidth="1"/>
    <col min="12290" max="12290" width="8.85546875" style="129" customWidth="1"/>
    <col min="12291" max="12291" width="8.28515625" style="129" customWidth="1"/>
    <col min="12292" max="12292" width="7.85546875" style="129" customWidth="1"/>
    <col min="12293" max="12293" width="1.42578125" style="129" customWidth="1"/>
    <col min="12294" max="12296" width="5.7109375" style="129" bestFit="1" customWidth="1"/>
    <col min="12297" max="12297" width="1.42578125" style="129" customWidth="1"/>
    <col min="12298" max="12300" width="5.7109375" style="129" bestFit="1" customWidth="1"/>
    <col min="12301" max="12301" width="1.42578125" style="129" customWidth="1"/>
    <col min="12302" max="12304" width="5.7109375" style="129" bestFit="1" customWidth="1"/>
    <col min="12305" max="12305" width="1.42578125" style="129" customWidth="1"/>
    <col min="12306" max="12308" width="5.7109375" style="129" bestFit="1" customWidth="1"/>
    <col min="12309" max="12309" width="1.42578125" style="129" customWidth="1"/>
    <col min="12310" max="12312" width="5.7109375" style="129" bestFit="1" customWidth="1"/>
    <col min="12313" max="12313" width="1.42578125" style="129" customWidth="1"/>
    <col min="12314" max="12316" width="4.85546875" style="129" bestFit="1" customWidth="1"/>
    <col min="12317" max="12317" width="11.42578125" style="129"/>
    <col min="12318" max="12318" width="13.28515625" style="129" customWidth="1"/>
    <col min="12319" max="12321" width="6.140625" style="129" customWidth="1"/>
    <col min="12322" max="12322" width="1.42578125" style="129" customWidth="1"/>
    <col min="12323" max="12325" width="5.140625" style="129" customWidth="1"/>
    <col min="12326" max="12326" width="1.42578125" style="129" customWidth="1"/>
    <col min="12327" max="12329" width="5.140625" style="129" customWidth="1"/>
    <col min="12330" max="12330" width="1.42578125" style="129" customWidth="1"/>
    <col min="12331" max="12333" width="5.140625" style="129" customWidth="1"/>
    <col min="12334" max="12334" width="1.42578125" style="129" customWidth="1"/>
    <col min="12335" max="12337" width="5.140625" style="129" customWidth="1"/>
    <col min="12338" max="12338" width="1.42578125" style="129" customWidth="1"/>
    <col min="12339" max="12341" width="5.140625" style="129" customWidth="1"/>
    <col min="12342" max="12342" width="1.42578125" style="129" customWidth="1"/>
    <col min="12343" max="12345" width="5.140625" style="129" customWidth="1"/>
    <col min="12346" max="12544" width="11.42578125" style="129"/>
    <col min="12545" max="12545" width="15.42578125" style="129" customWidth="1"/>
    <col min="12546" max="12546" width="8.85546875" style="129" customWidth="1"/>
    <col min="12547" max="12547" width="8.28515625" style="129" customWidth="1"/>
    <col min="12548" max="12548" width="7.85546875" style="129" customWidth="1"/>
    <col min="12549" max="12549" width="1.42578125" style="129" customWidth="1"/>
    <col min="12550" max="12552" width="5.7109375" style="129" bestFit="1" customWidth="1"/>
    <col min="12553" max="12553" width="1.42578125" style="129" customWidth="1"/>
    <col min="12554" max="12556" width="5.7109375" style="129" bestFit="1" customWidth="1"/>
    <col min="12557" max="12557" width="1.42578125" style="129" customWidth="1"/>
    <col min="12558" max="12560" width="5.7109375" style="129" bestFit="1" customWidth="1"/>
    <col min="12561" max="12561" width="1.42578125" style="129" customWidth="1"/>
    <col min="12562" max="12564" width="5.7109375" style="129" bestFit="1" customWidth="1"/>
    <col min="12565" max="12565" width="1.42578125" style="129" customWidth="1"/>
    <col min="12566" max="12568" width="5.7109375" style="129" bestFit="1" customWidth="1"/>
    <col min="12569" max="12569" width="1.42578125" style="129" customWidth="1"/>
    <col min="12570" max="12572" width="4.85546875" style="129" bestFit="1" customWidth="1"/>
    <col min="12573" max="12573" width="11.42578125" style="129"/>
    <col min="12574" max="12574" width="13.28515625" style="129" customWidth="1"/>
    <col min="12575" max="12577" width="6.140625" style="129" customWidth="1"/>
    <col min="12578" max="12578" width="1.42578125" style="129" customWidth="1"/>
    <col min="12579" max="12581" width="5.140625" style="129" customWidth="1"/>
    <col min="12582" max="12582" width="1.42578125" style="129" customWidth="1"/>
    <col min="12583" max="12585" width="5.140625" style="129" customWidth="1"/>
    <col min="12586" max="12586" width="1.42578125" style="129" customWidth="1"/>
    <col min="12587" max="12589" width="5.140625" style="129" customWidth="1"/>
    <col min="12590" max="12590" width="1.42578125" style="129" customWidth="1"/>
    <col min="12591" max="12593" width="5.140625" style="129" customWidth="1"/>
    <col min="12594" max="12594" width="1.42578125" style="129" customWidth="1"/>
    <col min="12595" max="12597" width="5.140625" style="129" customWidth="1"/>
    <col min="12598" max="12598" width="1.42578125" style="129" customWidth="1"/>
    <col min="12599" max="12601" width="5.140625" style="129" customWidth="1"/>
    <col min="12602" max="12800" width="11.42578125" style="129"/>
    <col min="12801" max="12801" width="15.42578125" style="129" customWidth="1"/>
    <col min="12802" max="12802" width="8.85546875" style="129" customWidth="1"/>
    <col min="12803" max="12803" width="8.28515625" style="129" customWidth="1"/>
    <col min="12804" max="12804" width="7.85546875" style="129" customWidth="1"/>
    <col min="12805" max="12805" width="1.42578125" style="129" customWidth="1"/>
    <col min="12806" max="12808" width="5.7109375" style="129" bestFit="1" customWidth="1"/>
    <col min="12809" max="12809" width="1.42578125" style="129" customWidth="1"/>
    <col min="12810" max="12812" width="5.7109375" style="129" bestFit="1" customWidth="1"/>
    <col min="12813" max="12813" width="1.42578125" style="129" customWidth="1"/>
    <col min="12814" max="12816" width="5.7109375" style="129" bestFit="1" customWidth="1"/>
    <col min="12817" max="12817" width="1.42578125" style="129" customWidth="1"/>
    <col min="12818" max="12820" width="5.7109375" style="129" bestFit="1" customWidth="1"/>
    <col min="12821" max="12821" width="1.42578125" style="129" customWidth="1"/>
    <col min="12822" max="12824" width="5.7109375" style="129" bestFit="1" customWidth="1"/>
    <col min="12825" max="12825" width="1.42578125" style="129" customWidth="1"/>
    <col min="12826" max="12828" width="4.85546875" style="129" bestFit="1" customWidth="1"/>
    <col min="12829" max="12829" width="11.42578125" style="129"/>
    <col min="12830" max="12830" width="13.28515625" style="129" customWidth="1"/>
    <col min="12831" max="12833" width="6.140625" style="129" customWidth="1"/>
    <col min="12834" max="12834" width="1.42578125" style="129" customWidth="1"/>
    <col min="12835" max="12837" width="5.140625" style="129" customWidth="1"/>
    <col min="12838" max="12838" width="1.42578125" style="129" customWidth="1"/>
    <col min="12839" max="12841" width="5.140625" style="129" customWidth="1"/>
    <col min="12842" max="12842" width="1.42578125" style="129" customWidth="1"/>
    <col min="12843" max="12845" width="5.140625" style="129" customWidth="1"/>
    <col min="12846" max="12846" width="1.42578125" style="129" customWidth="1"/>
    <col min="12847" max="12849" width="5.140625" style="129" customWidth="1"/>
    <col min="12850" max="12850" width="1.42578125" style="129" customWidth="1"/>
    <col min="12851" max="12853" width="5.140625" style="129" customWidth="1"/>
    <col min="12854" max="12854" width="1.42578125" style="129" customWidth="1"/>
    <col min="12855" max="12857" width="5.140625" style="129" customWidth="1"/>
    <col min="12858" max="13056" width="11.42578125" style="129"/>
    <col min="13057" max="13057" width="15.42578125" style="129" customWidth="1"/>
    <col min="13058" max="13058" width="8.85546875" style="129" customWidth="1"/>
    <col min="13059" max="13059" width="8.28515625" style="129" customWidth="1"/>
    <col min="13060" max="13060" width="7.85546875" style="129" customWidth="1"/>
    <col min="13061" max="13061" width="1.42578125" style="129" customWidth="1"/>
    <col min="13062" max="13064" width="5.7109375" style="129" bestFit="1" customWidth="1"/>
    <col min="13065" max="13065" width="1.42578125" style="129" customWidth="1"/>
    <col min="13066" max="13068" width="5.7109375" style="129" bestFit="1" customWidth="1"/>
    <col min="13069" max="13069" width="1.42578125" style="129" customWidth="1"/>
    <col min="13070" max="13072" width="5.7109375" style="129" bestFit="1" customWidth="1"/>
    <col min="13073" max="13073" width="1.42578125" style="129" customWidth="1"/>
    <col min="13074" max="13076" width="5.7109375" style="129" bestFit="1" customWidth="1"/>
    <col min="13077" max="13077" width="1.42578125" style="129" customWidth="1"/>
    <col min="13078" max="13080" width="5.7109375" style="129" bestFit="1" customWidth="1"/>
    <col min="13081" max="13081" width="1.42578125" style="129" customWidth="1"/>
    <col min="13082" max="13084" width="4.85546875" style="129" bestFit="1" customWidth="1"/>
    <col min="13085" max="13085" width="11.42578125" style="129"/>
    <col min="13086" max="13086" width="13.28515625" style="129" customWidth="1"/>
    <col min="13087" max="13089" width="6.140625" style="129" customWidth="1"/>
    <col min="13090" max="13090" width="1.42578125" style="129" customWidth="1"/>
    <col min="13091" max="13093" width="5.140625" style="129" customWidth="1"/>
    <col min="13094" max="13094" width="1.42578125" style="129" customWidth="1"/>
    <col min="13095" max="13097" width="5.140625" style="129" customWidth="1"/>
    <col min="13098" max="13098" width="1.42578125" style="129" customWidth="1"/>
    <col min="13099" max="13101" width="5.140625" style="129" customWidth="1"/>
    <col min="13102" max="13102" width="1.42578125" style="129" customWidth="1"/>
    <col min="13103" max="13105" width="5.140625" style="129" customWidth="1"/>
    <col min="13106" max="13106" width="1.42578125" style="129" customWidth="1"/>
    <col min="13107" max="13109" width="5.140625" style="129" customWidth="1"/>
    <col min="13110" max="13110" width="1.42578125" style="129" customWidth="1"/>
    <col min="13111" max="13113" width="5.140625" style="129" customWidth="1"/>
    <col min="13114" max="13312" width="11.42578125" style="129"/>
    <col min="13313" max="13313" width="15.42578125" style="129" customWidth="1"/>
    <col min="13314" max="13314" width="8.85546875" style="129" customWidth="1"/>
    <col min="13315" max="13315" width="8.28515625" style="129" customWidth="1"/>
    <col min="13316" max="13316" width="7.85546875" style="129" customWidth="1"/>
    <col min="13317" max="13317" width="1.42578125" style="129" customWidth="1"/>
    <col min="13318" max="13320" width="5.7109375" style="129" bestFit="1" customWidth="1"/>
    <col min="13321" max="13321" width="1.42578125" style="129" customWidth="1"/>
    <col min="13322" max="13324" width="5.7109375" style="129" bestFit="1" customWidth="1"/>
    <col min="13325" max="13325" width="1.42578125" style="129" customWidth="1"/>
    <col min="13326" max="13328" width="5.7109375" style="129" bestFit="1" customWidth="1"/>
    <col min="13329" max="13329" width="1.42578125" style="129" customWidth="1"/>
    <col min="13330" max="13332" width="5.7109375" style="129" bestFit="1" customWidth="1"/>
    <col min="13333" max="13333" width="1.42578125" style="129" customWidth="1"/>
    <col min="13334" max="13336" width="5.7109375" style="129" bestFit="1" customWidth="1"/>
    <col min="13337" max="13337" width="1.42578125" style="129" customWidth="1"/>
    <col min="13338" max="13340" width="4.85546875" style="129" bestFit="1" customWidth="1"/>
    <col min="13341" max="13341" width="11.42578125" style="129"/>
    <col min="13342" max="13342" width="13.28515625" style="129" customWidth="1"/>
    <col min="13343" max="13345" width="6.140625" style="129" customWidth="1"/>
    <col min="13346" max="13346" width="1.42578125" style="129" customWidth="1"/>
    <col min="13347" max="13349" width="5.140625" style="129" customWidth="1"/>
    <col min="13350" max="13350" width="1.42578125" style="129" customWidth="1"/>
    <col min="13351" max="13353" width="5.140625" style="129" customWidth="1"/>
    <col min="13354" max="13354" width="1.42578125" style="129" customWidth="1"/>
    <col min="13355" max="13357" width="5.140625" style="129" customWidth="1"/>
    <col min="13358" max="13358" width="1.42578125" style="129" customWidth="1"/>
    <col min="13359" max="13361" width="5.140625" style="129" customWidth="1"/>
    <col min="13362" max="13362" width="1.42578125" style="129" customWidth="1"/>
    <col min="13363" max="13365" width="5.140625" style="129" customWidth="1"/>
    <col min="13366" max="13366" width="1.42578125" style="129" customWidth="1"/>
    <col min="13367" max="13369" width="5.140625" style="129" customWidth="1"/>
    <col min="13370" max="13568" width="11.42578125" style="129"/>
    <col min="13569" max="13569" width="15.42578125" style="129" customWidth="1"/>
    <col min="13570" max="13570" width="8.85546875" style="129" customWidth="1"/>
    <col min="13571" max="13571" width="8.28515625" style="129" customWidth="1"/>
    <col min="13572" max="13572" width="7.85546875" style="129" customWidth="1"/>
    <col min="13573" max="13573" width="1.42578125" style="129" customWidth="1"/>
    <col min="13574" max="13576" width="5.7109375" style="129" bestFit="1" customWidth="1"/>
    <col min="13577" max="13577" width="1.42578125" style="129" customWidth="1"/>
    <col min="13578" max="13580" width="5.7109375" style="129" bestFit="1" customWidth="1"/>
    <col min="13581" max="13581" width="1.42578125" style="129" customWidth="1"/>
    <col min="13582" max="13584" width="5.7109375" style="129" bestFit="1" customWidth="1"/>
    <col min="13585" max="13585" width="1.42578125" style="129" customWidth="1"/>
    <col min="13586" max="13588" width="5.7109375" style="129" bestFit="1" customWidth="1"/>
    <col min="13589" max="13589" width="1.42578125" style="129" customWidth="1"/>
    <col min="13590" max="13592" width="5.7109375" style="129" bestFit="1" customWidth="1"/>
    <col min="13593" max="13593" width="1.42578125" style="129" customWidth="1"/>
    <col min="13594" max="13596" width="4.85546875" style="129" bestFit="1" customWidth="1"/>
    <col min="13597" max="13597" width="11.42578125" style="129"/>
    <col min="13598" max="13598" width="13.28515625" style="129" customWidth="1"/>
    <col min="13599" max="13601" width="6.140625" style="129" customWidth="1"/>
    <col min="13602" max="13602" width="1.42578125" style="129" customWidth="1"/>
    <col min="13603" max="13605" width="5.140625" style="129" customWidth="1"/>
    <col min="13606" max="13606" width="1.42578125" style="129" customWidth="1"/>
    <col min="13607" max="13609" width="5.140625" style="129" customWidth="1"/>
    <col min="13610" max="13610" width="1.42578125" style="129" customWidth="1"/>
    <col min="13611" max="13613" width="5.140625" style="129" customWidth="1"/>
    <col min="13614" max="13614" width="1.42578125" style="129" customWidth="1"/>
    <col min="13615" max="13617" width="5.140625" style="129" customWidth="1"/>
    <col min="13618" max="13618" width="1.42578125" style="129" customWidth="1"/>
    <col min="13619" max="13621" width="5.140625" style="129" customWidth="1"/>
    <col min="13622" max="13622" width="1.42578125" style="129" customWidth="1"/>
    <col min="13623" max="13625" width="5.140625" style="129" customWidth="1"/>
    <col min="13626" max="13824" width="11.42578125" style="129"/>
    <col min="13825" max="13825" width="15.42578125" style="129" customWidth="1"/>
    <col min="13826" max="13826" width="8.85546875" style="129" customWidth="1"/>
    <col min="13827" max="13827" width="8.28515625" style="129" customWidth="1"/>
    <col min="13828" max="13828" width="7.85546875" style="129" customWidth="1"/>
    <col min="13829" max="13829" width="1.42578125" style="129" customWidth="1"/>
    <col min="13830" max="13832" width="5.7109375" style="129" bestFit="1" customWidth="1"/>
    <col min="13833" max="13833" width="1.42578125" style="129" customWidth="1"/>
    <col min="13834" max="13836" width="5.7109375" style="129" bestFit="1" customWidth="1"/>
    <col min="13837" max="13837" width="1.42578125" style="129" customWidth="1"/>
    <col min="13838" max="13840" width="5.7109375" style="129" bestFit="1" customWidth="1"/>
    <col min="13841" max="13841" width="1.42578125" style="129" customWidth="1"/>
    <col min="13842" max="13844" width="5.7109375" style="129" bestFit="1" customWidth="1"/>
    <col min="13845" max="13845" width="1.42578125" style="129" customWidth="1"/>
    <col min="13846" max="13848" width="5.7109375" style="129" bestFit="1" customWidth="1"/>
    <col min="13849" max="13849" width="1.42578125" style="129" customWidth="1"/>
    <col min="13850" max="13852" width="4.85546875" style="129" bestFit="1" customWidth="1"/>
    <col min="13853" max="13853" width="11.42578125" style="129"/>
    <col min="13854" max="13854" width="13.28515625" style="129" customWidth="1"/>
    <col min="13855" max="13857" width="6.140625" style="129" customWidth="1"/>
    <col min="13858" max="13858" width="1.42578125" style="129" customWidth="1"/>
    <col min="13859" max="13861" width="5.140625" style="129" customWidth="1"/>
    <col min="13862" max="13862" width="1.42578125" style="129" customWidth="1"/>
    <col min="13863" max="13865" width="5.140625" style="129" customWidth="1"/>
    <col min="13866" max="13866" width="1.42578125" style="129" customWidth="1"/>
    <col min="13867" max="13869" width="5.140625" style="129" customWidth="1"/>
    <col min="13870" max="13870" width="1.42578125" style="129" customWidth="1"/>
    <col min="13871" max="13873" width="5.140625" style="129" customWidth="1"/>
    <col min="13874" max="13874" width="1.42578125" style="129" customWidth="1"/>
    <col min="13875" max="13877" width="5.140625" style="129" customWidth="1"/>
    <col min="13878" max="13878" width="1.42578125" style="129" customWidth="1"/>
    <col min="13879" max="13881" width="5.140625" style="129" customWidth="1"/>
    <col min="13882" max="14080" width="11.42578125" style="129"/>
    <col min="14081" max="14081" width="15.42578125" style="129" customWidth="1"/>
    <col min="14082" max="14082" width="8.85546875" style="129" customWidth="1"/>
    <col min="14083" max="14083" width="8.28515625" style="129" customWidth="1"/>
    <col min="14084" max="14084" width="7.85546875" style="129" customWidth="1"/>
    <col min="14085" max="14085" width="1.42578125" style="129" customWidth="1"/>
    <col min="14086" max="14088" width="5.7109375" style="129" bestFit="1" customWidth="1"/>
    <col min="14089" max="14089" width="1.42578125" style="129" customWidth="1"/>
    <col min="14090" max="14092" width="5.7109375" style="129" bestFit="1" customWidth="1"/>
    <col min="14093" max="14093" width="1.42578125" style="129" customWidth="1"/>
    <col min="14094" max="14096" width="5.7109375" style="129" bestFit="1" customWidth="1"/>
    <col min="14097" max="14097" width="1.42578125" style="129" customWidth="1"/>
    <col min="14098" max="14100" width="5.7109375" style="129" bestFit="1" customWidth="1"/>
    <col min="14101" max="14101" width="1.42578125" style="129" customWidth="1"/>
    <col min="14102" max="14104" width="5.7109375" style="129" bestFit="1" customWidth="1"/>
    <col min="14105" max="14105" width="1.42578125" style="129" customWidth="1"/>
    <col min="14106" max="14108" width="4.85546875" style="129" bestFit="1" customWidth="1"/>
    <col min="14109" max="14109" width="11.42578125" style="129"/>
    <col min="14110" max="14110" width="13.28515625" style="129" customWidth="1"/>
    <col min="14111" max="14113" width="6.140625" style="129" customWidth="1"/>
    <col min="14114" max="14114" width="1.42578125" style="129" customWidth="1"/>
    <col min="14115" max="14117" width="5.140625" style="129" customWidth="1"/>
    <col min="14118" max="14118" width="1.42578125" style="129" customWidth="1"/>
    <col min="14119" max="14121" width="5.140625" style="129" customWidth="1"/>
    <col min="14122" max="14122" width="1.42578125" style="129" customWidth="1"/>
    <col min="14123" max="14125" width="5.140625" style="129" customWidth="1"/>
    <col min="14126" max="14126" width="1.42578125" style="129" customWidth="1"/>
    <col min="14127" max="14129" width="5.140625" style="129" customWidth="1"/>
    <col min="14130" max="14130" width="1.42578125" style="129" customWidth="1"/>
    <col min="14131" max="14133" width="5.140625" style="129" customWidth="1"/>
    <col min="14134" max="14134" width="1.42578125" style="129" customWidth="1"/>
    <col min="14135" max="14137" width="5.140625" style="129" customWidth="1"/>
    <col min="14138" max="14336" width="11.42578125" style="129"/>
    <col min="14337" max="14337" width="15.42578125" style="129" customWidth="1"/>
    <col min="14338" max="14338" width="8.85546875" style="129" customWidth="1"/>
    <col min="14339" max="14339" width="8.28515625" style="129" customWidth="1"/>
    <col min="14340" max="14340" width="7.85546875" style="129" customWidth="1"/>
    <col min="14341" max="14341" width="1.42578125" style="129" customWidth="1"/>
    <col min="14342" max="14344" width="5.7109375" style="129" bestFit="1" customWidth="1"/>
    <col min="14345" max="14345" width="1.42578125" style="129" customWidth="1"/>
    <col min="14346" max="14348" width="5.7109375" style="129" bestFit="1" customWidth="1"/>
    <col min="14349" max="14349" width="1.42578125" style="129" customWidth="1"/>
    <col min="14350" max="14352" width="5.7109375" style="129" bestFit="1" customWidth="1"/>
    <col min="14353" max="14353" width="1.42578125" style="129" customWidth="1"/>
    <col min="14354" max="14356" width="5.7109375" style="129" bestFit="1" customWidth="1"/>
    <col min="14357" max="14357" width="1.42578125" style="129" customWidth="1"/>
    <col min="14358" max="14360" width="5.7109375" style="129" bestFit="1" customWidth="1"/>
    <col min="14361" max="14361" width="1.42578125" style="129" customWidth="1"/>
    <col min="14362" max="14364" width="4.85546875" style="129" bestFit="1" customWidth="1"/>
    <col min="14365" max="14365" width="11.42578125" style="129"/>
    <col min="14366" max="14366" width="13.28515625" style="129" customWidth="1"/>
    <col min="14367" max="14369" width="6.140625" style="129" customWidth="1"/>
    <col min="14370" max="14370" width="1.42578125" style="129" customWidth="1"/>
    <col min="14371" max="14373" width="5.140625" style="129" customWidth="1"/>
    <col min="14374" max="14374" width="1.42578125" style="129" customWidth="1"/>
    <col min="14375" max="14377" width="5.140625" style="129" customWidth="1"/>
    <col min="14378" max="14378" width="1.42578125" style="129" customWidth="1"/>
    <col min="14379" max="14381" width="5.140625" style="129" customWidth="1"/>
    <col min="14382" max="14382" width="1.42578125" style="129" customWidth="1"/>
    <col min="14383" max="14385" width="5.140625" style="129" customWidth="1"/>
    <col min="14386" max="14386" width="1.42578125" style="129" customWidth="1"/>
    <col min="14387" max="14389" width="5.140625" style="129" customWidth="1"/>
    <col min="14390" max="14390" width="1.42578125" style="129" customWidth="1"/>
    <col min="14391" max="14393" width="5.140625" style="129" customWidth="1"/>
    <col min="14394" max="14592" width="11.42578125" style="129"/>
    <col min="14593" max="14593" width="15.42578125" style="129" customWidth="1"/>
    <col min="14594" max="14594" width="8.85546875" style="129" customWidth="1"/>
    <col min="14595" max="14595" width="8.28515625" style="129" customWidth="1"/>
    <col min="14596" max="14596" width="7.85546875" style="129" customWidth="1"/>
    <col min="14597" max="14597" width="1.42578125" style="129" customWidth="1"/>
    <col min="14598" max="14600" width="5.7109375" style="129" bestFit="1" customWidth="1"/>
    <col min="14601" max="14601" width="1.42578125" style="129" customWidth="1"/>
    <col min="14602" max="14604" width="5.7109375" style="129" bestFit="1" customWidth="1"/>
    <col min="14605" max="14605" width="1.42578125" style="129" customWidth="1"/>
    <col min="14606" max="14608" width="5.7109375" style="129" bestFit="1" customWidth="1"/>
    <col min="14609" max="14609" width="1.42578125" style="129" customWidth="1"/>
    <col min="14610" max="14612" width="5.7109375" style="129" bestFit="1" customWidth="1"/>
    <col min="14613" max="14613" width="1.42578125" style="129" customWidth="1"/>
    <col min="14614" max="14616" width="5.7109375" style="129" bestFit="1" customWidth="1"/>
    <col min="14617" max="14617" width="1.42578125" style="129" customWidth="1"/>
    <col min="14618" max="14620" width="4.85546875" style="129" bestFit="1" customWidth="1"/>
    <col min="14621" max="14621" width="11.42578125" style="129"/>
    <col min="14622" max="14622" width="13.28515625" style="129" customWidth="1"/>
    <col min="14623" max="14625" width="6.140625" style="129" customWidth="1"/>
    <col min="14626" max="14626" width="1.42578125" style="129" customWidth="1"/>
    <col min="14627" max="14629" width="5.140625" style="129" customWidth="1"/>
    <col min="14630" max="14630" width="1.42578125" style="129" customWidth="1"/>
    <col min="14631" max="14633" width="5.140625" style="129" customWidth="1"/>
    <col min="14634" max="14634" width="1.42578125" style="129" customWidth="1"/>
    <col min="14635" max="14637" width="5.140625" style="129" customWidth="1"/>
    <col min="14638" max="14638" width="1.42578125" style="129" customWidth="1"/>
    <col min="14639" max="14641" width="5.140625" style="129" customWidth="1"/>
    <col min="14642" max="14642" width="1.42578125" style="129" customWidth="1"/>
    <col min="14643" max="14645" width="5.140625" style="129" customWidth="1"/>
    <col min="14646" max="14646" width="1.42578125" style="129" customWidth="1"/>
    <col min="14647" max="14649" width="5.140625" style="129" customWidth="1"/>
    <col min="14650" max="14848" width="11.42578125" style="129"/>
    <col min="14849" max="14849" width="15.42578125" style="129" customWidth="1"/>
    <col min="14850" max="14850" width="8.85546875" style="129" customWidth="1"/>
    <col min="14851" max="14851" width="8.28515625" style="129" customWidth="1"/>
    <col min="14852" max="14852" width="7.85546875" style="129" customWidth="1"/>
    <col min="14853" max="14853" width="1.42578125" style="129" customWidth="1"/>
    <col min="14854" max="14856" width="5.7109375" style="129" bestFit="1" customWidth="1"/>
    <col min="14857" max="14857" width="1.42578125" style="129" customWidth="1"/>
    <col min="14858" max="14860" width="5.7109375" style="129" bestFit="1" customWidth="1"/>
    <col min="14861" max="14861" width="1.42578125" style="129" customWidth="1"/>
    <col min="14862" max="14864" width="5.7109375" style="129" bestFit="1" customWidth="1"/>
    <col min="14865" max="14865" width="1.42578125" style="129" customWidth="1"/>
    <col min="14866" max="14868" width="5.7109375" style="129" bestFit="1" customWidth="1"/>
    <col min="14869" max="14869" width="1.42578125" style="129" customWidth="1"/>
    <col min="14870" max="14872" width="5.7109375" style="129" bestFit="1" customWidth="1"/>
    <col min="14873" max="14873" width="1.42578125" style="129" customWidth="1"/>
    <col min="14874" max="14876" width="4.85546875" style="129" bestFit="1" customWidth="1"/>
    <col min="14877" max="14877" width="11.42578125" style="129"/>
    <col min="14878" max="14878" width="13.28515625" style="129" customWidth="1"/>
    <col min="14879" max="14881" width="6.140625" style="129" customWidth="1"/>
    <col min="14882" max="14882" width="1.42578125" style="129" customWidth="1"/>
    <col min="14883" max="14885" width="5.140625" style="129" customWidth="1"/>
    <col min="14886" max="14886" width="1.42578125" style="129" customWidth="1"/>
    <col min="14887" max="14889" width="5.140625" style="129" customWidth="1"/>
    <col min="14890" max="14890" width="1.42578125" style="129" customWidth="1"/>
    <col min="14891" max="14893" width="5.140625" style="129" customWidth="1"/>
    <col min="14894" max="14894" width="1.42578125" style="129" customWidth="1"/>
    <col min="14895" max="14897" width="5.140625" style="129" customWidth="1"/>
    <col min="14898" max="14898" width="1.42578125" style="129" customWidth="1"/>
    <col min="14899" max="14901" width="5.140625" style="129" customWidth="1"/>
    <col min="14902" max="14902" width="1.42578125" style="129" customWidth="1"/>
    <col min="14903" max="14905" width="5.140625" style="129" customWidth="1"/>
    <col min="14906" max="15104" width="11.42578125" style="129"/>
    <col min="15105" max="15105" width="15.42578125" style="129" customWidth="1"/>
    <col min="15106" max="15106" width="8.85546875" style="129" customWidth="1"/>
    <col min="15107" max="15107" width="8.28515625" style="129" customWidth="1"/>
    <col min="15108" max="15108" width="7.85546875" style="129" customWidth="1"/>
    <col min="15109" max="15109" width="1.42578125" style="129" customWidth="1"/>
    <col min="15110" max="15112" width="5.7109375" style="129" bestFit="1" customWidth="1"/>
    <col min="15113" max="15113" width="1.42578125" style="129" customWidth="1"/>
    <col min="15114" max="15116" width="5.7109375" style="129" bestFit="1" customWidth="1"/>
    <col min="15117" max="15117" width="1.42578125" style="129" customWidth="1"/>
    <col min="15118" max="15120" width="5.7109375" style="129" bestFit="1" customWidth="1"/>
    <col min="15121" max="15121" width="1.42578125" style="129" customWidth="1"/>
    <col min="15122" max="15124" width="5.7109375" style="129" bestFit="1" customWidth="1"/>
    <col min="15125" max="15125" width="1.42578125" style="129" customWidth="1"/>
    <col min="15126" max="15128" width="5.7109375" style="129" bestFit="1" customWidth="1"/>
    <col min="15129" max="15129" width="1.42578125" style="129" customWidth="1"/>
    <col min="15130" max="15132" width="4.85546875" style="129" bestFit="1" customWidth="1"/>
    <col min="15133" max="15133" width="11.42578125" style="129"/>
    <col min="15134" max="15134" width="13.28515625" style="129" customWidth="1"/>
    <col min="15135" max="15137" width="6.140625" style="129" customWidth="1"/>
    <col min="15138" max="15138" width="1.42578125" style="129" customWidth="1"/>
    <col min="15139" max="15141" width="5.140625" style="129" customWidth="1"/>
    <col min="15142" max="15142" width="1.42578125" style="129" customWidth="1"/>
    <col min="15143" max="15145" width="5.140625" style="129" customWidth="1"/>
    <col min="15146" max="15146" width="1.42578125" style="129" customWidth="1"/>
    <col min="15147" max="15149" width="5.140625" style="129" customWidth="1"/>
    <col min="15150" max="15150" width="1.42578125" style="129" customWidth="1"/>
    <col min="15151" max="15153" width="5.140625" style="129" customWidth="1"/>
    <col min="15154" max="15154" width="1.42578125" style="129" customWidth="1"/>
    <col min="15155" max="15157" width="5.140625" style="129" customWidth="1"/>
    <col min="15158" max="15158" width="1.42578125" style="129" customWidth="1"/>
    <col min="15159" max="15161" width="5.140625" style="129" customWidth="1"/>
    <col min="15162" max="15360" width="11.42578125" style="129"/>
    <col min="15361" max="15361" width="15.42578125" style="129" customWidth="1"/>
    <col min="15362" max="15362" width="8.85546875" style="129" customWidth="1"/>
    <col min="15363" max="15363" width="8.28515625" style="129" customWidth="1"/>
    <col min="15364" max="15364" width="7.85546875" style="129" customWidth="1"/>
    <col min="15365" max="15365" width="1.42578125" style="129" customWidth="1"/>
    <col min="15366" max="15368" width="5.7109375" style="129" bestFit="1" customWidth="1"/>
    <col min="15369" max="15369" width="1.42578125" style="129" customWidth="1"/>
    <col min="15370" max="15372" width="5.7109375" style="129" bestFit="1" customWidth="1"/>
    <col min="15373" max="15373" width="1.42578125" style="129" customWidth="1"/>
    <col min="15374" max="15376" width="5.7109375" style="129" bestFit="1" customWidth="1"/>
    <col min="15377" max="15377" width="1.42578125" style="129" customWidth="1"/>
    <col min="15378" max="15380" width="5.7109375" style="129" bestFit="1" customWidth="1"/>
    <col min="15381" max="15381" width="1.42578125" style="129" customWidth="1"/>
    <col min="15382" max="15384" width="5.7109375" style="129" bestFit="1" customWidth="1"/>
    <col min="15385" max="15385" width="1.42578125" style="129" customWidth="1"/>
    <col min="15386" max="15388" width="4.85546875" style="129" bestFit="1" customWidth="1"/>
    <col min="15389" max="15389" width="11.42578125" style="129"/>
    <col min="15390" max="15390" width="13.28515625" style="129" customWidth="1"/>
    <col min="15391" max="15393" width="6.140625" style="129" customWidth="1"/>
    <col min="15394" max="15394" width="1.42578125" style="129" customWidth="1"/>
    <col min="15395" max="15397" width="5.140625" style="129" customWidth="1"/>
    <col min="15398" max="15398" width="1.42578125" style="129" customWidth="1"/>
    <col min="15399" max="15401" width="5.140625" style="129" customWidth="1"/>
    <col min="15402" max="15402" width="1.42578125" style="129" customWidth="1"/>
    <col min="15403" max="15405" width="5.140625" style="129" customWidth="1"/>
    <col min="15406" max="15406" width="1.42578125" style="129" customWidth="1"/>
    <col min="15407" max="15409" width="5.140625" style="129" customWidth="1"/>
    <col min="15410" max="15410" width="1.42578125" style="129" customWidth="1"/>
    <col min="15411" max="15413" width="5.140625" style="129" customWidth="1"/>
    <col min="15414" max="15414" width="1.42578125" style="129" customWidth="1"/>
    <col min="15415" max="15417" width="5.140625" style="129" customWidth="1"/>
    <col min="15418" max="15616" width="11.42578125" style="129"/>
    <col min="15617" max="15617" width="15.42578125" style="129" customWidth="1"/>
    <col min="15618" max="15618" width="8.85546875" style="129" customWidth="1"/>
    <col min="15619" max="15619" width="8.28515625" style="129" customWidth="1"/>
    <col min="15620" max="15620" width="7.85546875" style="129" customWidth="1"/>
    <col min="15621" max="15621" width="1.42578125" style="129" customWidth="1"/>
    <col min="15622" max="15624" width="5.7109375" style="129" bestFit="1" customWidth="1"/>
    <col min="15625" max="15625" width="1.42578125" style="129" customWidth="1"/>
    <col min="15626" max="15628" width="5.7109375" style="129" bestFit="1" customWidth="1"/>
    <col min="15629" max="15629" width="1.42578125" style="129" customWidth="1"/>
    <col min="15630" max="15632" width="5.7109375" style="129" bestFit="1" customWidth="1"/>
    <col min="15633" max="15633" width="1.42578125" style="129" customWidth="1"/>
    <col min="15634" max="15636" width="5.7109375" style="129" bestFit="1" customWidth="1"/>
    <col min="15637" max="15637" width="1.42578125" style="129" customWidth="1"/>
    <col min="15638" max="15640" width="5.7109375" style="129" bestFit="1" customWidth="1"/>
    <col min="15641" max="15641" width="1.42578125" style="129" customWidth="1"/>
    <col min="15642" max="15644" width="4.85546875" style="129" bestFit="1" customWidth="1"/>
    <col min="15645" max="15645" width="11.42578125" style="129"/>
    <col min="15646" max="15646" width="13.28515625" style="129" customWidth="1"/>
    <col min="15647" max="15649" width="6.140625" style="129" customWidth="1"/>
    <col min="15650" max="15650" width="1.42578125" style="129" customWidth="1"/>
    <col min="15651" max="15653" width="5.140625" style="129" customWidth="1"/>
    <col min="15654" max="15654" width="1.42578125" style="129" customWidth="1"/>
    <col min="15655" max="15657" width="5.140625" style="129" customWidth="1"/>
    <col min="15658" max="15658" width="1.42578125" style="129" customWidth="1"/>
    <col min="15659" max="15661" width="5.140625" style="129" customWidth="1"/>
    <col min="15662" max="15662" width="1.42578125" style="129" customWidth="1"/>
    <col min="15663" max="15665" width="5.140625" style="129" customWidth="1"/>
    <col min="15666" max="15666" width="1.42578125" style="129" customWidth="1"/>
    <col min="15667" max="15669" width="5.140625" style="129" customWidth="1"/>
    <col min="15670" max="15670" width="1.42578125" style="129" customWidth="1"/>
    <col min="15671" max="15673" width="5.140625" style="129" customWidth="1"/>
    <col min="15674" max="15872" width="11.42578125" style="129"/>
    <col min="15873" max="15873" width="15.42578125" style="129" customWidth="1"/>
    <col min="15874" max="15874" width="8.85546875" style="129" customWidth="1"/>
    <col min="15875" max="15875" width="8.28515625" style="129" customWidth="1"/>
    <col min="15876" max="15876" width="7.85546875" style="129" customWidth="1"/>
    <col min="15877" max="15877" width="1.42578125" style="129" customWidth="1"/>
    <col min="15878" max="15880" width="5.7109375" style="129" bestFit="1" customWidth="1"/>
    <col min="15881" max="15881" width="1.42578125" style="129" customWidth="1"/>
    <col min="15882" max="15884" width="5.7109375" style="129" bestFit="1" customWidth="1"/>
    <col min="15885" max="15885" width="1.42578125" style="129" customWidth="1"/>
    <col min="15886" max="15888" width="5.7109375" style="129" bestFit="1" customWidth="1"/>
    <col min="15889" max="15889" width="1.42578125" style="129" customWidth="1"/>
    <col min="15890" max="15892" width="5.7109375" style="129" bestFit="1" customWidth="1"/>
    <col min="15893" max="15893" width="1.42578125" style="129" customWidth="1"/>
    <col min="15894" max="15896" width="5.7109375" style="129" bestFit="1" customWidth="1"/>
    <col min="15897" max="15897" width="1.42578125" style="129" customWidth="1"/>
    <col min="15898" max="15900" width="4.85546875" style="129" bestFit="1" customWidth="1"/>
    <col min="15901" max="15901" width="11.42578125" style="129"/>
    <col min="15902" max="15902" width="13.28515625" style="129" customWidth="1"/>
    <col min="15903" max="15905" width="6.140625" style="129" customWidth="1"/>
    <col min="15906" max="15906" width="1.42578125" style="129" customWidth="1"/>
    <col min="15907" max="15909" width="5.140625" style="129" customWidth="1"/>
    <col min="15910" max="15910" width="1.42578125" style="129" customWidth="1"/>
    <col min="15911" max="15913" width="5.140625" style="129" customWidth="1"/>
    <col min="15914" max="15914" width="1.42578125" style="129" customWidth="1"/>
    <col min="15915" max="15917" width="5.140625" style="129" customWidth="1"/>
    <col min="15918" max="15918" width="1.42578125" style="129" customWidth="1"/>
    <col min="15919" max="15921" width="5.140625" style="129" customWidth="1"/>
    <col min="15922" max="15922" width="1.42578125" style="129" customWidth="1"/>
    <col min="15923" max="15925" width="5.140625" style="129" customWidth="1"/>
    <col min="15926" max="15926" width="1.42578125" style="129" customWidth="1"/>
    <col min="15927" max="15929" width="5.140625" style="129" customWidth="1"/>
    <col min="15930" max="16128" width="11.42578125" style="129"/>
    <col min="16129" max="16129" width="15.42578125" style="129" customWidth="1"/>
    <col min="16130" max="16130" width="8.85546875" style="129" customWidth="1"/>
    <col min="16131" max="16131" width="8.28515625" style="129" customWidth="1"/>
    <col min="16132" max="16132" width="7.85546875" style="129" customWidth="1"/>
    <col min="16133" max="16133" width="1.42578125" style="129" customWidth="1"/>
    <col min="16134" max="16136" width="5.7109375" style="129" bestFit="1" customWidth="1"/>
    <col min="16137" max="16137" width="1.42578125" style="129" customWidth="1"/>
    <col min="16138" max="16140" width="5.7109375" style="129" bestFit="1" customWidth="1"/>
    <col min="16141" max="16141" width="1.42578125" style="129" customWidth="1"/>
    <col min="16142" max="16144" width="5.7109375" style="129" bestFit="1" customWidth="1"/>
    <col min="16145" max="16145" width="1.42578125" style="129" customWidth="1"/>
    <col min="16146" max="16148" width="5.7109375" style="129" bestFit="1" customWidth="1"/>
    <col min="16149" max="16149" width="1.42578125" style="129" customWidth="1"/>
    <col min="16150" max="16152" width="5.7109375" style="129" bestFit="1" customWidth="1"/>
    <col min="16153" max="16153" width="1.42578125" style="129" customWidth="1"/>
    <col min="16154" max="16156" width="4.85546875" style="129" bestFit="1" customWidth="1"/>
    <col min="16157" max="16157" width="11.42578125" style="129"/>
    <col min="16158" max="16158" width="13.28515625" style="129" customWidth="1"/>
    <col min="16159" max="16161" width="6.140625" style="129" customWidth="1"/>
    <col min="16162" max="16162" width="1.42578125" style="129" customWidth="1"/>
    <col min="16163" max="16165" width="5.140625" style="129" customWidth="1"/>
    <col min="16166" max="16166" width="1.42578125" style="129" customWidth="1"/>
    <col min="16167" max="16169" width="5.140625" style="129" customWidth="1"/>
    <col min="16170" max="16170" width="1.42578125" style="129" customWidth="1"/>
    <col min="16171" max="16173" width="5.140625" style="129" customWidth="1"/>
    <col min="16174" max="16174" width="1.42578125" style="129" customWidth="1"/>
    <col min="16175" max="16177" width="5.140625" style="129" customWidth="1"/>
    <col min="16178" max="16178" width="1.42578125" style="129" customWidth="1"/>
    <col min="16179" max="16181" width="5.140625" style="129" customWidth="1"/>
    <col min="16182" max="16182" width="1.42578125" style="129" customWidth="1"/>
    <col min="16183" max="16185" width="5.140625" style="129" customWidth="1"/>
    <col min="16186" max="16384" width="11.42578125" style="129"/>
  </cols>
  <sheetData>
    <row r="1" spans="1:62" s="115" customFormat="1" ht="15" x14ac:dyDescent="0.25">
      <c r="A1" s="294" t="s">
        <v>169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</row>
    <row r="2" spans="1:62" s="115" customFormat="1" ht="15" x14ac:dyDescent="0.25">
      <c r="A2" s="295" t="s">
        <v>160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</row>
    <row r="3" spans="1:62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</row>
    <row r="4" spans="1:62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</row>
    <row r="5" spans="1:62" s="115" customFormat="1" ht="15" x14ac:dyDescent="0.25">
      <c r="A5" s="294" t="s">
        <v>131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</row>
    <row r="6" spans="1:62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</row>
    <row r="7" spans="1:62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</row>
    <row r="8" spans="1:62" s="115" customFormat="1" ht="15" x14ac:dyDescent="0.25">
      <c r="A8" s="299" t="s">
        <v>96</v>
      </c>
      <c r="B8" s="119" t="s">
        <v>22</v>
      </c>
      <c r="C8" s="119"/>
      <c r="D8" s="119"/>
      <c r="E8" s="120"/>
      <c r="F8" s="119" t="s">
        <v>57</v>
      </c>
      <c r="G8" s="119"/>
      <c r="H8" s="119"/>
      <c r="I8" s="120"/>
      <c r="J8" s="119" t="s">
        <v>58</v>
      </c>
      <c r="K8" s="119"/>
      <c r="L8" s="119"/>
      <c r="M8" s="120"/>
      <c r="N8" s="119" t="s">
        <v>59</v>
      </c>
      <c r="O8" s="119"/>
      <c r="P8" s="119"/>
      <c r="Q8" s="120"/>
      <c r="R8" s="119" t="s">
        <v>61</v>
      </c>
      <c r="S8" s="119"/>
      <c r="T8" s="119"/>
      <c r="U8" s="120"/>
      <c r="V8" s="119" t="s">
        <v>62</v>
      </c>
      <c r="W8" s="119"/>
      <c r="X8" s="119"/>
      <c r="Y8" s="120"/>
      <c r="Z8" s="119" t="s">
        <v>63</v>
      </c>
      <c r="AA8" s="119"/>
      <c r="AB8" s="119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</row>
    <row r="9" spans="1:62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22"/>
      <c r="Z9" s="121" t="s">
        <v>82</v>
      </c>
      <c r="AA9" s="121" t="s">
        <v>83</v>
      </c>
      <c r="AB9" s="121" t="s">
        <v>84</v>
      </c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</row>
    <row r="10" spans="1:62" x14ac:dyDescent="0.25">
      <c r="A10" s="154"/>
      <c r="B10" s="155"/>
      <c r="C10" s="155"/>
      <c r="D10" s="155"/>
      <c r="E10" s="156"/>
      <c r="F10" s="155"/>
      <c r="G10" s="155"/>
      <c r="H10" s="155"/>
      <c r="I10" s="156"/>
      <c r="J10" s="155"/>
      <c r="K10" s="155"/>
      <c r="L10" s="155"/>
      <c r="M10" s="156"/>
      <c r="N10" s="155"/>
      <c r="O10" s="155"/>
      <c r="P10" s="155"/>
      <c r="Q10" s="156"/>
      <c r="R10" s="155"/>
      <c r="S10" s="155"/>
      <c r="T10" s="155"/>
      <c r="U10" s="156"/>
      <c r="V10" s="155"/>
      <c r="W10" s="155"/>
      <c r="X10" s="155"/>
      <c r="Y10" s="156"/>
      <c r="Z10" s="155"/>
      <c r="AA10" s="155"/>
      <c r="AB10" s="155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</row>
    <row r="11" spans="1:62" s="160" customFormat="1" ht="13.5" x14ac:dyDescent="0.25">
      <c r="A11" s="158" t="s">
        <v>97</v>
      </c>
      <c r="B11" s="167">
        <f>SUM(B13:B39)</f>
        <v>237399</v>
      </c>
      <c r="C11" s="167">
        <f>SUM(C13:C39)</f>
        <v>112099</v>
      </c>
      <c r="D11" s="167">
        <f>SUM(D13:D39)</f>
        <v>125300</v>
      </c>
      <c r="E11" s="167"/>
      <c r="F11" s="167">
        <f>SUM(F13:F39)</f>
        <v>53232</v>
      </c>
      <c r="G11" s="167">
        <f>SUM(G13:G39)</f>
        <v>26577</v>
      </c>
      <c r="H11" s="167">
        <f>SUM(H13:H39)</f>
        <v>26655</v>
      </c>
      <c r="I11" s="167"/>
      <c r="J11" s="167">
        <f>SUM(J13:J39)</f>
        <v>45824</v>
      </c>
      <c r="K11" s="167">
        <f>SUM(K13:K39)</f>
        <v>22402</v>
      </c>
      <c r="L11" s="167">
        <f>SUM(L13:L39)</f>
        <v>23422</v>
      </c>
      <c r="M11" s="167"/>
      <c r="N11" s="167">
        <f>SUM(N13:N39)</f>
        <v>42582</v>
      </c>
      <c r="O11" s="167">
        <f>SUM(O13:O39)</f>
        <v>20322</v>
      </c>
      <c r="P11" s="167">
        <f>SUM(P13:P39)</f>
        <v>22260</v>
      </c>
      <c r="Q11" s="167"/>
      <c r="R11" s="167">
        <f>SUM(R13:R39)</f>
        <v>43415</v>
      </c>
      <c r="S11" s="167">
        <f>SUM(S13:S39)</f>
        <v>19629</v>
      </c>
      <c r="T11" s="167">
        <f>SUM(T13:T39)</f>
        <v>23786</v>
      </c>
      <c r="U11" s="167"/>
      <c r="V11" s="167">
        <f>SUM(V13:V39)</f>
        <v>40183</v>
      </c>
      <c r="W11" s="167">
        <f>SUM(W13:W39)</f>
        <v>17862</v>
      </c>
      <c r="X11" s="167">
        <f>SUM(X13:X39)</f>
        <v>22321</v>
      </c>
      <c r="Y11" s="167"/>
      <c r="Z11" s="167">
        <f>SUM(Z13:Z39)</f>
        <v>12163</v>
      </c>
      <c r="AA11" s="167">
        <f>SUM(AA13:AA39)</f>
        <v>5307</v>
      </c>
      <c r="AB11" s="167">
        <f>SUM(AB13:AB39)</f>
        <v>6856</v>
      </c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2"/>
      <c r="BG11" s="162"/>
      <c r="BH11" s="162"/>
      <c r="BI11" s="162"/>
      <c r="BJ11" s="162"/>
    </row>
    <row r="12" spans="1:62" x14ac:dyDescent="0.25"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</row>
    <row r="13" spans="1:62" x14ac:dyDescent="0.2">
      <c r="A13" s="128" t="s">
        <v>98</v>
      </c>
      <c r="B13" s="139">
        <v>11143</v>
      </c>
      <c r="C13" s="139">
        <v>5333</v>
      </c>
      <c r="D13" s="139">
        <v>5810</v>
      </c>
      <c r="E13" s="139"/>
      <c r="F13" s="139">
        <v>2693</v>
      </c>
      <c r="G13" s="139">
        <v>1403</v>
      </c>
      <c r="H13" s="139">
        <v>1290</v>
      </c>
      <c r="I13" s="139"/>
      <c r="J13" s="139">
        <v>2273</v>
      </c>
      <c r="K13" s="139">
        <v>1096</v>
      </c>
      <c r="L13" s="139">
        <v>1177</v>
      </c>
      <c r="M13" s="139"/>
      <c r="N13" s="139">
        <v>2131</v>
      </c>
      <c r="O13" s="139">
        <v>950</v>
      </c>
      <c r="P13" s="139">
        <v>1181</v>
      </c>
      <c r="Q13" s="139"/>
      <c r="R13" s="139">
        <v>1784</v>
      </c>
      <c r="S13" s="139">
        <v>870</v>
      </c>
      <c r="T13" s="139">
        <v>914</v>
      </c>
      <c r="U13" s="139"/>
      <c r="V13" s="139">
        <v>1783</v>
      </c>
      <c r="W13" s="139">
        <v>808</v>
      </c>
      <c r="X13" s="139">
        <v>975</v>
      </c>
      <c r="Y13" s="139"/>
      <c r="Z13" s="139">
        <v>479</v>
      </c>
      <c r="AA13" s="139">
        <v>206</v>
      </c>
      <c r="AB13" s="139">
        <v>273</v>
      </c>
      <c r="AC13" s="164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</row>
    <row r="14" spans="1:62" x14ac:dyDescent="0.2">
      <c r="A14" s="128" t="s">
        <v>99</v>
      </c>
      <c r="B14" s="139">
        <v>12224</v>
      </c>
      <c r="C14" s="139">
        <v>5800</v>
      </c>
      <c r="D14" s="139">
        <v>6424</v>
      </c>
      <c r="E14" s="139"/>
      <c r="F14" s="139">
        <v>2740</v>
      </c>
      <c r="G14" s="139">
        <v>1364</v>
      </c>
      <c r="H14" s="139">
        <v>1376</v>
      </c>
      <c r="I14" s="139"/>
      <c r="J14" s="139">
        <v>2430</v>
      </c>
      <c r="K14" s="139">
        <v>1188</v>
      </c>
      <c r="L14" s="139">
        <v>1242</v>
      </c>
      <c r="M14" s="139"/>
      <c r="N14" s="139">
        <v>2249</v>
      </c>
      <c r="O14" s="139">
        <v>1099</v>
      </c>
      <c r="P14" s="139">
        <v>1150</v>
      </c>
      <c r="Q14" s="139"/>
      <c r="R14" s="139">
        <v>2089</v>
      </c>
      <c r="S14" s="139">
        <v>915</v>
      </c>
      <c r="T14" s="139">
        <v>1174</v>
      </c>
      <c r="U14" s="139"/>
      <c r="V14" s="139">
        <v>2062</v>
      </c>
      <c r="W14" s="139">
        <v>929</v>
      </c>
      <c r="X14" s="139">
        <v>1133</v>
      </c>
      <c r="Y14" s="139"/>
      <c r="Z14" s="139">
        <v>654</v>
      </c>
      <c r="AA14" s="139">
        <v>305</v>
      </c>
      <c r="AB14" s="139">
        <v>349</v>
      </c>
      <c r="AC14" s="164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</row>
    <row r="15" spans="1:62" x14ac:dyDescent="0.2">
      <c r="A15" s="128" t="s">
        <v>100</v>
      </c>
      <c r="B15" s="139">
        <v>8212</v>
      </c>
      <c r="C15" s="139">
        <v>3698</v>
      </c>
      <c r="D15" s="139">
        <v>4514</v>
      </c>
      <c r="E15" s="139"/>
      <c r="F15" s="139">
        <v>1978</v>
      </c>
      <c r="G15" s="139">
        <v>950</v>
      </c>
      <c r="H15" s="139">
        <v>1028</v>
      </c>
      <c r="I15" s="139"/>
      <c r="J15" s="139">
        <v>1561</v>
      </c>
      <c r="K15" s="139">
        <v>708</v>
      </c>
      <c r="L15" s="139">
        <v>853</v>
      </c>
      <c r="M15" s="139"/>
      <c r="N15" s="139">
        <v>1493</v>
      </c>
      <c r="O15" s="139">
        <v>697</v>
      </c>
      <c r="P15" s="139">
        <v>796</v>
      </c>
      <c r="Q15" s="139"/>
      <c r="R15" s="139">
        <v>1396</v>
      </c>
      <c r="S15" s="139">
        <v>598</v>
      </c>
      <c r="T15" s="139">
        <v>798</v>
      </c>
      <c r="U15" s="139"/>
      <c r="V15" s="139">
        <v>1363</v>
      </c>
      <c r="W15" s="139">
        <v>582</v>
      </c>
      <c r="X15" s="139">
        <v>781</v>
      </c>
      <c r="Y15" s="139"/>
      <c r="Z15" s="139">
        <v>421</v>
      </c>
      <c r="AA15" s="139">
        <v>163</v>
      </c>
      <c r="AB15" s="139">
        <v>258</v>
      </c>
      <c r="AC15" s="164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</row>
    <row r="16" spans="1:62" x14ac:dyDescent="0.2">
      <c r="A16" s="128" t="s">
        <v>101</v>
      </c>
      <c r="B16" s="139">
        <v>15496</v>
      </c>
      <c r="C16" s="139">
        <v>7204</v>
      </c>
      <c r="D16" s="139">
        <v>8292</v>
      </c>
      <c r="E16" s="139"/>
      <c r="F16" s="139">
        <v>3255</v>
      </c>
      <c r="G16" s="139">
        <v>1608</v>
      </c>
      <c r="H16" s="139">
        <v>1647</v>
      </c>
      <c r="I16" s="139"/>
      <c r="J16" s="139">
        <v>2783</v>
      </c>
      <c r="K16" s="139">
        <v>1363</v>
      </c>
      <c r="L16" s="139">
        <v>1420</v>
      </c>
      <c r="M16" s="139"/>
      <c r="N16" s="139">
        <v>2819</v>
      </c>
      <c r="O16" s="139">
        <v>1379</v>
      </c>
      <c r="P16" s="139">
        <v>1440</v>
      </c>
      <c r="Q16" s="139"/>
      <c r="R16" s="139">
        <v>2875</v>
      </c>
      <c r="S16" s="139">
        <v>1224</v>
      </c>
      <c r="T16" s="139">
        <v>1651</v>
      </c>
      <c r="U16" s="139"/>
      <c r="V16" s="139">
        <v>2360</v>
      </c>
      <c r="W16" s="139">
        <v>1018</v>
      </c>
      <c r="X16" s="139">
        <v>1342</v>
      </c>
      <c r="Y16" s="139"/>
      <c r="Z16" s="139">
        <v>1404</v>
      </c>
      <c r="AA16" s="139">
        <v>612</v>
      </c>
      <c r="AB16" s="139">
        <v>792</v>
      </c>
      <c r="AC16" s="164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</row>
    <row r="17" spans="1:57" x14ac:dyDescent="0.2">
      <c r="A17" s="128" t="s">
        <v>102</v>
      </c>
      <c r="B17" s="139">
        <v>5101</v>
      </c>
      <c r="C17" s="139">
        <v>2489</v>
      </c>
      <c r="D17" s="139">
        <v>2612</v>
      </c>
      <c r="E17" s="139"/>
      <c r="F17" s="139">
        <v>1027</v>
      </c>
      <c r="G17" s="139">
        <v>535</v>
      </c>
      <c r="H17" s="139">
        <v>492</v>
      </c>
      <c r="I17" s="139"/>
      <c r="J17" s="139">
        <v>1000</v>
      </c>
      <c r="K17" s="139">
        <v>505</v>
      </c>
      <c r="L17" s="139">
        <v>495</v>
      </c>
      <c r="M17" s="139"/>
      <c r="N17" s="139">
        <v>953</v>
      </c>
      <c r="O17" s="139">
        <v>492</v>
      </c>
      <c r="P17" s="139">
        <v>461</v>
      </c>
      <c r="Q17" s="139"/>
      <c r="R17" s="139">
        <v>940</v>
      </c>
      <c r="S17" s="139">
        <v>418</v>
      </c>
      <c r="T17" s="139">
        <v>522</v>
      </c>
      <c r="U17" s="139"/>
      <c r="V17" s="139">
        <v>849</v>
      </c>
      <c r="W17" s="139">
        <v>377</v>
      </c>
      <c r="X17" s="139">
        <v>472</v>
      </c>
      <c r="Y17" s="139"/>
      <c r="Z17" s="139">
        <v>332</v>
      </c>
      <c r="AA17" s="139">
        <v>162</v>
      </c>
      <c r="AB17" s="139">
        <v>170</v>
      </c>
      <c r="AC17" s="164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</row>
    <row r="18" spans="1:57" x14ac:dyDescent="0.2">
      <c r="A18" s="128" t="s">
        <v>103</v>
      </c>
      <c r="B18" s="139">
        <v>11077</v>
      </c>
      <c r="C18" s="139">
        <v>5451</v>
      </c>
      <c r="D18" s="139">
        <v>5626</v>
      </c>
      <c r="E18" s="139"/>
      <c r="F18" s="139">
        <v>2242</v>
      </c>
      <c r="G18" s="139">
        <v>1173</v>
      </c>
      <c r="H18" s="139">
        <v>1069</v>
      </c>
      <c r="I18" s="139"/>
      <c r="J18" s="139">
        <v>2182</v>
      </c>
      <c r="K18" s="139">
        <v>1078</v>
      </c>
      <c r="L18" s="139">
        <v>1104</v>
      </c>
      <c r="M18" s="139"/>
      <c r="N18" s="139">
        <v>2014</v>
      </c>
      <c r="O18" s="139">
        <v>998</v>
      </c>
      <c r="P18" s="139">
        <v>1016</v>
      </c>
      <c r="Q18" s="139"/>
      <c r="R18" s="139">
        <v>2072</v>
      </c>
      <c r="S18" s="139">
        <v>994</v>
      </c>
      <c r="T18" s="139">
        <v>1078</v>
      </c>
      <c r="U18" s="139"/>
      <c r="V18" s="139">
        <v>2145</v>
      </c>
      <c r="W18" s="139">
        <v>1018</v>
      </c>
      <c r="X18" s="139">
        <v>1127</v>
      </c>
      <c r="Y18" s="139"/>
      <c r="Z18" s="139">
        <v>422</v>
      </c>
      <c r="AA18" s="139">
        <v>190</v>
      </c>
      <c r="AB18" s="139">
        <v>232</v>
      </c>
      <c r="AC18" s="164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</row>
    <row r="19" spans="1:57" x14ac:dyDescent="0.2">
      <c r="A19" s="128" t="s">
        <v>104</v>
      </c>
      <c r="B19" s="139">
        <v>2519</v>
      </c>
      <c r="C19" s="139">
        <v>1190</v>
      </c>
      <c r="D19" s="139">
        <v>1329</v>
      </c>
      <c r="E19" s="139"/>
      <c r="F19" s="139">
        <v>499</v>
      </c>
      <c r="G19" s="139">
        <v>253</v>
      </c>
      <c r="H19" s="139">
        <v>246</v>
      </c>
      <c r="I19" s="139"/>
      <c r="J19" s="139">
        <v>425</v>
      </c>
      <c r="K19" s="139">
        <v>216</v>
      </c>
      <c r="L19" s="139">
        <v>209</v>
      </c>
      <c r="M19" s="139"/>
      <c r="N19" s="139">
        <v>357</v>
      </c>
      <c r="O19" s="139">
        <v>172</v>
      </c>
      <c r="P19" s="139">
        <v>185</v>
      </c>
      <c r="Q19" s="139"/>
      <c r="R19" s="139">
        <v>532</v>
      </c>
      <c r="S19" s="139">
        <v>236</v>
      </c>
      <c r="T19" s="139">
        <v>296</v>
      </c>
      <c r="U19" s="139"/>
      <c r="V19" s="139">
        <v>503</v>
      </c>
      <c r="W19" s="139">
        <v>215</v>
      </c>
      <c r="X19" s="139">
        <v>288</v>
      </c>
      <c r="Y19" s="139"/>
      <c r="Z19" s="139">
        <v>203</v>
      </c>
      <c r="AA19" s="139">
        <v>98</v>
      </c>
      <c r="AB19" s="139">
        <v>105</v>
      </c>
      <c r="AC19" s="164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</row>
    <row r="20" spans="1:57" x14ac:dyDescent="0.2">
      <c r="A20" s="128" t="s">
        <v>105</v>
      </c>
      <c r="B20" s="139">
        <v>21880</v>
      </c>
      <c r="C20" s="139">
        <v>10331</v>
      </c>
      <c r="D20" s="139">
        <v>11549</v>
      </c>
      <c r="E20" s="139"/>
      <c r="F20" s="139">
        <v>4722</v>
      </c>
      <c r="G20" s="139">
        <v>2326</v>
      </c>
      <c r="H20" s="139">
        <v>2396</v>
      </c>
      <c r="I20" s="139"/>
      <c r="J20" s="139">
        <v>4235</v>
      </c>
      <c r="K20" s="139">
        <v>2067</v>
      </c>
      <c r="L20" s="139">
        <v>2168</v>
      </c>
      <c r="M20" s="139"/>
      <c r="N20" s="139">
        <v>3696</v>
      </c>
      <c r="O20" s="139">
        <v>1704</v>
      </c>
      <c r="P20" s="139">
        <v>1992</v>
      </c>
      <c r="Q20" s="139"/>
      <c r="R20" s="139">
        <v>4199</v>
      </c>
      <c r="S20" s="139">
        <v>1949</v>
      </c>
      <c r="T20" s="139">
        <v>2250</v>
      </c>
      <c r="U20" s="139"/>
      <c r="V20" s="139">
        <v>3734</v>
      </c>
      <c r="W20" s="139">
        <v>1707</v>
      </c>
      <c r="X20" s="139">
        <v>2027</v>
      </c>
      <c r="Y20" s="139"/>
      <c r="Z20" s="139">
        <v>1294</v>
      </c>
      <c r="AA20" s="139">
        <v>578</v>
      </c>
      <c r="AB20" s="139">
        <v>716</v>
      </c>
      <c r="AC20" s="164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</row>
    <row r="21" spans="1:57" x14ac:dyDescent="0.2">
      <c r="A21" s="128" t="s">
        <v>106</v>
      </c>
      <c r="B21" s="139">
        <v>12556</v>
      </c>
      <c r="C21" s="139">
        <v>6052</v>
      </c>
      <c r="D21" s="139">
        <v>6504</v>
      </c>
      <c r="E21" s="139"/>
      <c r="F21" s="139">
        <v>2710</v>
      </c>
      <c r="G21" s="139">
        <v>1316</v>
      </c>
      <c r="H21" s="139">
        <v>1394</v>
      </c>
      <c r="I21" s="139"/>
      <c r="J21" s="139">
        <v>2503</v>
      </c>
      <c r="K21" s="139">
        <v>1251</v>
      </c>
      <c r="L21" s="139">
        <v>1252</v>
      </c>
      <c r="M21" s="139"/>
      <c r="N21" s="139">
        <v>2184</v>
      </c>
      <c r="O21" s="139">
        <v>1047</v>
      </c>
      <c r="P21" s="139">
        <v>1137</v>
      </c>
      <c r="Q21" s="139"/>
      <c r="R21" s="139">
        <v>2498</v>
      </c>
      <c r="S21" s="139">
        <v>1211</v>
      </c>
      <c r="T21" s="139">
        <v>1287</v>
      </c>
      <c r="U21" s="139"/>
      <c r="V21" s="139">
        <v>2257</v>
      </c>
      <c r="W21" s="139">
        <v>1052</v>
      </c>
      <c r="X21" s="139">
        <v>1205</v>
      </c>
      <c r="Y21" s="139"/>
      <c r="Z21" s="139">
        <v>404</v>
      </c>
      <c r="AA21" s="139">
        <v>175</v>
      </c>
      <c r="AB21" s="139">
        <v>229</v>
      </c>
      <c r="AC21" s="164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</row>
    <row r="22" spans="1:57" x14ac:dyDescent="0.2">
      <c r="A22" s="128" t="s">
        <v>107</v>
      </c>
      <c r="B22" s="139">
        <v>12919</v>
      </c>
      <c r="C22" s="139">
        <v>5971</v>
      </c>
      <c r="D22" s="139">
        <v>6948</v>
      </c>
      <c r="E22" s="139"/>
      <c r="F22" s="139">
        <v>2968</v>
      </c>
      <c r="G22" s="139">
        <v>1426</v>
      </c>
      <c r="H22" s="139">
        <v>1542</v>
      </c>
      <c r="I22" s="139"/>
      <c r="J22" s="139">
        <v>2614</v>
      </c>
      <c r="K22" s="139">
        <v>1256</v>
      </c>
      <c r="L22" s="139">
        <v>1358</v>
      </c>
      <c r="M22" s="139"/>
      <c r="N22" s="139">
        <v>2357</v>
      </c>
      <c r="O22" s="139">
        <v>1118</v>
      </c>
      <c r="P22" s="139">
        <v>1239</v>
      </c>
      <c r="Q22" s="139"/>
      <c r="R22" s="139">
        <v>2220</v>
      </c>
      <c r="S22" s="139">
        <v>1006</v>
      </c>
      <c r="T22" s="139">
        <v>1214</v>
      </c>
      <c r="U22" s="139"/>
      <c r="V22" s="139">
        <v>1978</v>
      </c>
      <c r="W22" s="139">
        <v>840</v>
      </c>
      <c r="X22" s="139">
        <v>1138</v>
      </c>
      <c r="Y22" s="139"/>
      <c r="Z22" s="139">
        <v>782</v>
      </c>
      <c r="AA22" s="139">
        <v>325</v>
      </c>
      <c r="AB22" s="139">
        <v>457</v>
      </c>
      <c r="AC22" s="164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</row>
    <row r="23" spans="1:57" x14ac:dyDescent="0.2">
      <c r="A23" s="128" t="s">
        <v>108</v>
      </c>
      <c r="B23" s="139">
        <v>4180</v>
      </c>
      <c r="C23" s="139">
        <v>1947</v>
      </c>
      <c r="D23" s="139">
        <v>2233</v>
      </c>
      <c r="E23" s="139"/>
      <c r="F23" s="139">
        <v>1118</v>
      </c>
      <c r="G23" s="139">
        <v>570</v>
      </c>
      <c r="H23" s="139">
        <v>548</v>
      </c>
      <c r="I23" s="139"/>
      <c r="J23" s="139">
        <v>837</v>
      </c>
      <c r="K23" s="139">
        <v>401</v>
      </c>
      <c r="L23" s="139">
        <v>436</v>
      </c>
      <c r="M23" s="139"/>
      <c r="N23" s="139">
        <v>740</v>
      </c>
      <c r="O23" s="139">
        <v>339</v>
      </c>
      <c r="P23" s="139">
        <v>401</v>
      </c>
      <c r="Q23" s="139"/>
      <c r="R23" s="139">
        <v>707</v>
      </c>
      <c r="S23" s="139">
        <v>312</v>
      </c>
      <c r="T23" s="139">
        <v>395</v>
      </c>
      <c r="U23" s="139"/>
      <c r="V23" s="139">
        <v>617</v>
      </c>
      <c r="W23" s="139">
        <v>269</v>
      </c>
      <c r="X23" s="139">
        <v>348</v>
      </c>
      <c r="Y23" s="139"/>
      <c r="Z23" s="139">
        <v>161</v>
      </c>
      <c r="AA23" s="139">
        <v>56</v>
      </c>
      <c r="AB23" s="139">
        <v>105</v>
      </c>
      <c r="AC23" s="164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</row>
    <row r="24" spans="1:57" x14ac:dyDescent="0.2">
      <c r="A24" s="165" t="s">
        <v>109</v>
      </c>
      <c r="B24" s="139">
        <v>18501</v>
      </c>
      <c r="C24" s="139">
        <v>8801</v>
      </c>
      <c r="D24" s="139">
        <v>9700</v>
      </c>
      <c r="E24" s="139"/>
      <c r="F24" s="139">
        <v>4439</v>
      </c>
      <c r="G24" s="139">
        <v>2271</v>
      </c>
      <c r="H24" s="139">
        <v>2168</v>
      </c>
      <c r="I24" s="139"/>
      <c r="J24" s="139">
        <v>3742</v>
      </c>
      <c r="K24" s="139">
        <v>1855</v>
      </c>
      <c r="L24" s="139">
        <v>1887</v>
      </c>
      <c r="M24" s="139"/>
      <c r="N24" s="139">
        <v>3403</v>
      </c>
      <c r="O24" s="139">
        <v>1563</v>
      </c>
      <c r="P24" s="139">
        <v>1840</v>
      </c>
      <c r="Q24" s="139"/>
      <c r="R24" s="139">
        <v>3124</v>
      </c>
      <c r="S24" s="139">
        <v>1432</v>
      </c>
      <c r="T24" s="139">
        <v>1692</v>
      </c>
      <c r="U24" s="139"/>
      <c r="V24" s="139">
        <v>3088</v>
      </c>
      <c r="W24" s="139">
        <v>1365</v>
      </c>
      <c r="X24" s="139">
        <v>1723</v>
      </c>
      <c r="Y24" s="139"/>
      <c r="Z24" s="139">
        <v>705</v>
      </c>
      <c r="AA24" s="139">
        <v>315</v>
      </c>
      <c r="AB24" s="139">
        <v>390</v>
      </c>
      <c r="AC24" s="164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</row>
    <row r="25" spans="1:57" x14ac:dyDescent="0.2">
      <c r="A25" s="128" t="s">
        <v>110</v>
      </c>
      <c r="B25" s="139">
        <v>5379</v>
      </c>
      <c r="C25" s="139">
        <v>2655</v>
      </c>
      <c r="D25" s="139">
        <v>2724</v>
      </c>
      <c r="E25" s="139"/>
      <c r="F25" s="139">
        <v>1242</v>
      </c>
      <c r="G25" s="139">
        <v>622</v>
      </c>
      <c r="H25" s="139">
        <v>620</v>
      </c>
      <c r="I25" s="139"/>
      <c r="J25" s="139">
        <v>1044</v>
      </c>
      <c r="K25" s="139">
        <v>516</v>
      </c>
      <c r="L25" s="139">
        <v>528</v>
      </c>
      <c r="M25" s="139"/>
      <c r="N25" s="139">
        <v>1003</v>
      </c>
      <c r="O25" s="139">
        <v>524</v>
      </c>
      <c r="P25" s="139">
        <v>479</v>
      </c>
      <c r="Q25" s="139"/>
      <c r="R25" s="139">
        <v>1028</v>
      </c>
      <c r="S25" s="139">
        <v>500</v>
      </c>
      <c r="T25" s="139">
        <v>528</v>
      </c>
      <c r="U25" s="139"/>
      <c r="V25" s="139">
        <v>945</v>
      </c>
      <c r="W25" s="139">
        <v>429</v>
      </c>
      <c r="X25" s="139">
        <v>516</v>
      </c>
      <c r="Y25" s="139"/>
      <c r="Z25" s="139">
        <v>117</v>
      </c>
      <c r="AA25" s="139">
        <v>64</v>
      </c>
      <c r="AB25" s="139">
        <v>53</v>
      </c>
      <c r="AC25" s="164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</row>
    <row r="26" spans="1:57" x14ac:dyDescent="0.2">
      <c r="A26" s="128" t="s">
        <v>111</v>
      </c>
      <c r="B26" s="139">
        <v>17511</v>
      </c>
      <c r="C26" s="139">
        <v>8216</v>
      </c>
      <c r="D26" s="139">
        <v>9295</v>
      </c>
      <c r="E26" s="139"/>
      <c r="F26" s="139">
        <v>3863</v>
      </c>
      <c r="G26" s="139">
        <v>1899</v>
      </c>
      <c r="H26" s="139">
        <v>1964</v>
      </c>
      <c r="I26" s="139"/>
      <c r="J26" s="139">
        <v>3206</v>
      </c>
      <c r="K26" s="139">
        <v>1544</v>
      </c>
      <c r="L26" s="139">
        <v>1662</v>
      </c>
      <c r="M26" s="139"/>
      <c r="N26" s="139">
        <v>3068</v>
      </c>
      <c r="O26" s="139">
        <v>1490</v>
      </c>
      <c r="P26" s="139">
        <v>1578</v>
      </c>
      <c r="Q26" s="139"/>
      <c r="R26" s="139">
        <v>3212</v>
      </c>
      <c r="S26" s="139">
        <v>1440</v>
      </c>
      <c r="T26" s="139">
        <v>1772</v>
      </c>
      <c r="U26" s="139"/>
      <c r="V26" s="139">
        <v>3073</v>
      </c>
      <c r="W26" s="139">
        <v>1380</v>
      </c>
      <c r="X26" s="139">
        <v>1693</v>
      </c>
      <c r="Y26" s="139"/>
      <c r="Z26" s="139">
        <v>1089</v>
      </c>
      <c r="AA26" s="139">
        <v>463</v>
      </c>
      <c r="AB26" s="139">
        <v>626</v>
      </c>
      <c r="AC26" s="164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</row>
    <row r="27" spans="1:57" x14ac:dyDescent="0.2">
      <c r="A27" s="128" t="s">
        <v>112</v>
      </c>
      <c r="B27" s="139">
        <v>4338</v>
      </c>
      <c r="C27" s="139">
        <v>1985</v>
      </c>
      <c r="D27" s="139">
        <v>2353</v>
      </c>
      <c r="E27" s="139"/>
      <c r="F27" s="139">
        <v>1022</v>
      </c>
      <c r="G27" s="139">
        <v>468</v>
      </c>
      <c r="H27" s="139">
        <v>554</v>
      </c>
      <c r="I27" s="139"/>
      <c r="J27" s="139">
        <v>902</v>
      </c>
      <c r="K27" s="139">
        <v>463</v>
      </c>
      <c r="L27" s="139">
        <v>439</v>
      </c>
      <c r="M27" s="139"/>
      <c r="N27" s="139">
        <v>839</v>
      </c>
      <c r="O27" s="139">
        <v>360</v>
      </c>
      <c r="P27" s="139">
        <v>479</v>
      </c>
      <c r="Q27" s="139"/>
      <c r="R27" s="139">
        <v>745</v>
      </c>
      <c r="S27" s="139">
        <v>326</v>
      </c>
      <c r="T27" s="139">
        <v>419</v>
      </c>
      <c r="U27" s="139"/>
      <c r="V27" s="139">
        <v>731</v>
      </c>
      <c r="W27" s="139">
        <v>339</v>
      </c>
      <c r="X27" s="139">
        <v>392</v>
      </c>
      <c r="Y27" s="139"/>
      <c r="Z27" s="139">
        <v>99</v>
      </c>
      <c r="AA27" s="139">
        <v>29</v>
      </c>
      <c r="AB27" s="139">
        <v>70</v>
      </c>
      <c r="AC27" s="164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</row>
    <row r="28" spans="1:57" x14ac:dyDescent="0.2">
      <c r="A28" s="128" t="s">
        <v>113</v>
      </c>
      <c r="B28" s="139">
        <v>6477</v>
      </c>
      <c r="C28" s="139">
        <v>2988</v>
      </c>
      <c r="D28" s="139">
        <v>3489</v>
      </c>
      <c r="E28" s="139"/>
      <c r="F28" s="139">
        <v>1618</v>
      </c>
      <c r="G28" s="139">
        <v>786</v>
      </c>
      <c r="H28" s="139">
        <v>832</v>
      </c>
      <c r="I28" s="139"/>
      <c r="J28" s="139">
        <v>1287</v>
      </c>
      <c r="K28" s="139">
        <v>628</v>
      </c>
      <c r="L28" s="139">
        <v>659</v>
      </c>
      <c r="M28" s="139"/>
      <c r="N28" s="139">
        <v>1231</v>
      </c>
      <c r="O28" s="139">
        <v>550</v>
      </c>
      <c r="P28" s="139">
        <v>681</v>
      </c>
      <c r="Q28" s="139"/>
      <c r="R28" s="139">
        <v>1105</v>
      </c>
      <c r="S28" s="139">
        <v>472</v>
      </c>
      <c r="T28" s="139">
        <v>633</v>
      </c>
      <c r="U28" s="139"/>
      <c r="V28" s="139">
        <v>1036</v>
      </c>
      <c r="W28" s="139">
        <v>456</v>
      </c>
      <c r="X28" s="139">
        <v>580</v>
      </c>
      <c r="Y28" s="139"/>
      <c r="Z28" s="139">
        <v>200</v>
      </c>
      <c r="AA28" s="139">
        <v>96</v>
      </c>
      <c r="AB28" s="139">
        <v>104</v>
      </c>
      <c r="AC28" s="164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</row>
    <row r="29" spans="1:57" x14ac:dyDescent="0.2">
      <c r="A29" s="128" t="s">
        <v>114</v>
      </c>
      <c r="B29" s="139">
        <v>4587</v>
      </c>
      <c r="C29" s="139">
        <v>2144</v>
      </c>
      <c r="D29" s="139">
        <v>2443</v>
      </c>
      <c r="E29" s="139"/>
      <c r="F29" s="139">
        <v>860</v>
      </c>
      <c r="G29" s="139">
        <v>420</v>
      </c>
      <c r="H29" s="139">
        <v>440</v>
      </c>
      <c r="I29" s="139"/>
      <c r="J29" s="139">
        <v>740</v>
      </c>
      <c r="K29" s="139">
        <v>370</v>
      </c>
      <c r="L29" s="139">
        <v>370</v>
      </c>
      <c r="M29" s="139"/>
      <c r="N29" s="139">
        <v>755</v>
      </c>
      <c r="O29" s="139">
        <v>380</v>
      </c>
      <c r="P29" s="139">
        <v>375</v>
      </c>
      <c r="Q29" s="139"/>
      <c r="R29" s="139">
        <v>903</v>
      </c>
      <c r="S29" s="139">
        <v>394</v>
      </c>
      <c r="T29" s="139">
        <v>509</v>
      </c>
      <c r="U29" s="139"/>
      <c r="V29" s="139">
        <v>900</v>
      </c>
      <c r="W29" s="139">
        <v>407</v>
      </c>
      <c r="X29" s="139">
        <v>493</v>
      </c>
      <c r="Y29" s="139"/>
      <c r="Z29" s="139">
        <v>429</v>
      </c>
      <c r="AA29" s="139">
        <v>173</v>
      </c>
      <c r="AB29" s="139">
        <v>256</v>
      </c>
      <c r="AC29" s="164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</row>
    <row r="30" spans="1:57" x14ac:dyDescent="0.2">
      <c r="A30" s="128" t="s">
        <v>115</v>
      </c>
      <c r="B30" s="139">
        <v>6010</v>
      </c>
      <c r="C30" s="139">
        <v>2857</v>
      </c>
      <c r="D30" s="139">
        <v>3153</v>
      </c>
      <c r="E30" s="139"/>
      <c r="F30" s="139">
        <v>1240</v>
      </c>
      <c r="G30" s="139">
        <v>634</v>
      </c>
      <c r="H30" s="139">
        <v>606</v>
      </c>
      <c r="I30" s="139"/>
      <c r="J30" s="139">
        <v>1061</v>
      </c>
      <c r="K30" s="139">
        <v>511</v>
      </c>
      <c r="L30" s="139">
        <v>550</v>
      </c>
      <c r="M30" s="139"/>
      <c r="N30" s="139">
        <v>1017</v>
      </c>
      <c r="O30" s="139">
        <v>496</v>
      </c>
      <c r="P30" s="139">
        <v>521</v>
      </c>
      <c r="Q30" s="139"/>
      <c r="R30" s="139">
        <v>1118</v>
      </c>
      <c r="S30" s="139">
        <v>510</v>
      </c>
      <c r="T30" s="139">
        <v>608</v>
      </c>
      <c r="U30" s="139"/>
      <c r="V30" s="139">
        <v>1112</v>
      </c>
      <c r="W30" s="139">
        <v>503</v>
      </c>
      <c r="X30" s="139">
        <v>609</v>
      </c>
      <c r="Y30" s="139"/>
      <c r="Z30" s="139">
        <v>462</v>
      </c>
      <c r="AA30" s="139">
        <v>203</v>
      </c>
      <c r="AB30" s="139">
        <v>259</v>
      </c>
      <c r="AC30" s="164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</row>
    <row r="31" spans="1:57" x14ac:dyDescent="0.2">
      <c r="A31" s="128" t="s">
        <v>116</v>
      </c>
      <c r="B31" s="139">
        <v>4162</v>
      </c>
      <c r="C31" s="139">
        <v>1949</v>
      </c>
      <c r="D31" s="139">
        <v>2213</v>
      </c>
      <c r="E31" s="139"/>
      <c r="F31" s="139">
        <v>797</v>
      </c>
      <c r="G31" s="139">
        <v>378</v>
      </c>
      <c r="H31" s="139">
        <v>419</v>
      </c>
      <c r="I31" s="139"/>
      <c r="J31" s="139">
        <v>740</v>
      </c>
      <c r="K31" s="139">
        <v>347</v>
      </c>
      <c r="L31" s="139">
        <v>393</v>
      </c>
      <c r="M31" s="139"/>
      <c r="N31" s="139">
        <v>809</v>
      </c>
      <c r="O31" s="139">
        <v>381</v>
      </c>
      <c r="P31" s="139">
        <v>428</v>
      </c>
      <c r="Q31" s="139"/>
      <c r="R31" s="139">
        <v>804</v>
      </c>
      <c r="S31" s="139">
        <v>383</v>
      </c>
      <c r="T31" s="139">
        <v>421</v>
      </c>
      <c r="U31" s="139"/>
      <c r="V31" s="139">
        <v>842</v>
      </c>
      <c r="W31" s="139">
        <v>383</v>
      </c>
      <c r="X31" s="139">
        <v>459</v>
      </c>
      <c r="Y31" s="139"/>
      <c r="Z31" s="139">
        <v>170</v>
      </c>
      <c r="AA31" s="139">
        <v>77</v>
      </c>
      <c r="AB31" s="139">
        <v>93</v>
      </c>
      <c r="AC31" s="164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</row>
    <row r="32" spans="1:57" x14ac:dyDescent="0.2">
      <c r="A32" s="128" t="s">
        <v>117</v>
      </c>
      <c r="B32" s="139">
        <v>7047</v>
      </c>
      <c r="C32" s="139">
        <v>3320</v>
      </c>
      <c r="D32" s="139">
        <v>3727</v>
      </c>
      <c r="E32" s="139"/>
      <c r="F32" s="139">
        <v>1739</v>
      </c>
      <c r="G32" s="139">
        <v>857</v>
      </c>
      <c r="H32" s="139">
        <v>882</v>
      </c>
      <c r="I32" s="139"/>
      <c r="J32" s="139">
        <v>1464</v>
      </c>
      <c r="K32" s="139">
        <v>699</v>
      </c>
      <c r="L32" s="139">
        <v>765</v>
      </c>
      <c r="M32" s="139"/>
      <c r="N32" s="139">
        <v>1206</v>
      </c>
      <c r="O32" s="139">
        <v>598</v>
      </c>
      <c r="P32" s="139">
        <v>608</v>
      </c>
      <c r="Q32" s="139"/>
      <c r="R32" s="139">
        <v>1402</v>
      </c>
      <c r="S32" s="139">
        <v>637</v>
      </c>
      <c r="T32" s="139">
        <v>765</v>
      </c>
      <c r="U32" s="139"/>
      <c r="V32" s="139">
        <v>1038</v>
      </c>
      <c r="W32" s="139">
        <v>436</v>
      </c>
      <c r="X32" s="139">
        <v>602</v>
      </c>
      <c r="Y32" s="139"/>
      <c r="Z32" s="139">
        <v>198</v>
      </c>
      <c r="AA32" s="139">
        <v>93</v>
      </c>
      <c r="AB32" s="139">
        <v>105</v>
      </c>
      <c r="AC32" s="164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</row>
    <row r="33" spans="1:57" x14ac:dyDescent="0.2">
      <c r="A33" s="128" t="s">
        <v>118</v>
      </c>
      <c r="B33" s="139">
        <v>9347</v>
      </c>
      <c r="C33" s="139">
        <v>4526</v>
      </c>
      <c r="D33" s="139">
        <v>4821</v>
      </c>
      <c r="E33" s="139"/>
      <c r="F33" s="139">
        <v>1948</v>
      </c>
      <c r="G33" s="139">
        <v>1005</v>
      </c>
      <c r="H33" s="139">
        <v>943</v>
      </c>
      <c r="I33" s="139"/>
      <c r="J33" s="139">
        <v>1724</v>
      </c>
      <c r="K33" s="139">
        <v>869</v>
      </c>
      <c r="L33" s="139">
        <v>855</v>
      </c>
      <c r="M33" s="139"/>
      <c r="N33" s="139">
        <v>1721</v>
      </c>
      <c r="O33" s="139">
        <v>890</v>
      </c>
      <c r="P33" s="139">
        <v>831</v>
      </c>
      <c r="Q33" s="139"/>
      <c r="R33" s="139">
        <v>1754</v>
      </c>
      <c r="S33" s="139">
        <v>800</v>
      </c>
      <c r="T33" s="139">
        <v>954</v>
      </c>
      <c r="U33" s="139"/>
      <c r="V33" s="139">
        <v>1697</v>
      </c>
      <c r="W33" s="139">
        <v>744</v>
      </c>
      <c r="X33" s="139">
        <v>953</v>
      </c>
      <c r="Y33" s="139"/>
      <c r="Z33" s="139">
        <v>503</v>
      </c>
      <c r="AA33" s="139">
        <v>218</v>
      </c>
      <c r="AB33" s="139">
        <v>285</v>
      </c>
      <c r="AC33" s="164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</row>
    <row r="34" spans="1:57" x14ac:dyDescent="0.2">
      <c r="A34" s="128" t="s">
        <v>119</v>
      </c>
      <c r="B34" s="139">
        <v>4508</v>
      </c>
      <c r="C34" s="139">
        <v>2109</v>
      </c>
      <c r="D34" s="139">
        <v>2399</v>
      </c>
      <c r="E34" s="139"/>
      <c r="F34" s="139">
        <v>992</v>
      </c>
      <c r="G34" s="139">
        <v>505</v>
      </c>
      <c r="H34" s="139">
        <v>487</v>
      </c>
      <c r="I34" s="139"/>
      <c r="J34" s="139">
        <v>800</v>
      </c>
      <c r="K34" s="139">
        <v>383</v>
      </c>
      <c r="L34" s="139">
        <v>417</v>
      </c>
      <c r="M34" s="139"/>
      <c r="N34" s="139">
        <v>788</v>
      </c>
      <c r="O34" s="139">
        <v>399</v>
      </c>
      <c r="P34" s="139">
        <v>389</v>
      </c>
      <c r="Q34" s="139"/>
      <c r="R34" s="139">
        <v>900</v>
      </c>
      <c r="S34" s="139">
        <v>391</v>
      </c>
      <c r="T34" s="139">
        <v>509</v>
      </c>
      <c r="U34" s="139"/>
      <c r="V34" s="139">
        <v>782</v>
      </c>
      <c r="W34" s="139">
        <v>326</v>
      </c>
      <c r="X34" s="139">
        <v>456</v>
      </c>
      <c r="Y34" s="139"/>
      <c r="Z34" s="139">
        <v>246</v>
      </c>
      <c r="AA34" s="139">
        <v>105</v>
      </c>
      <c r="AB34" s="139">
        <v>141</v>
      </c>
      <c r="AC34" s="164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</row>
    <row r="35" spans="1:57" x14ac:dyDescent="0.2">
      <c r="A35" s="128" t="s">
        <v>120</v>
      </c>
      <c r="B35" s="139">
        <v>6057</v>
      </c>
      <c r="C35" s="139">
        <v>2773</v>
      </c>
      <c r="D35" s="139">
        <v>3284</v>
      </c>
      <c r="E35" s="139"/>
      <c r="F35" s="139">
        <v>1247</v>
      </c>
      <c r="G35" s="139">
        <v>628</v>
      </c>
      <c r="H35" s="139">
        <v>619</v>
      </c>
      <c r="I35" s="139"/>
      <c r="J35" s="139">
        <v>1163</v>
      </c>
      <c r="K35" s="139">
        <v>577</v>
      </c>
      <c r="L35" s="139">
        <v>586</v>
      </c>
      <c r="M35" s="139"/>
      <c r="N35" s="139">
        <v>1082</v>
      </c>
      <c r="O35" s="139">
        <v>520</v>
      </c>
      <c r="P35" s="139">
        <v>562</v>
      </c>
      <c r="Q35" s="139"/>
      <c r="R35" s="139">
        <v>1252</v>
      </c>
      <c r="S35" s="139">
        <v>521</v>
      </c>
      <c r="T35" s="139">
        <v>731</v>
      </c>
      <c r="U35" s="139"/>
      <c r="V35" s="139">
        <v>1098</v>
      </c>
      <c r="W35" s="139">
        <v>449</v>
      </c>
      <c r="X35" s="139">
        <v>649</v>
      </c>
      <c r="Y35" s="139"/>
      <c r="Z35" s="139">
        <v>215</v>
      </c>
      <c r="AA35" s="139">
        <v>78</v>
      </c>
      <c r="AB35" s="139">
        <v>137</v>
      </c>
      <c r="AC35" s="164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</row>
    <row r="36" spans="1:57" x14ac:dyDescent="0.2">
      <c r="A36" s="128" t="s">
        <v>121</v>
      </c>
      <c r="B36" s="139">
        <v>1486</v>
      </c>
      <c r="C36" s="139">
        <v>650</v>
      </c>
      <c r="D36" s="139">
        <v>836</v>
      </c>
      <c r="E36" s="139"/>
      <c r="F36" s="139">
        <v>336</v>
      </c>
      <c r="G36" s="139">
        <v>162</v>
      </c>
      <c r="H36" s="139">
        <v>174</v>
      </c>
      <c r="I36" s="139"/>
      <c r="J36" s="139">
        <v>263</v>
      </c>
      <c r="K36" s="139">
        <v>123</v>
      </c>
      <c r="L36" s="139">
        <v>140</v>
      </c>
      <c r="M36" s="139"/>
      <c r="N36" s="139">
        <v>225</v>
      </c>
      <c r="O36" s="139">
        <v>105</v>
      </c>
      <c r="P36" s="139">
        <v>120</v>
      </c>
      <c r="Q36" s="139"/>
      <c r="R36" s="139">
        <v>297</v>
      </c>
      <c r="S36" s="139">
        <v>126</v>
      </c>
      <c r="T36" s="139">
        <v>171</v>
      </c>
      <c r="U36" s="139"/>
      <c r="V36" s="139">
        <v>224</v>
      </c>
      <c r="W36" s="139">
        <v>83</v>
      </c>
      <c r="X36" s="139">
        <v>141</v>
      </c>
      <c r="Y36" s="139"/>
      <c r="Z36" s="139">
        <v>141</v>
      </c>
      <c r="AA36" s="139">
        <v>51</v>
      </c>
      <c r="AB36" s="139">
        <v>90</v>
      </c>
      <c r="AC36" s="164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</row>
    <row r="37" spans="1:57" x14ac:dyDescent="0.2">
      <c r="A37" s="128" t="s">
        <v>122</v>
      </c>
      <c r="B37" s="139">
        <v>13039</v>
      </c>
      <c r="C37" s="139">
        <v>6062</v>
      </c>
      <c r="D37" s="139">
        <v>6977</v>
      </c>
      <c r="E37" s="139"/>
      <c r="F37" s="139">
        <v>3124</v>
      </c>
      <c r="G37" s="139">
        <v>1594</v>
      </c>
      <c r="H37" s="139">
        <v>1530</v>
      </c>
      <c r="I37" s="139"/>
      <c r="J37" s="139">
        <v>2487</v>
      </c>
      <c r="K37" s="139">
        <v>1209</v>
      </c>
      <c r="L37" s="139">
        <v>1278</v>
      </c>
      <c r="M37" s="139"/>
      <c r="N37" s="139">
        <v>2293</v>
      </c>
      <c r="O37" s="139">
        <v>1060</v>
      </c>
      <c r="P37" s="139">
        <v>1233</v>
      </c>
      <c r="Q37" s="139"/>
      <c r="R37" s="139">
        <v>2427</v>
      </c>
      <c r="S37" s="139">
        <v>1027</v>
      </c>
      <c r="T37" s="139">
        <v>1400</v>
      </c>
      <c r="U37" s="139"/>
      <c r="V37" s="139">
        <v>2138</v>
      </c>
      <c r="W37" s="139">
        <v>937</v>
      </c>
      <c r="X37" s="139">
        <v>1201</v>
      </c>
      <c r="Y37" s="139"/>
      <c r="Z37" s="139">
        <v>570</v>
      </c>
      <c r="AA37" s="139">
        <v>235</v>
      </c>
      <c r="AB37" s="139">
        <v>335</v>
      </c>
      <c r="AC37" s="164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</row>
    <row r="38" spans="1:57" x14ac:dyDescent="0.2">
      <c r="A38" s="128" t="s">
        <v>123</v>
      </c>
      <c r="B38" s="139">
        <v>10024</v>
      </c>
      <c r="C38" s="139">
        <v>4769</v>
      </c>
      <c r="D38" s="139">
        <v>5255</v>
      </c>
      <c r="E38" s="139"/>
      <c r="F38" s="139">
        <v>2338</v>
      </c>
      <c r="G38" s="139">
        <v>1191</v>
      </c>
      <c r="H38" s="139">
        <v>1147</v>
      </c>
      <c r="I38" s="139"/>
      <c r="J38" s="139">
        <v>1990</v>
      </c>
      <c r="K38" s="139">
        <v>988</v>
      </c>
      <c r="L38" s="139">
        <v>1002</v>
      </c>
      <c r="M38" s="139"/>
      <c r="N38" s="139">
        <v>1870</v>
      </c>
      <c r="O38" s="139">
        <v>869</v>
      </c>
      <c r="P38" s="139">
        <v>1001</v>
      </c>
      <c r="Q38" s="139"/>
      <c r="R38" s="139">
        <v>1807</v>
      </c>
      <c r="S38" s="139">
        <v>814</v>
      </c>
      <c r="T38" s="139">
        <v>993</v>
      </c>
      <c r="U38" s="139"/>
      <c r="V38" s="139">
        <v>1618</v>
      </c>
      <c r="W38" s="139">
        <v>703</v>
      </c>
      <c r="X38" s="139">
        <v>915</v>
      </c>
      <c r="Y38" s="139"/>
      <c r="Z38" s="139">
        <v>401</v>
      </c>
      <c r="AA38" s="139">
        <v>204</v>
      </c>
      <c r="AB38" s="139">
        <v>197</v>
      </c>
      <c r="AC38" s="164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</row>
    <row r="39" spans="1:57" ht="13.5" thickBot="1" x14ac:dyDescent="0.25">
      <c r="A39" s="166" t="s">
        <v>124</v>
      </c>
      <c r="B39" s="139">
        <v>1619</v>
      </c>
      <c r="C39" s="139">
        <v>829</v>
      </c>
      <c r="D39" s="139">
        <v>790</v>
      </c>
      <c r="E39" s="139"/>
      <c r="F39" s="139">
        <v>475</v>
      </c>
      <c r="G39" s="139">
        <v>233</v>
      </c>
      <c r="H39" s="139">
        <v>242</v>
      </c>
      <c r="I39" s="139"/>
      <c r="J39" s="139">
        <v>368</v>
      </c>
      <c r="K39" s="139">
        <v>191</v>
      </c>
      <c r="L39" s="139">
        <v>177</v>
      </c>
      <c r="M39" s="139"/>
      <c r="N39" s="139">
        <v>279</v>
      </c>
      <c r="O39" s="139">
        <v>142</v>
      </c>
      <c r="P39" s="139">
        <v>137</v>
      </c>
      <c r="Q39" s="139"/>
      <c r="R39" s="139">
        <v>225</v>
      </c>
      <c r="S39" s="139">
        <v>123</v>
      </c>
      <c r="T39" s="139">
        <v>102</v>
      </c>
      <c r="U39" s="139"/>
      <c r="V39" s="139">
        <v>210</v>
      </c>
      <c r="W39" s="139">
        <v>107</v>
      </c>
      <c r="X39" s="139">
        <v>103</v>
      </c>
      <c r="Y39" s="139"/>
      <c r="Z39" s="139">
        <v>62</v>
      </c>
      <c r="AA39" s="139">
        <v>33</v>
      </c>
      <c r="AB39" s="139">
        <v>29</v>
      </c>
      <c r="AC39" s="164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</row>
    <row r="40" spans="1:57" x14ac:dyDescent="0.25">
      <c r="A40" s="292" t="s">
        <v>90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</row>
    <row r="41" spans="1:57" x14ac:dyDescent="0.25">
      <c r="A41" s="293" t="s">
        <v>14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</row>
    <row r="44" spans="1:57" s="115" customFormat="1" ht="15" x14ac:dyDescent="0.25">
      <c r="A44" s="294" t="s">
        <v>170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9"/>
      <c r="AD44" s="278" t="s">
        <v>249</v>
      </c>
      <c r="AE44" s="278"/>
      <c r="AF44" s="9"/>
    </row>
    <row r="45" spans="1:57" s="115" customFormat="1" ht="15" x14ac:dyDescent="0.25">
      <c r="A45" s="295" t="s">
        <v>162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9"/>
      <c r="AD45" s="278"/>
      <c r="AE45" s="278"/>
      <c r="AF45"/>
    </row>
    <row r="46" spans="1:57" s="115" customFormat="1" ht="15" x14ac:dyDescent="0.25">
      <c r="A46" s="294" t="s">
        <v>78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</row>
    <row r="47" spans="1:57" s="115" customFormat="1" ht="15" x14ac:dyDescent="0.25">
      <c r="A47" s="295" t="s">
        <v>94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</row>
    <row r="48" spans="1:57" s="115" customFormat="1" ht="15" x14ac:dyDescent="0.25">
      <c r="A48" s="294" t="s">
        <v>131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</row>
    <row r="49" spans="1:28" s="115" customFormat="1" ht="15" x14ac:dyDescent="0.25">
      <c r="A49" s="295" t="s">
        <v>80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</row>
    <row r="50" spans="1:28" s="115" customFormat="1" ht="15.75" thickBot="1" x14ac:dyDescent="0.3">
      <c r="A50" s="118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</row>
    <row r="51" spans="1:28" s="115" customFormat="1" ht="15" x14ac:dyDescent="0.25">
      <c r="A51" s="299" t="s">
        <v>96</v>
      </c>
      <c r="B51" s="119" t="s">
        <v>22</v>
      </c>
      <c r="C51" s="119"/>
      <c r="D51" s="119"/>
      <c r="E51" s="120"/>
      <c r="F51" s="119" t="s">
        <v>57</v>
      </c>
      <c r="G51" s="119"/>
      <c r="H51" s="119"/>
      <c r="I51" s="120"/>
      <c r="J51" s="119" t="s">
        <v>58</v>
      </c>
      <c r="K51" s="119"/>
      <c r="L51" s="119"/>
      <c r="M51" s="120"/>
      <c r="N51" s="119" t="s">
        <v>59</v>
      </c>
      <c r="O51" s="119"/>
      <c r="P51" s="119"/>
      <c r="Q51" s="120"/>
      <c r="R51" s="119" t="s">
        <v>61</v>
      </c>
      <c r="S51" s="119"/>
      <c r="T51" s="119"/>
      <c r="U51" s="120"/>
      <c r="V51" s="119" t="s">
        <v>62</v>
      </c>
      <c r="W51" s="119"/>
      <c r="X51" s="119"/>
      <c r="Y51" s="120"/>
      <c r="Z51" s="119" t="s">
        <v>63</v>
      </c>
      <c r="AA51" s="119"/>
      <c r="AB51" s="119"/>
    </row>
    <row r="52" spans="1:28" s="115" customFormat="1" ht="15.75" thickBot="1" x14ac:dyDescent="0.3">
      <c r="A52" s="300"/>
      <c r="B52" s="121" t="s">
        <v>82</v>
      </c>
      <c r="C52" s="121" t="s">
        <v>83</v>
      </c>
      <c r="D52" s="121" t="s">
        <v>84</v>
      </c>
      <c r="E52" s="122"/>
      <c r="F52" s="121" t="s">
        <v>82</v>
      </c>
      <c r="G52" s="121" t="s">
        <v>83</v>
      </c>
      <c r="H52" s="121" t="s">
        <v>84</v>
      </c>
      <c r="I52" s="122"/>
      <c r="J52" s="121" t="s">
        <v>82</v>
      </c>
      <c r="K52" s="121" t="s">
        <v>83</v>
      </c>
      <c r="L52" s="121" t="s">
        <v>84</v>
      </c>
      <c r="M52" s="122"/>
      <c r="N52" s="121" t="s">
        <v>82</v>
      </c>
      <c r="O52" s="121" t="s">
        <v>83</v>
      </c>
      <c r="P52" s="121" t="s">
        <v>84</v>
      </c>
      <c r="Q52" s="122"/>
      <c r="R52" s="121" t="s">
        <v>82</v>
      </c>
      <c r="S52" s="121" t="s">
        <v>83</v>
      </c>
      <c r="T52" s="121" t="s">
        <v>84</v>
      </c>
      <c r="U52" s="122"/>
      <c r="V52" s="121" t="s">
        <v>82</v>
      </c>
      <c r="W52" s="121" t="s">
        <v>83</v>
      </c>
      <c r="X52" s="121" t="s">
        <v>84</v>
      </c>
      <c r="Y52" s="122"/>
      <c r="Z52" s="121" t="s">
        <v>82</v>
      </c>
      <c r="AA52" s="121" t="s">
        <v>83</v>
      </c>
      <c r="AB52" s="121" t="s">
        <v>84</v>
      </c>
    </row>
    <row r="53" spans="1:28" x14ac:dyDescent="0.25">
      <c r="A53" s="154"/>
      <c r="B53" s="155"/>
      <c r="C53" s="155"/>
      <c r="D53" s="155"/>
      <c r="E53" s="156"/>
      <c r="F53" s="155"/>
      <c r="G53" s="155"/>
      <c r="H53" s="155"/>
      <c r="I53" s="156"/>
      <c r="J53" s="155"/>
      <c r="K53" s="155"/>
      <c r="L53" s="155"/>
      <c r="M53" s="156"/>
      <c r="N53" s="155"/>
      <c r="O53" s="155"/>
      <c r="P53" s="155"/>
      <c r="Q53" s="156"/>
      <c r="R53" s="155"/>
      <c r="S53" s="155"/>
      <c r="T53" s="155"/>
      <c r="U53" s="156"/>
      <c r="V53" s="155"/>
      <c r="W53" s="155"/>
      <c r="X53" s="155"/>
      <c r="Y53" s="156"/>
      <c r="Z53" s="155"/>
      <c r="AA53" s="155"/>
      <c r="AB53" s="155"/>
    </row>
    <row r="54" spans="1:28" ht="13.5" x14ac:dyDescent="0.25">
      <c r="A54" s="158" t="s">
        <v>97</v>
      </c>
      <c r="B54" s="167">
        <f>SUM(B56:B82)</f>
        <v>58781</v>
      </c>
      <c r="C54" s="167">
        <f>SUM(C56:C82)</f>
        <v>32933</v>
      </c>
      <c r="D54" s="167">
        <f>SUM(D56:D82)</f>
        <v>25848</v>
      </c>
      <c r="E54" s="167"/>
      <c r="F54" s="167">
        <f>SUM(F56:F82)</f>
        <v>18962</v>
      </c>
      <c r="G54" s="167">
        <f>SUM(G56:G82)</f>
        <v>11107</v>
      </c>
      <c r="H54" s="167">
        <f>SUM(H56:H82)</f>
        <v>7855</v>
      </c>
      <c r="I54" s="167"/>
      <c r="J54" s="167">
        <f>SUM(J56:J82)</f>
        <v>14464</v>
      </c>
      <c r="K54" s="167">
        <f>SUM(K56:K82)</f>
        <v>8243</v>
      </c>
      <c r="L54" s="167">
        <f>SUM(L56:L82)</f>
        <v>6221</v>
      </c>
      <c r="M54" s="167"/>
      <c r="N54" s="167">
        <f>SUM(N56:N82)</f>
        <v>8003</v>
      </c>
      <c r="O54" s="167">
        <f>SUM(O56:O82)</f>
        <v>4544</v>
      </c>
      <c r="P54" s="167">
        <f>SUM(P56:P82)</f>
        <v>3459</v>
      </c>
      <c r="Q54" s="167"/>
      <c r="R54" s="167">
        <f>SUM(R56:R82)</f>
        <v>12321</v>
      </c>
      <c r="S54" s="167">
        <f>SUM(S56:S82)</f>
        <v>6601</v>
      </c>
      <c r="T54" s="167">
        <f>SUM(T56:T82)</f>
        <v>5720</v>
      </c>
      <c r="U54" s="167"/>
      <c r="V54" s="167">
        <f>SUM(V56:V82)</f>
        <v>4050</v>
      </c>
      <c r="W54" s="167">
        <f>SUM(W56:W82)</f>
        <v>2136</v>
      </c>
      <c r="X54" s="167">
        <f>SUM(X56:X82)</f>
        <v>1914</v>
      </c>
      <c r="Y54" s="167"/>
      <c r="Z54" s="167">
        <f>SUM(Z56:Z82)</f>
        <v>981</v>
      </c>
      <c r="AA54" s="167">
        <f>SUM(AA56:AA82)</f>
        <v>302</v>
      </c>
      <c r="AB54" s="167">
        <f>SUM(AB56:AB82)</f>
        <v>679</v>
      </c>
    </row>
    <row r="55" spans="1:28" x14ac:dyDescent="0.25"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</row>
    <row r="56" spans="1:28" x14ac:dyDescent="0.2">
      <c r="A56" s="128" t="s">
        <v>98</v>
      </c>
      <c r="B56" s="139">
        <v>4185</v>
      </c>
      <c r="C56" s="139">
        <v>2190</v>
      </c>
      <c r="D56" s="139">
        <v>1995</v>
      </c>
      <c r="E56" s="139"/>
      <c r="F56" s="139">
        <v>1501</v>
      </c>
      <c r="G56" s="139">
        <v>834</v>
      </c>
      <c r="H56" s="139">
        <v>667</v>
      </c>
      <c r="I56" s="139"/>
      <c r="J56" s="139">
        <v>993</v>
      </c>
      <c r="K56" s="139">
        <v>513</v>
      </c>
      <c r="L56" s="139">
        <v>480</v>
      </c>
      <c r="M56" s="139"/>
      <c r="N56" s="139">
        <v>558</v>
      </c>
      <c r="O56" s="139">
        <v>315</v>
      </c>
      <c r="P56" s="139">
        <v>243</v>
      </c>
      <c r="Q56" s="139"/>
      <c r="R56" s="139">
        <v>886</v>
      </c>
      <c r="S56" s="139">
        <v>425</v>
      </c>
      <c r="T56" s="139">
        <v>461</v>
      </c>
      <c r="U56" s="139"/>
      <c r="V56" s="139">
        <v>201</v>
      </c>
      <c r="W56" s="139">
        <v>90</v>
      </c>
      <c r="X56" s="139">
        <v>111</v>
      </c>
      <c r="Y56" s="139"/>
      <c r="Z56" s="139">
        <v>46</v>
      </c>
      <c r="AA56" s="139">
        <v>13</v>
      </c>
      <c r="AB56" s="139">
        <v>33</v>
      </c>
    </row>
    <row r="57" spans="1:28" x14ac:dyDescent="0.2">
      <c r="A57" s="128" t="s">
        <v>99</v>
      </c>
      <c r="B57" s="139">
        <v>3610</v>
      </c>
      <c r="C57" s="139">
        <v>2003</v>
      </c>
      <c r="D57" s="139">
        <v>1607</v>
      </c>
      <c r="E57" s="139"/>
      <c r="F57" s="139">
        <v>1213</v>
      </c>
      <c r="G57" s="139">
        <v>675</v>
      </c>
      <c r="H57" s="139">
        <v>538</v>
      </c>
      <c r="I57" s="139"/>
      <c r="J57" s="139">
        <v>940</v>
      </c>
      <c r="K57" s="139">
        <v>514</v>
      </c>
      <c r="L57" s="139">
        <v>426</v>
      </c>
      <c r="M57" s="139"/>
      <c r="N57" s="139">
        <v>440</v>
      </c>
      <c r="O57" s="139">
        <v>265</v>
      </c>
      <c r="P57" s="139">
        <v>175</v>
      </c>
      <c r="Q57" s="139"/>
      <c r="R57" s="139">
        <v>763</v>
      </c>
      <c r="S57" s="139">
        <v>427</v>
      </c>
      <c r="T57" s="139">
        <v>336</v>
      </c>
      <c r="U57" s="139"/>
      <c r="V57" s="139">
        <v>234</v>
      </c>
      <c r="W57" s="139">
        <v>114</v>
      </c>
      <c r="X57" s="139">
        <v>120</v>
      </c>
      <c r="Y57" s="139"/>
      <c r="Z57" s="139">
        <v>20</v>
      </c>
      <c r="AA57" s="139">
        <v>8</v>
      </c>
      <c r="AB57" s="139">
        <v>12</v>
      </c>
    </row>
    <row r="58" spans="1:28" x14ac:dyDescent="0.2">
      <c r="A58" s="128" t="s">
        <v>100</v>
      </c>
      <c r="B58" s="139">
        <v>3809</v>
      </c>
      <c r="C58" s="139">
        <v>2101</v>
      </c>
      <c r="D58" s="139">
        <v>1708</v>
      </c>
      <c r="E58" s="139"/>
      <c r="F58" s="139">
        <v>1436</v>
      </c>
      <c r="G58" s="139">
        <v>830</v>
      </c>
      <c r="H58" s="139">
        <v>606</v>
      </c>
      <c r="I58" s="139"/>
      <c r="J58" s="139">
        <v>983</v>
      </c>
      <c r="K58" s="139">
        <v>560</v>
      </c>
      <c r="L58" s="139">
        <v>423</v>
      </c>
      <c r="M58" s="139"/>
      <c r="N58" s="139">
        <v>489</v>
      </c>
      <c r="O58" s="139">
        <v>249</v>
      </c>
      <c r="P58" s="139">
        <v>240</v>
      </c>
      <c r="Q58" s="139"/>
      <c r="R58" s="139">
        <v>703</v>
      </c>
      <c r="S58" s="139">
        <v>388</v>
      </c>
      <c r="T58" s="139">
        <v>315</v>
      </c>
      <c r="U58" s="139"/>
      <c r="V58" s="139">
        <v>158</v>
      </c>
      <c r="W58" s="139">
        <v>71</v>
      </c>
      <c r="X58" s="139">
        <v>87</v>
      </c>
      <c r="Y58" s="139"/>
      <c r="Z58" s="139">
        <v>40</v>
      </c>
      <c r="AA58" s="139">
        <v>3</v>
      </c>
      <c r="AB58" s="139">
        <v>37</v>
      </c>
    </row>
    <row r="59" spans="1:28" x14ac:dyDescent="0.2">
      <c r="A59" s="128" t="s">
        <v>101</v>
      </c>
      <c r="B59" s="139">
        <v>5118</v>
      </c>
      <c r="C59" s="139">
        <v>2915</v>
      </c>
      <c r="D59" s="139">
        <v>2203</v>
      </c>
      <c r="E59" s="139"/>
      <c r="F59" s="139">
        <v>1773</v>
      </c>
      <c r="G59" s="139">
        <v>1045</v>
      </c>
      <c r="H59" s="139">
        <v>728</v>
      </c>
      <c r="I59" s="139"/>
      <c r="J59" s="139">
        <v>1177</v>
      </c>
      <c r="K59" s="139">
        <v>676</v>
      </c>
      <c r="L59" s="139">
        <v>501</v>
      </c>
      <c r="M59" s="139"/>
      <c r="N59" s="139">
        <v>745</v>
      </c>
      <c r="O59" s="139">
        <v>424</v>
      </c>
      <c r="P59" s="139">
        <v>321</v>
      </c>
      <c r="Q59" s="139"/>
      <c r="R59" s="139">
        <v>933</v>
      </c>
      <c r="S59" s="139">
        <v>521</v>
      </c>
      <c r="T59" s="139">
        <v>412</v>
      </c>
      <c r="U59" s="139"/>
      <c r="V59" s="139">
        <v>371</v>
      </c>
      <c r="W59" s="139">
        <v>213</v>
      </c>
      <c r="X59" s="139">
        <v>158</v>
      </c>
      <c r="Y59" s="139"/>
      <c r="Z59" s="139">
        <v>119</v>
      </c>
      <c r="AA59" s="139">
        <v>36</v>
      </c>
      <c r="AB59" s="139">
        <v>83</v>
      </c>
    </row>
    <row r="60" spans="1:28" x14ac:dyDescent="0.2">
      <c r="A60" s="128" t="s">
        <v>102</v>
      </c>
      <c r="B60" s="139">
        <v>571</v>
      </c>
      <c r="C60" s="139">
        <v>376</v>
      </c>
      <c r="D60" s="139">
        <v>195</v>
      </c>
      <c r="E60" s="139"/>
      <c r="F60" s="139">
        <v>132</v>
      </c>
      <c r="G60" s="139">
        <v>99</v>
      </c>
      <c r="H60" s="139">
        <v>33</v>
      </c>
      <c r="I60" s="139"/>
      <c r="J60" s="139">
        <v>124</v>
      </c>
      <c r="K60" s="139">
        <v>89</v>
      </c>
      <c r="L60" s="139">
        <v>35</v>
      </c>
      <c r="M60" s="139"/>
      <c r="N60" s="139">
        <v>63</v>
      </c>
      <c r="O60" s="139">
        <v>43</v>
      </c>
      <c r="P60" s="139">
        <v>20</v>
      </c>
      <c r="Q60" s="139"/>
      <c r="R60" s="139">
        <v>193</v>
      </c>
      <c r="S60" s="139">
        <v>115</v>
      </c>
      <c r="T60" s="139">
        <v>78</v>
      </c>
      <c r="U60" s="139"/>
      <c r="V60" s="139">
        <v>39</v>
      </c>
      <c r="W60" s="139">
        <v>23</v>
      </c>
      <c r="X60" s="139">
        <v>16</v>
      </c>
      <c r="Y60" s="139"/>
      <c r="Z60" s="139">
        <v>20</v>
      </c>
      <c r="AA60" s="139">
        <v>7</v>
      </c>
      <c r="AB60" s="139">
        <v>13</v>
      </c>
    </row>
    <row r="61" spans="1:28" x14ac:dyDescent="0.2">
      <c r="A61" s="128" t="s">
        <v>103</v>
      </c>
      <c r="B61" s="139">
        <v>2217</v>
      </c>
      <c r="C61" s="139">
        <v>1320</v>
      </c>
      <c r="D61" s="139">
        <v>897</v>
      </c>
      <c r="E61" s="139"/>
      <c r="F61" s="139">
        <v>588</v>
      </c>
      <c r="G61" s="139">
        <v>380</v>
      </c>
      <c r="H61" s="139">
        <v>208</v>
      </c>
      <c r="I61" s="139"/>
      <c r="J61" s="139">
        <v>524</v>
      </c>
      <c r="K61" s="139">
        <v>322</v>
      </c>
      <c r="L61" s="139">
        <v>202</v>
      </c>
      <c r="M61" s="139"/>
      <c r="N61" s="139">
        <v>294</v>
      </c>
      <c r="O61" s="139">
        <v>174</v>
      </c>
      <c r="P61" s="139">
        <v>120</v>
      </c>
      <c r="Q61" s="139"/>
      <c r="R61" s="139">
        <v>628</v>
      </c>
      <c r="S61" s="139">
        <v>345</v>
      </c>
      <c r="T61" s="139">
        <v>283</v>
      </c>
      <c r="U61" s="139"/>
      <c r="V61" s="139">
        <v>170</v>
      </c>
      <c r="W61" s="139">
        <v>97</v>
      </c>
      <c r="X61" s="139">
        <v>73</v>
      </c>
      <c r="Y61" s="139"/>
      <c r="Z61" s="139">
        <v>13</v>
      </c>
      <c r="AA61" s="139">
        <v>2</v>
      </c>
      <c r="AB61" s="139">
        <v>11</v>
      </c>
    </row>
    <row r="62" spans="1:28" x14ac:dyDescent="0.2">
      <c r="A62" s="128" t="s">
        <v>104</v>
      </c>
      <c r="B62" s="139">
        <v>329</v>
      </c>
      <c r="C62" s="139">
        <v>204</v>
      </c>
      <c r="D62" s="139">
        <v>125</v>
      </c>
      <c r="E62" s="139"/>
      <c r="F62" s="139">
        <v>64</v>
      </c>
      <c r="G62" s="139">
        <v>37</v>
      </c>
      <c r="H62" s="139">
        <v>27</v>
      </c>
      <c r="I62" s="139"/>
      <c r="J62" s="139">
        <v>81</v>
      </c>
      <c r="K62" s="139">
        <v>47</v>
      </c>
      <c r="L62" s="139">
        <v>34</v>
      </c>
      <c r="M62" s="139"/>
      <c r="N62" s="139">
        <v>77</v>
      </c>
      <c r="O62" s="139">
        <v>47</v>
      </c>
      <c r="P62" s="139">
        <v>30</v>
      </c>
      <c r="Q62" s="139"/>
      <c r="R62" s="139">
        <v>77</v>
      </c>
      <c r="S62" s="139">
        <v>58</v>
      </c>
      <c r="T62" s="139">
        <v>19</v>
      </c>
      <c r="U62" s="139"/>
      <c r="V62" s="139">
        <v>26</v>
      </c>
      <c r="W62" s="139">
        <v>14</v>
      </c>
      <c r="X62" s="139">
        <v>12</v>
      </c>
      <c r="Y62" s="139"/>
      <c r="Z62" s="139">
        <v>4</v>
      </c>
      <c r="AA62" s="139">
        <v>1</v>
      </c>
      <c r="AB62" s="139">
        <v>3</v>
      </c>
    </row>
    <row r="63" spans="1:28" x14ac:dyDescent="0.2">
      <c r="A63" s="128" t="s">
        <v>105</v>
      </c>
      <c r="B63" s="139">
        <v>5009</v>
      </c>
      <c r="C63" s="139">
        <v>2808</v>
      </c>
      <c r="D63" s="139">
        <v>2201</v>
      </c>
      <c r="E63" s="139"/>
      <c r="F63" s="139">
        <v>1724</v>
      </c>
      <c r="G63" s="139">
        <v>1011</v>
      </c>
      <c r="H63" s="139">
        <v>713</v>
      </c>
      <c r="I63" s="139"/>
      <c r="J63" s="139">
        <v>1228</v>
      </c>
      <c r="K63" s="139">
        <v>700</v>
      </c>
      <c r="L63" s="139">
        <v>528</v>
      </c>
      <c r="M63" s="139"/>
      <c r="N63" s="139">
        <v>710</v>
      </c>
      <c r="O63" s="139">
        <v>372</v>
      </c>
      <c r="P63" s="139">
        <v>338</v>
      </c>
      <c r="Q63" s="139"/>
      <c r="R63" s="139">
        <v>963</v>
      </c>
      <c r="S63" s="139">
        <v>537</v>
      </c>
      <c r="T63" s="139">
        <v>426</v>
      </c>
      <c r="U63" s="139"/>
      <c r="V63" s="139">
        <v>298</v>
      </c>
      <c r="W63" s="139">
        <v>155</v>
      </c>
      <c r="X63" s="139">
        <v>143</v>
      </c>
      <c r="Y63" s="139"/>
      <c r="Z63" s="139">
        <v>86</v>
      </c>
      <c r="AA63" s="139">
        <v>33</v>
      </c>
      <c r="AB63" s="139">
        <v>53</v>
      </c>
    </row>
    <row r="64" spans="1:28" x14ac:dyDescent="0.2">
      <c r="A64" s="128" t="s">
        <v>106</v>
      </c>
      <c r="B64" s="139">
        <v>2158</v>
      </c>
      <c r="C64" s="139">
        <v>1246</v>
      </c>
      <c r="D64" s="139">
        <v>912</v>
      </c>
      <c r="E64" s="139"/>
      <c r="F64" s="139">
        <v>586</v>
      </c>
      <c r="G64" s="139">
        <v>368</v>
      </c>
      <c r="H64" s="139">
        <v>218</v>
      </c>
      <c r="I64" s="139"/>
      <c r="J64" s="139">
        <v>517</v>
      </c>
      <c r="K64" s="139">
        <v>287</v>
      </c>
      <c r="L64" s="139">
        <v>230</v>
      </c>
      <c r="M64" s="139"/>
      <c r="N64" s="139">
        <v>383</v>
      </c>
      <c r="O64" s="139">
        <v>222</v>
      </c>
      <c r="P64" s="139">
        <v>161</v>
      </c>
      <c r="Q64" s="139"/>
      <c r="R64" s="139">
        <v>436</v>
      </c>
      <c r="S64" s="139">
        <v>229</v>
      </c>
      <c r="T64" s="139">
        <v>207</v>
      </c>
      <c r="U64" s="139"/>
      <c r="V64" s="139">
        <v>218</v>
      </c>
      <c r="W64" s="139">
        <v>134</v>
      </c>
      <c r="X64" s="139">
        <v>84</v>
      </c>
      <c r="Y64" s="139"/>
      <c r="Z64" s="139">
        <v>18</v>
      </c>
      <c r="AA64" s="139">
        <v>6</v>
      </c>
      <c r="AB64" s="139">
        <v>12</v>
      </c>
    </row>
    <row r="65" spans="1:28" x14ac:dyDescent="0.2">
      <c r="A65" s="128" t="s">
        <v>107</v>
      </c>
      <c r="B65" s="139">
        <v>2235</v>
      </c>
      <c r="C65" s="139">
        <v>1352</v>
      </c>
      <c r="D65" s="139">
        <v>883</v>
      </c>
      <c r="E65" s="139"/>
      <c r="F65" s="139">
        <v>670</v>
      </c>
      <c r="G65" s="139">
        <v>416</v>
      </c>
      <c r="H65" s="139">
        <v>254</v>
      </c>
      <c r="I65" s="139"/>
      <c r="J65" s="139">
        <v>559</v>
      </c>
      <c r="K65" s="139">
        <v>345</v>
      </c>
      <c r="L65" s="139">
        <v>214</v>
      </c>
      <c r="M65" s="139"/>
      <c r="N65" s="139">
        <v>322</v>
      </c>
      <c r="O65" s="139">
        <v>206</v>
      </c>
      <c r="P65" s="139">
        <v>116</v>
      </c>
      <c r="Q65" s="139"/>
      <c r="R65" s="139">
        <v>477</v>
      </c>
      <c r="S65" s="139">
        <v>278</v>
      </c>
      <c r="T65" s="139">
        <v>199</v>
      </c>
      <c r="U65" s="139"/>
      <c r="V65" s="139">
        <v>166</v>
      </c>
      <c r="W65" s="139">
        <v>93</v>
      </c>
      <c r="X65" s="139">
        <v>73</v>
      </c>
      <c r="Y65" s="139"/>
      <c r="Z65" s="139">
        <v>41</v>
      </c>
      <c r="AA65" s="139">
        <v>14</v>
      </c>
      <c r="AB65" s="139">
        <v>27</v>
      </c>
    </row>
    <row r="66" spans="1:28" x14ac:dyDescent="0.2">
      <c r="A66" s="128" t="s">
        <v>108</v>
      </c>
      <c r="B66" s="139">
        <v>647</v>
      </c>
      <c r="C66" s="139">
        <v>371</v>
      </c>
      <c r="D66" s="139">
        <v>276</v>
      </c>
      <c r="E66" s="139"/>
      <c r="F66" s="139">
        <v>235</v>
      </c>
      <c r="G66" s="139">
        <v>146</v>
      </c>
      <c r="H66" s="139">
        <v>89</v>
      </c>
      <c r="I66" s="139"/>
      <c r="J66" s="139">
        <v>181</v>
      </c>
      <c r="K66" s="139">
        <v>103</v>
      </c>
      <c r="L66" s="139">
        <v>78</v>
      </c>
      <c r="M66" s="139"/>
      <c r="N66" s="139">
        <v>64</v>
      </c>
      <c r="O66" s="139">
        <v>35</v>
      </c>
      <c r="P66" s="139">
        <v>29</v>
      </c>
      <c r="Q66" s="139"/>
      <c r="R66" s="139">
        <v>117</v>
      </c>
      <c r="S66" s="139">
        <v>68</v>
      </c>
      <c r="T66" s="139">
        <v>49</v>
      </c>
      <c r="U66" s="139"/>
      <c r="V66" s="139">
        <v>35</v>
      </c>
      <c r="W66" s="139">
        <v>17</v>
      </c>
      <c r="X66" s="139">
        <v>18</v>
      </c>
      <c r="Y66" s="139"/>
      <c r="Z66" s="139">
        <v>15</v>
      </c>
      <c r="AA66" s="139">
        <v>2</v>
      </c>
      <c r="AB66" s="139">
        <v>13</v>
      </c>
    </row>
    <row r="67" spans="1:28" x14ac:dyDescent="0.2">
      <c r="A67" s="165" t="s">
        <v>109</v>
      </c>
      <c r="B67" s="139">
        <v>5815</v>
      </c>
      <c r="C67" s="139">
        <v>3166</v>
      </c>
      <c r="D67" s="139">
        <v>2649</v>
      </c>
      <c r="E67" s="139"/>
      <c r="F67" s="139">
        <v>1974</v>
      </c>
      <c r="G67" s="139">
        <v>1130</v>
      </c>
      <c r="H67" s="139">
        <v>844</v>
      </c>
      <c r="I67" s="139"/>
      <c r="J67" s="139">
        <v>1475</v>
      </c>
      <c r="K67" s="139">
        <v>799</v>
      </c>
      <c r="L67" s="139">
        <v>676</v>
      </c>
      <c r="M67" s="139"/>
      <c r="N67" s="139">
        <v>723</v>
      </c>
      <c r="O67" s="139">
        <v>417</v>
      </c>
      <c r="P67" s="139">
        <v>306</v>
      </c>
      <c r="Q67" s="139"/>
      <c r="R67" s="139">
        <v>1255</v>
      </c>
      <c r="S67" s="139">
        <v>660</v>
      </c>
      <c r="T67" s="139">
        <v>595</v>
      </c>
      <c r="U67" s="139"/>
      <c r="V67" s="139">
        <v>301</v>
      </c>
      <c r="W67" s="139">
        <v>145</v>
      </c>
      <c r="X67" s="139">
        <v>156</v>
      </c>
      <c r="Y67" s="139"/>
      <c r="Z67" s="139">
        <v>87</v>
      </c>
      <c r="AA67" s="139">
        <v>15</v>
      </c>
      <c r="AB67" s="139">
        <v>72</v>
      </c>
    </row>
    <row r="68" spans="1:28" x14ac:dyDescent="0.2">
      <c r="A68" s="128" t="s">
        <v>110</v>
      </c>
      <c r="B68" s="139">
        <v>906</v>
      </c>
      <c r="C68" s="139">
        <v>541</v>
      </c>
      <c r="D68" s="139">
        <v>365</v>
      </c>
      <c r="E68" s="139"/>
      <c r="F68" s="139">
        <v>267</v>
      </c>
      <c r="G68" s="139">
        <v>160</v>
      </c>
      <c r="H68" s="139">
        <v>107</v>
      </c>
      <c r="I68" s="139"/>
      <c r="J68" s="139">
        <v>203</v>
      </c>
      <c r="K68" s="139">
        <v>125</v>
      </c>
      <c r="L68" s="139">
        <v>78</v>
      </c>
      <c r="M68" s="139"/>
      <c r="N68" s="139">
        <v>135</v>
      </c>
      <c r="O68" s="139">
        <v>73</v>
      </c>
      <c r="P68" s="139">
        <v>62</v>
      </c>
      <c r="Q68" s="139"/>
      <c r="R68" s="139">
        <v>250</v>
      </c>
      <c r="S68" s="139">
        <v>144</v>
      </c>
      <c r="T68" s="139">
        <v>106</v>
      </c>
      <c r="U68" s="139"/>
      <c r="V68" s="139">
        <v>44</v>
      </c>
      <c r="W68" s="139">
        <v>33</v>
      </c>
      <c r="X68" s="139">
        <v>11</v>
      </c>
      <c r="Y68" s="139"/>
      <c r="Z68" s="139">
        <v>7</v>
      </c>
      <c r="AA68" s="139">
        <v>6</v>
      </c>
      <c r="AB68" s="139">
        <v>1</v>
      </c>
    </row>
    <row r="69" spans="1:28" x14ac:dyDescent="0.2">
      <c r="A69" s="128" t="s">
        <v>111</v>
      </c>
      <c r="B69" s="139">
        <v>4894</v>
      </c>
      <c r="C69" s="139">
        <v>2585</v>
      </c>
      <c r="D69" s="139">
        <v>2309</v>
      </c>
      <c r="E69" s="139"/>
      <c r="F69" s="139">
        <v>1517</v>
      </c>
      <c r="G69" s="139">
        <v>801</v>
      </c>
      <c r="H69" s="139">
        <v>716</v>
      </c>
      <c r="I69" s="139"/>
      <c r="J69" s="139">
        <v>1222</v>
      </c>
      <c r="K69" s="139">
        <v>679</v>
      </c>
      <c r="L69" s="139">
        <v>543</v>
      </c>
      <c r="M69" s="139"/>
      <c r="N69" s="139">
        <v>672</v>
      </c>
      <c r="O69" s="139">
        <v>367</v>
      </c>
      <c r="P69" s="139">
        <v>305</v>
      </c>
      <c r="Q69" s="139"/>
      <c r="R69" s="139">
        <v>1114</v>
      </c>
      <c r="S69" s="139">
        <v>554</v>
      </c>
      <c r="T69" s="139">
        <v>560</v>
      </c>
      <c r="U69" s="139"/>
      <c r="V69" s="139">
        <v>327</v>
      </c>
      <c r="W69" s="139">
        <v>170</v>
      </c>
      <c r="X69" s="139">
        <v>157</v>
      </c>
      <c r="Y69" s="139"/>
      <c r="Z69" s="139">
        <v>42</v>
      </c>
      <c r="AA69" s="139">
        <v>14</v>
      </c>
      <c r="AB69" s="139">
        <v>28</v>
      </c>
    </row>
    <row r="70" spans="1:28" x14ac:dyDescent="0.2">
      <c r="A70" s="128" t="s">
        <v>112</v>
      </c>
      <c r="B70" s="139">
        <v>851</v>
      </c>
      <c r="C70" s="139">
        <v>535</v>
      </c>
      <c r="D70" s="139">
        <v>316</v>
      </c>
      <c r="E70" s="139"/>
      <c r="F70" s="139">
        <v>327</v>
      </c>
      <c r="G70" s="139">
        <v>208</v>
      </c>
      <c r="H70" s="139">
        <v>119</v>
      </c>
      <c r="I70" s="139"/>
      <c r="J70" s="139">
        <v>206</v>
      </c>
      <c r="K70" s="139">
        <v>134</v>
      </c>
      <c r="L70" s="139">
        <v>72</v>
      </c>
      <c r="M70" s="139"/>
      <c r="N70" s="139">
        <v>108</v>
      </c>
      <c r="O70" s="139">
        <v>85</v>
      </c>
      <c r="P70" s="139">
        <v>23</v>
      </c>
      <c r="Q70" s="139"/>
      <c r="R70" s="139">
        <v>171</v>
      </c>
      <c r="S70" s="139">
        <v>92</v>
      </c>
      <c r="T70" s="139">
        <v>79</v>
      </c>
      <c r="U70" s="139"/>
      <c r="V70" s="139">
        <v>38</v>
      </c>
      <c r="W70" s="139">
        <v>15</v>
      </c>
      <c r="X70" s="139">
        <v>23</v>
      </c>
      <c r="Y70" s="139"/>
      <c r="Z70" s="139">
        <v>1</v>
      </c>
      <c r="AA70" s="139">
        <v>1</v>
      </c>
      <c r="AB70" s="139">
        <v>0</v>
      </c>
    </row>
    <row r="71" spans="1:28" x14ac:dyDescent="0.2">
      <c r="A71" s="128" t="s">
        <v>113</v>
      </c>
      <c r="B71" s="139">
        <v>2286</v>
      </c>
      <c r="C71" s="139">
        <v>1261</v>
      </c>
      <c r="D71" s="139">
        <v>1025</v>
      </c>
      <c r="E71" s="139"/>
      <c r="F71" s="139">
        <v>720</v>
      </c>
      <c r="G71" s="139">
        <v>462</v>
      </c>
      <c r="H71" s="139">
        <v>258</v>
      </c>
      <c r="I71" s="139"/>
      <c r="J71" s="139">
        <v>494</v>
      </c>
      <c r="K71" s="139">
        <v>279</v>
      </c>
      <c r="L71" s="139">
        <v>215</v>
      </c>
      <c r="M71" s="139"/>
      <c r="N71" s="139">
        <v>343</v>
      </c>
      <c r="O71" s="139">
        <v>195</v>
      </c>
      <c r="P71" s="139">
        <v>148</v>
      </c>
      <c r="Q71" s="139"/>
      <c r="R71" s="139">
        <v>503</v>
      </c>
      <c r="S71" s="139">
        <v>240</v>
      </c>
      <c r="T71" s="139">
        <v>263</v>
      </c>
      <c r="U71" s="139"/>
      <c r="V71" s="139">
        <v>158</v>
      </c>
      <c r="W71" s="139">
        <v>78</v>
      </c>
      <c r="X71" s="139">
        <v>80</v>
      </c>
      <c r="Y71" s="139"/>
      <c r="Z71" s="139">
        <v>68</v>
      </c>
      <c r="AA71" s="139">
        <v>7</v>
      </c>
      <c r="AB71" s="139">
        <v>61</v>
      </c>
    </row>
    <row r="72" spans="1:28" x14ac:dyDescent="0.2">
      <c r="A72" s="128" t="s">
        <v>114</v>
      </c>
      <c r="B72" s="139">
        <v>1021</v>
      </c>
      <c r="C72" s="139">
        <v>604</v>
      </c>
      <c r="D72" s="139">
        <v>417</v>
      </c>
      <c r="E72" s="139"/>
      <c r="F72" s="139">
        <v>270</v>
      </c>
      <c r="G72" s="139">
        <v>170</v>
      </c>
      <c r="H72" s="139">
        <v>100</v>
      </c>
      <c r="I72" s="139"/>
      <c r="J72" s="139">
        <v>230</v>
      </c>
      <c r="K72" s="139">
        <v>137</v>
      </c>
      <c r="L72" s="139">
        <v>93</v>
      </c>
      <c r="M72" s="139"/>
      <c r="N72" s="139">
        <v>141</v>
      </c>
      <c r="O72" s="139">
        <v>90</v>
      </c>
      <c r="P72" s="139">
        <v>51</v>
      </c>
      <c r="Q72" s="139"/>
      <c r="R72" s="139">
        <v>192</v>
      </c>
      <c r="S72" s="139">
        <v>112</v>
      </c>
      <c r="T72" s="139">
        <v>80</v>
      </c>
      <c r="U72" s="139"/>
      <c r="V72" s="139">
        <v>155</v>
      </c>
      <c r="W72" s="139">
        <v>82</v>
      </c>
      <c r="X72" s="139">
        <v>73</v>
      </c>
      <c r="Y72" s="139"/>
      <c r="Z72" s="139">
        <v>33</v>
      </c>
      <c r="AA72" s="139">
        <v>13</v>
      </c>
      <c r="AB72" s="139">
        <v>20</v>
      </c>
    </row>
    <row r="73" spans="1:28" x14ac:dyDescent="0.2">
      <c r="A73" s="128" t="s">
        <v>115</v>
      </c>
      <c r="B73" s="139">
        <v>932</v>
      </c>
      <c r="C73" s="139">
        <v>538</v>
      </c>
      <c r="D73" s="139">
        <v>394</v>
      </c>
      <c r="E73" s="139"/>
      <c r="F73" s="139">
        <v>261</v>
      </c>
      <c r="G73" s="139">
        <v>159</v>
      </c>
      <c r="H73" s="139">
        <v>102</v>
      </c>
      <c r="I73" s="139"/>
      <c r="J73" s="139">
        <v>235</v>
      </c>
      <c r="K73" s="139">
        <v>152</v>
      </c>
      <c r="L73" s="139">
        <v>83</v>
      </c>
      <c r="M73" s="139"/>
      <c r="N73" s="139">
        <v>117</v>
      </c>
      <c r="O73" s="139">
        <v>62</v>
      </c>
      <c r="P73" s="139">
        <v>55</v>
      </c>
      <c r="Q73" s="139"/>
      <c r="R73" s="139">
        <v>184</v>
      </c>
      <c r="S73" s="139">
        <v>94</v>
      </c>
      <c r="T73" s="139">
        <v>90</v>
      </c>
      <c r="U73" s="139"/>
      <c r="V73" s="139">
        <v>107</v>
      </c>
      <c r="W73" s="139">
        <v>61</v>
      </c>
      <c r="X73" s="139">
        <v>46</v>
      </c>
      <c r="Y73" s="139"/>
      <c r="Z73" s="139">
        <v>28</v>
      </c>
      <c r="AA73" s="139">
        <v>10</v>
      </c>
      <c r="AB73" s="139">
        <v>18</v>
      </c>
    </row>
    <row r="74" spans="1:28" x14ac:dyDescent="0.2">
      <c r="A74" s="128" t="s">
        <v>116</v>
      </c>
      <c r="B74" s="139">
        <v>881</v>
      </c>
      <c r="C74" s="139">
        <v>515</v>
      </c>
      <c r="D74" s="139">
        <v>366</v>
      </c>
      <c r="E74" s="139"/>
      <c r="F74" s="139">
        <v>244</v>
      </c>
      <c r="G74" s="139">
        <v>158</v>
      </c>
      <c r="H74" s="139">
        <v>86</v>
      </c>
      <c r="I74" s="139"/>
      <c r="J74" s="139">
        <v>231</v>
      </c>
      <c r="K74" s="139">
        <v>138</v>
      </c>
      <c r="L74" s="139">
        <v>93</v>
      </c>
      <c r="M74" s="139"/>
      <c r="N74" s="139">
        <v>102</v>
      </c>
      <c r="O74" s="139">
        <v>54</v>
      </c>
      <c r="P74" s="139">
        <v>48</v>
      </c>
      <c r="Q74" s="139"/>
      <c r="R74" s="139">
        <v>208</v>
      </c>
      <c r="S74" s="139">
        <v>117</v>
      </c>
      <c r="T74" s="139">
        <v>91</v>
      </c>
      <c r="U74" s="139"/>
      <c r="V74" s="139">
        <v>87</v>
      </c>
      <c r="W74" s="139">
        <v>46</v>
      </c>
      <c r="X74" s="139">
        <v>41</v>
      </c>
      <c r="Y74" s="139"/>
      <c r="Z74" s="139">
        <v>9</v>
      </c>
      <c r="AA74" s="139">
        <v>2</v>
      </c>
      <c r="AB74" s="139">
        <v>7</v>
      </c>
    </row>
    <row r="75" spans="1:28" x14ac:dyDescent="0.2">
      <c r="A75" s="128" t="s">
        <v>117</v>
      </c>
      <c r="B75" s="139">
        <v>1987</v>
      </c>
      <c r="C75" s="139">
        <v>1115</v>
      </c>
      <c r="D75" s="139">
        <v>872</v>
      </c>
      <c r="E75" s="139"/>
      <c r="F75" s="139">
        <v>716</v>
      </c>
      <c r="G75" s="139">
        <v>419</v>
      </c>
      <c r="H75" s="139">
        <v>297</v>
      </c>
      <c r="I75" s="139"/>
      <c r="J75" s="139">
        <v>423</v>
      </c>
      <c r="K75" s="139">
        <v>272</v>
      </c>
      <c r="L75" s="139">
        <v>151</v>
      </c>
      <c r="M75" s="139"/>
      <c r="N75" s="139">
        <v>240</v>
      </c>
      <c r="O75" s="139">
        <v>148</v>
      </c>
      <c r="P75" s="139">
        <v>92</v>
      </c>
      <c r="Q75" s="139"/>
      <c r="R75" s="139">
        <v>396</v>
      </c>
      <c r="S75" s="139">
        <v>189</v>
      </c>
      <c r="T75" s="139">
        <v>207</v>
      </c>
      <c r="U75" s="139"/>
      <c r="V75" s="139">
        <v>183</v>
      </c>
      <c r="W75" s="139">
        <v>76</v>
      </c>
      <c r="X75" s="139">
        <v>107</v>
      </c>
      <c r="Y75" s="139"/>
      <c r="Z75" s="139">
        <v>29</v>
      </c>
      <c r="AA75" s="139">
        <v>11</v>
      </c>
      <c r="AB75" s="139">
        <v>18</v>
      </c>
    </row>
    <row r="76" spans="1:28" x14ac:dyDescent="0.2">
      <c r="A76" s="128" t="s">
        <v>118</v>
      </c>
      <c r="B76" s="139">
        <v>1613</v>
      </c>
      <c r="C76" s="139">
        <v>887</v>
      </c>
      <c r="D76" s="139">
        <v>726</v>
      </c>
      <c r="E76" s="139"/>
      <c r="F76" s="139">
        <v>420</v>
      </c>
      <c r="G76" s="139">
        <v>237</v>
      </c>
      <c r="H76" s="139">
        <v>183</v>
      </c>
      <c r="I76" s="139"/>
      <c r="J76" s="139">
        <v>389</v>
      </c>
      <c r="K76" s="139">
        <v>204</v>
      </c>
      <c r="L76" s="139">
        <v>185</v>
      </c>
      <c r="M76" s="139"/>
      <c r="N76" s="139">
        <v>275</v>
      </c>
      <c r="O76" s="139">
        <v>161</v>
      </c>
      <c r="P76" s="139">
        <v>114</v>
      </c>
      <c r="Q76" s="139"/>
      <c r="R76" s="139">
        <v>306</v>
      </c>
      <c r="S76" s="139">
        <v>179</v>
      </c>
      <c r="T76" s="139">
        <v>127</v>
      </c>
      <c r="U76" s="139"/>
      <c r="V76" s="139">
        <v>183</v>
      </c>
      <c r="W76" s="139">
        <v>89</v>
      </c>
      <c r="X76" s="139">
        <v>94</v>
      </c>
      <c r="Y76" s="139"/>
      <c r="Z76" s="139">
        <v>40</v>
      </c>
      <c r="AA76" s="139">
        <v>17</v>
      </c>
      <c r="AB76" s="139">
        <v>23</v>
      </c>
    </row>
    <row r="77" spans="1:28" x14ac:dyDescent="0.2">
      <c r="A77" s="128" t="s">
        <v>119</v>
      </c>
      <c r="B77" s="139">
        <v>1156</v>
      </c>
      <c r="C77" s="139">
        <v>597</v>
      </c>
      <c r="D77" s="139">
        <v>559</v>
      </c>
      <c r="E77" s="139"/>
      <c r="F77" s="139">
        <v>314</v>
      </c>
      <c r="G77" s="139">
        <v>174</v>
      </c>
      <c r="H77" s="139">
        <v>140</v>
      </c>
      <c r="I77" s="139"/>
      <c r="J77" s="139">
        <v>285</v>
      </c>
      <c r="K77" s="139">
        <v>163</v>
      </c>
      <c r="L77" s="139">
        <v>122</v>
      </c>
      <c r="M77" s="139"/>
      <c r="N77" s="139">
        <v>157</v>
      </c>
      <c r="O77" s="139">
        <v>67</v>
      </c>
      <c r="P77" s="139">
        <v>90</v>
      </c>
      <c r="Q77" s="139"/>
      <c r="R77" s="139">
        <v>202</v>
      </c>
      <c r="S77" s="139">
        <v>79</v>
      </c>
      <c r="T77" s="139">
        <v>123</v>
      </c>
      <c r="U77" s="139"/>
      <c r="V77" s="139">
        <v>88</v>
      </c>
      <c r="W77" s="139">
        <v>60</v>
      </c>
      <c r="X77" s="139">
        <v>28</v>
      </c>
      <c r="Y77" s="139"/>
      <c r="Z77" s="139">
        <v>110</v>
      </c>
      <c r="AA77" s="139">
        <v>54</v>
      </c>
      <c r="AB77" s="139">
        <v>56</v>
      </c>
    </row>
    <row r="78" spans="1:28" x14ac:dyDescent="0.2">
      <c r="A78" s="128" t="s">
        <v>120</v>
      </c>
      <c r="B78" s="139">
        <v>1280</v>
      </c>
      <c r="C78" s="139">
        <v>793</v>
      </c>
      <c r="D78" s="139">
        <v>487</v>
      </c>
      <c r="E78" s="139"/>
      <c r="F78" s="139">
        <v>414</v>
      </c>
      <c r="G78" s="139">
        <v>246</v>
      </c>
      <c r="H78" s="139">
        <v>168</v>
      </c>
      <c r="I78" s="139"/>
      <c r="J78" s="139">
        <v>320</v>
      </c>
      <c r="K78" s="139">
        <v>216</v>
      </c>
      <c r="L78" s="139">
        <v>104</v>
      </c>
      <c r="M78" s="139"/>
      <c r="N78" s="139">
        <v>146</v>
      </c>
      <c r="O78" s="139">
        <v>95</v>
      </c>
      <c r="P78" s="139">
        <v>51</v>
      </c>
      <c r="Q78" s="139"/>
      <c r="R78" s="139">
        <v>295</v>
      </c>
      <c r="S78" s="139">
        <v>165</v>
      </c>
      <c r="T78" s="139">
        <v>130</v>
      </c>
      <c r="U78" s="139"/>
      <c r="V78" s="139">
        <v>98</v>
      </c>
      <c r="W78" s="139">
        <v>65</v>
      </c>
      <c r="X78" s="139">
        <v>33</v>
      </c>
      <c r="Y78" s="139"/>
      <c r="Z78" s="139">
        <v>7</v>
      </c>
      <c r="AA78" s="139">
        <v>6</v>
      </c>
      <c r="AB78" s="139">
        <v>1</v>
      </c>
    </row>
    <row r="79" spans="1:28" x14ac:dyDescent="0.2">
      <c r="A79" s="128" t="s">
        <v>121</v>
      </c>
      <c r="B79" s="139">
        <v>346</v>
      </c>
      <c r="C79" s="139">
        <v>207</v>
      </c>
      <c r="D79" s="139">
        <v>139</v>
      </c>
      <c r="E79" s="139"/>
      <c r="F79" s="139">
        <v>104</v>
      </c>
      <c r="G79" s="139">
        <v>66</v>
      </c>
      <c r="H79" s="139">
        <v>38</v>
      </c>
      <c r="I79" s="139"/>
      <c r="J79" s="139">
        <v>85</v>
      </c>
      <c r="K79" s="139">
        <v>56</v>
      </c>
      <c r="L79" s="139">
        <v>29</v>
      </c>
      <c r="M79" s="139"/>
      <c r="N79" s="139">
        <v>59</v>
      </c>
      <c r="O79" s="139">
        <v>38</v>
      </c>
      <c r="P79" s="139">
        <v>21</v>
      </c>
      <c r="Q79" s="139"/>
      <c r="R79" s="139">
        <v>66</v>
      </c>
      <c r="S79" s="139">
        <v>35</v>
      </c>
      <c r="T79" s="139">
        <v>31</v>
      </c>
      <c r="U79" s="139"/>
      <c r="V79" s="139">
        <v>26</v>
      </c>
      <c r="W79" s="139">
        <v>11</v>
      </c>
      <c r="X79" s="139">
        <v>15</v>
      </c>
      <c r="Y79" s="139"/>
      <c r="Z79" s="139">
        <v>6</v>
      </c>
      <c r="AA79" s="139">
        <v>1</v>
      </c>
      <c r="AB79" s="139">
        <v>5</v>
      </c>
    </row>
    <row r="80" spans="1:28" x14ac:dyDescent="0.2">
      <c r="A80" s="128" t="s">
        <v>122</v>
      </c>
      <c r="B80" s="139">
        <v>2222</v>
      </c>
      <c r="C80" s="139">
        <v>1202</v>
      </c>
      <c r="D80" s="139">
        <v>1020</v>
      </c>
      <c r="E80" s="139"/>
      <c r="F80" s="139">
        <v>722</v>
      </c>
      <c r="G80" s="139">
        <v>427</v>
      </c>
      <c r="H80" s="139">
        <v>295</v>
      </c>
      <c r="I80" s="139"/>
      <c r="J80" s="139">
        <v>653</v>
      </c>
      <c r="K80" s="139">
        <v>343</v>
      </c>
      <c r="L80" s="139">
        <v>310</v>
      </c>
      <c r="M80" s="139"/>
      <c r="N80" s="139">
        <v>278</v>
      </c>
      <c r="O80" s="139">
        <v>150</v>
      </c>
      <c r="P80" s="139">
        <v>128</v>
      </c>
      <c r="Q80" s="139"/>
      <c r="R80" s="139">
        <v>406</v>
      </c>
      <c r="S80" s="139">
        <v>214</v>
      </c>
      <c r="T80" s="139">
        <v>192</v>
      </c>
      <c r="U80" s="139"/>
      <c r="V80" s="139">
        <v>117</v>
      </c>
      <c r="W80" s="139">
        <v>64</v>
      </c>
      <c r="X80" s="139">
        <v>53</v>
      </c>
      <c r="Y80" s="139"/>
      <c r="Z80" s="139">
        <v>46</v>
      </c>
      <c r="AA80" s="139">
        <v>4</v>
      </c>
      <c r="AB80" s="139">
        <v>42</v>
      </c>
    </row>
    <row r="81" spans="1:32" x14ac:dyDescent="0.2">
      <c r="A81" s="128" t="s">
        <v>123</v>
      </c>
      <c r="B81" s="139">
        <v>2329</v>
      </c>
      <c r="C81" s="139">
        <v>1298</v>
      </c>
      <c r="D81" s="139">
        <v>1031</v>
      </c>
      <c r="E81" s="139"/>
      <c r="F81" s="139">
        <v>620</v>
      </c>
      <c r="G81" s="139">
        <v>366</v>
      </c>
      <c r="H81" s="139">
        <v>254</v>
      </c>
      <c r="I81" s="139"/>
      <c r="J81" s="139">
        <v>617</v>
      </c>
      <c r="K81" s="139">
        <v>340</v>
      </c>
      <c r="L81" s="139">
        <v>277</v>
      </c>
      <c r="M81" s="139"/>
      <c r="N81" s="139">
        <v>324</v>
      </c>
      <c r="O81" s="139">
        <v>173</v>
      </c>
      <c r="P81" s="139">
        <v>151</v>
      </c>
      <c r="Q81" s="139"/>
      <c r="R81" s="139">
        <v>532</v>
      </c>
      <c r="S81" s="139">
        <v>291</v>
      </c>
      <c r="T81" s="139">
        <v>241</v>
      </c>
      <c r="U81" s="139"/>
      <c r="V81" s="139">
        <v>211</v>
      </c>
      <c r="W81" s="139">
        <v>112</v>
      </c>
      <c r="X81" s="139">
        <v>99</v>
      </c>
      <c r="Y81" s="139"/>
      <c r="Z81" s="139">
        <v>25</v>
      </c>
      <c r="AA81" s="139">
        <v>16</v>
      </c>
      <c r="AB81" s="139">
        <v>9</v>
      </c>
    </row>
    <row r="82" spans="1:32" ht="13.5" thickBot="1" x14ac:dyDescent="0.25">
      <c r="A82" s="166" t="s">
        <v>124</v>
      </c>
      <c r="B82" s="139">
        <v>374</v>
      </c>
      <c r="C82" s="139">
        <v>203</v>
      </c>
      <c r="D82" s="139">
        <v>171</v>
      </c>
      <c r="E82" s="139"/>
      <c r="F82" s="139">
        <v>150</v>
      </c>
      <c r="G82" s="139">
        <v>83</v>
      </c>
      <c r="H82" s="139">
        <v>67</v>
      </c>
      <c r="I82" s="139"/>
      <c r="J82" s="139">
        <v>89</v>
      </c>
      <c r="K82" s="139">
        <v>50</v>
      </c>
      <c r="L82" s="139">
        <v>39</v>
      </c>
      <c r="M82" s="139"/>
      <c r="N82" s="139">
        <v>38</v>
      </c>
      <c r="O82" s="139">
        <v>17</v>
      </c>
      <c r="P82" s="139">
        <v>21</v>
      </c>
      <c r="Q82" s="139"/>
      <c r="R82" s="139">
        <v>65</v>
      </c>
      <c r="S82" s="139">
        <v>45</v>
      </c>
      <c r="T82" s="139">
        <v>20</v>
      </c>
      <c r="U82" s="139"/>
      <c r="V82" s="139">
        <v>11</v>
      </c>
      <c r="W82" s="139">
        <v>8</v>
      </c>
      <c r="X82" s="139">
        <v>3</v>
      </c>
      <c r="Y82" s="139"/>
      <c r="Z82" s="139">
        <v>21</v>
      </c>
      <c r="AA82" s="139">
        <v>0</v>
      </c>
      <c r="AB82" s="139">
        <v>21</v>
      </c>
    </row>
    <row r="83" spans="1:32" x14ac:dyDescent="0.25">
      <c r="A83" s="292" t="s">
        <v>90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</row>
    <row r="84" spans="1:32" x14ac:dyDescent="0.25">
      <c r="A84" s="293" t="s">
        <v>14</v>
      </c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</row>
    <row r="88" spans="1:32" s="115" customFormat="1" ht="15" x14ac:dyDescent="0.25">
      <c r="A88" s="294" t="s">
        <v>171</v>
      </c>
      <c r="B88" s="294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9"/>
      <c r="AD88" s="278" t="s">
        <v>249</v>
      </c>
      <c r="AE88" s="278"/>
      <c r="AF88" s="9"/>
    </row>
    <row r="89" spans="1:32" s="115" customFormat="1" ht="15" x14ac:dyDescent="0.25">
      <c r="A89" s="295" t="s">
        <v>164</v>
      </c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9"/>
      <c r="AD89" s="278"/>
      <c r="AE89" s="278"/>
      <c r="AF89"/>
    </row>
    <row r="90" spans="1:32" s="115" customFormat="1" ht="15" x14ac:dyDescent="0.25">
      <c r="A90" s="294" t="s">
        <v>78</v>
      </c>
      <c r="B90" s="294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</row>
    <row r="91" spans="1:32" s="115" customFormat="1" ht="15" x14ac:dyDescent="0.25">
      <c r="A91" s="295" t="s">
        <v>94</v>
      </c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</row>
    <row r="92" spans="1:32" s="115" customFormat="1" ht="15" x14ac:dyDescent="0.25">
      <c r="A92" s="294" t="s">
        <v>131</v>
      </c>
      <c r="B92" s="294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</row>
    <row r="93" spans="1:32" s="115" customFormat="1" ht="15" x14ac:dyDescent="0.25">
      <c r="A93" s="295" t="s">
        <v>80</v>
      </c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</row>
    <row r="94" spans="1:32" s="115" customFormat="1" ht="15.75" thickBot="1" x14ac:dyDescent="0.3">
      <c r="A94" s="118"/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  <c r="AA94" s="118"/>
      <c r="AB94" s="118"/>
    </row>
    <row r="95" spans="1:32" s="115" customFormat="1" ht="15" x14ac:dyDescent="0.25">
      <c r="A95" s="299" t="s">
        <v>96</v>
      </c>
      <c r="B95" s="119" t="s">
        <v>22</v>
      </c>
      <c r="C95" s="119"/>
      <c r="D95" s="119"/>
      <c r="E95" s="120"/>
      <c r="F95" s="119" t="s">
        <v>57</v>
      </c>
      <c r="G95" s="119"/>
      <c r="H95" s="119"/>
      <c r="I95" s="120"/>
      <c r="J95" s="119" t="s">
        <v>58</v>
      </c>
      <c r="K95" s="119"/>
      <c r="L95" s="119"/>
      <c r="M95" s="120"/>
      <c r="N95" s="119" t="s">
        <v>59</v>
      </c>
      <c r="O95" s="119"/>
      <c r="P95" s="119"/>
      <c r="Q95" s="120"/>
      <c r="R95" s="119" t="s">
        <v>61</v>
      </c>
      <c r="S95" s="119"/>
      <c r="T95" s="119"/>
      <c r="U95" s="120"/>
      <c r="V95" s="119" t="s">
        <v>62</v>
      </c>
      <c r="W95" s="119"/>
      <c r="X95" s="119"/>
      <c r="Y95" s="120"/>
      <c r="Z95" s="119" t="s">
        <v>63</v>
      </c>
      <c r="AA95" s="119"/>
      <c r="AB95" s="119"/>
    </row>
    <row r="96" spans="1:32" s="115" customFormat="1" ht="15.75" thickBot="1" x14ac:dyDescent="0.3">
      <c r="A96" s="300"/>
      <c r="B96" s="121" t="s">
        <v>82</v>
      </c>
      <c r="C96" s="121" t="s">
        <v>83</v>
      </c>
      <c r="D96" s="121" t="s">
        <v>84</v>
      </c>
      <c r="E96" s="122"/>
      <c r="F96" s="121" t="s">
        <v>82</v>
      </c>
      <c r="G96" s="121" t="s">
        <v>83</v>
      </c>
      <c r="H96" s="121" t="s">
        <v>84</v>
      </c>
      <c r="I96" s="122"/>
      <c r="J96" s="121" t="s">
        <v>82</v>
      </c>
      <c r="K96" s="121" t="s">
        <v>83</v>
      </c>
      <c r="L96" s="121" t="s">
        <v>84</v>
      </c>
      <c r="M96" s="122"/>
      <c r="N96" s="121" t="s">
        <v>82</v>
      </c>
      <c r="O96" s="121" t="s">
        <v>83</v>
      </c>
      <c r="P96" s="121" t="s">
        <v>84</v>
      </c>
      <c r="Q96" s="122"/>
      <c r="R96" s="121" t="s">
        <v>82</v>
      </c>
      <c r="S96" s="121" t="s">
        <v>83</v>
      </c>
      <c r="T96" s="121" t="s">
        <v>84</v>
      </c>
      <c r="U96" s="122"/>
      <c r="V96" s="121" t="s">
        <v>82</v>
      </c>
      <c r="W96" s="121" t="s">
        <v>83</v>
      </c>
      <c r="X96" s="121" t="s">
        <v>84</v>
      </c>
      <c r="Y96" s="122"/>
      <c r="Z96" s="121" t="s">
        <v>82</v>
      </c>
      <c r="AA96" s="121" t="s">
        <v>83</v>
      </c>
      <c r="AB96" s="121" t="s">
        <v>84</v>
      </c>
    </row>
    <row r="97" spans="1:28" x14ac:dyDescent="0.25">
      <c r="A97" s="154"/>
      <c r="B97" s="155"/>
      <c r="C97" s="155"/>
      <c r="D97" s="155"/>
      <c r="E97" s="156"/>
      <c r="F97" s="155"/>
      <c r="G97" s="155"/>
      <c r="H97" s="155"/>
      <c r="I97" s="156"/>
      <c r="J97" s="155"/>
      <c r="K97" s="155"/>
      <c r="L97" s="155"/>
      <c r="M97" s="156"/>
      <c r="N97" s="155"/>
      <c r="O97" s="155"/>
      <c r="P97" s="155"/>
      <c r="Q97" s="156"/>
      <c r="R97" s="155"/>
      <c r="S97" s="155"/>
      <c r="T97" s="155"/>
      <c r="U97" s="156"/>
      <c r="V97" s="155"/>
      <c r="W97" s="155"/>
      <c r="X97" s="155"/>
      <c r="Y97" s="156"/>
      <c r="Z97" s="155"/>
      <c r="AA97" s="155"/>
      <c r="AB97" s="155"/>
    </row>
    <row r="98" spans="1:28" ht="13.5" x14ac:dyDescent="0.25">
      <c r="A98" s="158" t="s">
        <v>97</v>
      </c>
      <c r="B98" s="143">
        <f>+B11/(B11+B54)*100</f>
        <v>80.153622796947801</v>
      </c>
      <c r="C98" s="143">
        <f>+C11/(C11+C54)*100</f>
        <v>77.292597495725076</v>
      </c>
      <c r="D98" s="143">
        <f>+D11/(D11+D54)*100</f>
        <v>82.898880567390904</v>
      </c>
      <c r="E98" s="169"/>
      <c r="F98" s="143">
        <f>+F11/(F11+F54)*100</f>
        <v>73.734659389977011</v>
      </c>
      <c r="G98" s="143">
        <f>+G11/(G11+G54)*100</f>
        <v>70.5259526589534</v>
      </c>
      <c r="H98" s="143">
        <f>+H11/(H11+H54)*100</f>
        <v>77.238481599536371</v>
      </c>
      <c r="I98" s="169"/>
      <c r="J98" s="143">
        <f>+J11/(J11+J54)*100</f>
        <v>76.008492569002129</v>
      </c>
      <c r="K98" s="143">
        <f>+K11/(K11+K54)*100</f>
        <v>73.101647903410012</v>
      </c>
      <c r="L98" s="143">
        <f>+L11/(L11+L54)*100</f>
        <v>79.013595115204254</v>
      </c>
      <c r="M98" s="169"/>
      <c r="N98" s="143">
        <f>+N11/(N11+N54)*100</f>
        <v>84.179104477611943</v>
      </c>
      <c r="O98" s="143">
        <f>+O11/(O11+O54)*100</f>
        <v>81.726051636773107</v>
      </c>
      <c r="P98" s="143">
        <f>+P11/(P11+P54)*100</f>
        <v>86.550799020179639</v>
      </c>
      <c r="Q98" s="169"/>
      <c r="R98" s="143">
        <f>+R11/(R11+R54)*100</f>
        <v>77.894000287067598</v>
      </c>
      <c r="S98" s="143">
        <f>+S11/(S11+S54)*100</f>
        <v>74.834159359512014</v>
      </c>
      <c r="T98" s="143">
        <f>+T11/(T11+T54)*100</f>
        <v>80.614112383921906</v>
      </c>
      <c r="U98" s="169"/>
      <c r="V98" s="143">
        <f>+V11/(V11+V54)*100</f>
        <v>90.843940044762959</v>
      </c>
      <c r="W98" s="143">
        <f>+W11/(W11+W54)*100</f>
        <v>89.31893189318933</v>
      </c>
      <c r="X98" s="143">
        <f>+X11/(X11+X54)*100</f>
        <v>92.102331338972562</v>
      </c>
      <c r="Y98" s="169"/>
      <c r="Z98" s="143">
        <f>+Z11/(Z11+Z54)*100</f>
        <v>92.536518563603167</v>
      </c>
      <c r="AA98" s="143">
        <f>+AA11/(AA11+AA54)*100</f>
        <v>94.615796042075246</v>
      </c>
      <c r="AB98" s="143">
        <f>+AB11/(AB11+AB54)*100</f>
        <v>90.988719309887188</v>
      </c>
    </row>
    <row r="99" spans="1:28" x14ac:dyDescent="0.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</row>
    <row r="100" spans="1:28" x14ac:dyDescent="0.25">
      <c r="A100" s="128" t="s">
        <v>98</v>
      </c>
      <c r="B100" s="143">
        <f>+B13/(B13+B56)*100</f>
        <v>72.69702505219206</v>
      </c>
      <c r="C100" s="143">
        <f>+C13/(C13+C56)*100</f>
        <v>70.889272896450876</v>
      </c>
      <c r="D100" s="143">
        <f>+D13/(D13+D56)*100</f>
        <v>74.439461883408072</v>
      </c>
      <c r="E100" s="169"/>
      <c r="F100" s="143">
        <f>+F13/(F13+F56)*100</f>
        <v>64.210777300906045</v>
      </c>
      <c r="G100" s="143">
        <f>+G13/(G13+G56)*100</f>
        <v>62.717925793473405</v>
      </c>
      <c r="H100" s="143">
        <f>+H13/(H13+H56)*100</f>
        <v>65.917220235053648</v>
      </c>
      <c r="I100" s="170"/>
      <c r="J100" s="143">
        <f>+J13/(J13+J56)*100</f>
        <v>69.595835884874475</v>
      </c>
      <c r="K100" s="143">
        <f>+K13/(K13+K56)*100</f>
        <v>68.116842759477933</v>
      </c>
      <c r="L100" s="143">
        <f>+L13/(L13+L56)*100</f>
        <v>71.031985515992758</v>
      </c>
      <c r="M100" s="170"/>
      <c r="N100" s="143">
        <f>+N13/(N13+N56)*100</f>
        <v>79.248791372257344</v>
      </c>
      <c r="O100" s="143">
        <f>+O13/(O13+O56)*100</f>
        <v>75.098814229249015</v>
      </c>
      <c r="P100" s="143">
        <f>+P13/(P13+P56)*100</f>
        <v>82.93539325842697</v>
      </c>
      <c r="Q100" s="170"/>
      <c r="R100" s="143">
        <f>+R13/(R13+R56)*100</f>
        <v>66.81647940074906</v>
      </c>
      <c r="S100" s="143">
        <f>+S13/(S13+S56)*100</f>
        <v>67.181467181467184</v>
      </c>
      <c r="T100" s="143">
        <f>+T13/(T13+T56)*100</f>
        <v>66.472727272727269</v>
      </c>
      <c r="U100" s="170"/>
      <c r="V100" s="143">
        <f>+V13/(V13+V56)*100</f>
        <v>89.868951612903231</v>
      </c>
      <c r="W100" s="143">
        <f>+W13/(W13+W56)*100</f>
        <v>89.977728285077944</v>
      </c>
      <c r="X100" s="143">
        <f>+X13/(X13+X56)*100</f>
        <v>89.779005524861873</v>
      </c>
      <c r="Y100" s="169"/>
      <c r="Z100" s="143">
        <f>+Z13/(Z13+Z56)*100</f>
        <v>91.238095238095241</v>
      </c>
      <c r="AA100" s="143">
        <f>+AA13/(AA13+AA56)*100</f>
        <v>94.063926940639263</v>
      </c>
      <c r="AB100" s="143">
        <f>+AB13/(AB13+AB56)*100</f>
        <v>89.215686274509807</v>
      </c>
    </row>
    <row r="101" spans="1:28" x14ac:dyDescent="0.25">
      <c r="A101" s="128" t="s">
        <v>99</v>
      </c>
      <c r="B101" s="143">
        <f t="shared" ref="B101:D116" si="0">+B14/(B14+B57)*100</f>
        <v>77.200959959580643</v>
      </c>
      <c r="C101" s="143">
        <f t="shared" si="0"/>
        <v>74.330385749070871</v>
      </c>
      <c r="D101" s="143">
        <f t="shared" si="0"/>
        <v>79.990038600423361</v>
      </c>
      <c r="E101" s="169"/>
      <c r="F101" s="143">
        <f t="shared" ref="F101:H116" si="1">+F14/(F14+F57)*100</f>
        <v>69.314444725524922</v>
      </c>
      <c r="G101" s="143">
        <f t="shared" si="1"/>
        <v>66.895537027954873</v>
      </c>
      <c r="H101" s="143">
        <f t="shared" si="1"/>
        <v>71.89132706374086</v>
      </c>
      <c r="I101" s="170"/>
      <c r="J101" s="143">
        <f t="shared" ref="J101:L116" si="2">+J14/(J14+J57)*100</f>
        <v>72.106824925816028</v>
      </c>
      <c r="K101" s="143">
        <f t="shared" si="2"/>
        <v>69.800235017626321</v>
      </c>
      <c r="L101" s="143">
        <f t="shared" si="2"/>
        <v>74.460431654676256</v>
      </c>
      <c r="M101" s="170"/>
      <c r="N101" s="143">
        <f t="shared" ref="N101:P116" si="3">+N14/(N14+N57)*100</f>
        <v>83.637039791744144</v>
      </c>
      <c r="O101" s="143">
        <f t="shared" si="3"/>
        <v>80.57184750733137</v>
      </c>
      <c r="P101" s="143">
        <f t="shared" si="3"/>
        <v>86.79245283018868</v>
      </c>
      <c r="Q101" s="170"/>
      <c r="R101" s="143">
        <f t="shared" ref="R101:T116" si="4">+R14/(R14+R57)*100</f>
        <v>73.24684431977559</v>
      </c>
      <c r="S101" s="143">
        <f t="shared" si="4"/>
        <v>68.181818181818173</v>
      </c>
      <c r="T101" s="143">
        <f t="shared" si="4"/>
        <v>77.74834437086092</v>
      </c>
      <c r="U101" s="170"/>
      <c r="V101" s="143">
        <f t="shared" ref="V101:X116" si="5">+V14/(V14+V57)*100</f>
        <v>89.808362369337985</v>
      </c>
      <c r="W101" s="143">
        <f t="shared" si="5"/>
        <v>89.06999041227229</v>
      </c>
      <c r="X101" s="143">
        <f t="shared" si="5"/>
        <v>90.422984836392658</v>
      </c>
      <c r="Y101" s="169"/>
      <c r="Z101" s="143">
        <f t="shared" ref="Z101:AB116" si="6">+Z14/(Z14+Z57)*100</f>
        <v>97.032640949554889</v>
      </c>
      <c r="AA101" s="143">
        <f t="shared" si="6"/>
        <v>97.444089456869008</v>
      </c>
      <c r="AB101" s="143">
        <f t="shared" si="6"/>
        <v>96.67590027700831</v>
      </c>
    </row>
    <row r="102" spans="1:28" x14ac:dyDescent="0.25">
      <c r="A102" s="128" t="s">
        <v>100</v>
      </c>
      <c r="B102" s="143">
        <f t="shared" si="0"/>
        <v>68.313784210964144</v>
      </c>
      <c r="C102" s="143">
        <f t="shared" si="0"/>
        <v>63.769615450939824</v>
      </c>
      <c r="D102" s="143">
        <f t="shared" si="0"/>
        <v>72.549019607843135</v>
      </c>
      <c r="E102" s="169"/>
      <c r="F102" s="143">
        <f t="shared" si="1"/>
        <v>57.937902753368483</v>
      </c>
      <c r="G102" s="143">
        <f t="shared" si="1"/>
        <v>53.370786516853933</v>
      </c>
      <c r="H102" s="143">
        <f t="shared" si="1"/>
        <v>62.913096695226436</v>
      </c>
      <c r="I102" s="170"/>
      <c r="J102" s="143">
        <f t="shared" si="2"/>
        <v>61.360062893081761</v>
      </c>
      <c r="K102" s="143">
        <f t="shared" si="2"/>
        <v>55.835962145110408</v>
      </c>
      <c r="L102" s="143">
        <f t="shared" si="2"/>
        <v>66.849529780564268</v>
      </c>
      <c r="M102" s="170"/>
      <c r="N102" s="143">
        <f t="shared" si="3"/>
        <v>75.327951564076685</v>
      </c>
      <c r="O102" s="143">
        <f t="shared" si="3"/>
        <v>73.678646934460886</v>
      </c>
      <c r="P102" s="143">
        <f t="shared" si="3"/>
        <v>76.833976833976834</v>
      </c>
      <c r="Q102" s="170"/>
      <c r="R102" s="143">
        <f t="shared" si="4"/>
        <v>66.507860886136257</v>
      </c>
      <c r="S102" s="143">
        <f t="shared" si="4"/>
        <v>60.649087221095336</v>
      </c>
      <c r="T102" s="143">
        <f t="shared" si="4"/>
        <v>71.698113207547166</v>
      </c>
      <c r="U102" s="170"/>
      <c r="V102" s="143">
        <f t="shared" si="5"/>
        <v>89.612097304404998</v>
      </c>
      <c r="W102" s="143">
        <f t="shared" si="5"/>
        <v>89.127105666156197</v>
      </c>
      <c r="X102" s="143">
        <f t="shared" si="5"/>
        <v>89.976958525345623</v>
      </c>
      <c r="Y102" s="169"/>
      <c r="Z102" s="143">
        <f t="shared" si="6"/>
        <v>91.323210412147503</v>
      </c>
      <c r="AA102" s="143">
        <f t="shared" si="6"/>
        <v>98.192771084337352</v>
      </c>
      <c r="AB102" s="143">
        <f t="shared" si="6"/>
        <v>87.457627118644069</v>
      </c>
    </row>
    <row r="103" spans="1:28" x14ac:dyDescent="0.25">
      <c r="A103" s="128" t="s">
        <v>101</v>
      </c>
      <c r="B103" s="143">
        <f t="shared" si="0"/>
        <v>75.172213059086062</v>
      </c>
      <c r="C103" s="143">
        <f t="shared" si="0"/>
        <v>71.192805613202879</v>
      </c>
      <c r="D103" s="143">
        <f t="shared" si="0"/>
        <v>79.009051929490241</v>
      </c>
      <c r="E103" s="169"/>
      <c r="F103" s="143">
        <f t="shared" si="1"/>
        <v>64.73747016706443</v>
      </c>
      <c r="G103" s="143">
        <f t="shared" si="1"/>
        <v>60.610629476064837</v>
      </c>
      <c r="H103" s="143">
        <f t="shared" si="1"/>
        <v>69.347368421052636</v>
      </c>
      <c r="I103" s="170"/>
      <c r="J103" s="143">
        <f t="shared" si="2"/>
        <v>70.277777777777771</v>
      </c>
      <c r="K103" s="143">
        <f t="shared" si="2"/>
        <v>66.846493379107415</v>
      </c>
      <c r="L103" s="143">
        <f t="shared" si="2"/>
        <v>73.91983342009371</v>
      </c>
      <c r="M103" s="170"/>
      <c r="N103" s="143">
        <f t="shared" si="3"/>
        <v>79.096520763187428</v>
      </c>
      <c r="O103" s="143">
        <f t="shared" si="3"/>
        <v>76.483638380476975</v>
      </c>
      <c r="P103" s="143">
        <f t="shared" si="3"/>
        <v>81.771720613287897</v>
      </c>
      <c r="Q103" s="170"/>
      <c r="R103" s="143">
        <f t="shared" si="4"/>
        <v>75.49894957983193</v>
      </c>
      <c r="S103" s="143">
        <f t="shared" si="4"/>
        <v>70.143266475644694</v>
      </c>
      <c r="T103" s="143">
        <f t="shared" si="4"/>
        <v>80.029083858458563</v>
      </c>
      <c r="U103" s="170"/>
      <c r="V103" s="143">
        <f t="shared" si="5"/>
        <v>86.415232515562067</v>
      </c>
      <c r="W103" s="143">
        <f t="shared" si="5"/>
        <v>82.696994313566208</v>
      </c>
      <c r="X103" s="143">
        <f t="shared" si="5"/>
        <v>89.466666666666669</v>
      </c>
      <c r="Y103" s="169"/>
      <c r="Z103" s="143">
        <f t="shared" si="6"/>
        <v>92.186474064346683</v>
      </c>
      <c r="AA103" s="143">
        <f t="shared" si="6"/>
        <v>94.444444444444443</v>
      </c>
      <c r="AB103" s="143">
        <f t="shared" si="6"/>
        <v>90.51428571428572</v>
      </c>
    </row>
    <row r="104" spans="1:28" x14ac:dyDescent="0.25">
      <c r="A104" s="128" t="s">
        <v>102</v>
      </c>
      <c r="B104" s="143">
        <f t="shared" si="0"/>
        <v>89.933004231311713</v>
      </c>
      <c r="C104" s="143">
        <f t="shared" si="0"/>
        <v>86.87609075043629</v>
      </c>
      <c r="D104" s="143">
        <f t="shared" si="0"/>
        <v>93.053081581759884</v>
      </c>
      <c r="E104" s="169"/>
      <c r="F104" s="143">
        <f t="shared" si="1"/>
        <v>88.610871440897327</v>
      </c>
      <c r="G104" s="143">
        <f t="shared" si="1"/>
        <v>84.384858044164034</v>
      </c>
      <c r="H104" s="143">
        <f t="shared" si="1"/>
        <v>93.714285714285722</v>
      </c>
      <c r="I104" s="170"/>
      <c r="J104" s="143">
        <f t="shared" si="2"/>
        <v>88.967971530249116</v>
      </c>
      <c r="K104" s="143">
        <f t="shared" si="2"/>
        <v>85.016835016835017</v>
      </c>
      <c r="L104" s="143">
        <f t="shared" si="2"/>
        <v>93.396226415094347</v>
      </c>
      <c r="M104" s="170"/>
      <c r="N104" s="143">
        <f t="shared" si="3"/>
        <v>93.7992125984252</v>
      </c>
      <c r="O104" s="143">
        <f t="shared" si="3"/>
        <v>91.962616822429908</v>
      </c>
      <c r="P104" s="143">
        <f t="shared" si="3"/>
        <v>95.841995841995839</v>
      </c>
      <c r="Q104" s="170"/>
      <c r="R104" s="143">
        <f t="shared" si="4"/>
        <v>82.965578111209183</v>
      </c>
      <c r="S104" s="143">
        <f t="shared" si="4"/>
        <v>78.424015009380867</v>
      </c>
      <c r="T104" s="143">
        <f t="shared" si="4"/>
        <v>87</v>
      </c>
      <c r="U104" s="170"/>
      <c r="V104" s="143">
        <f t="shared" si="5"/>
        <v>95.608108108108098</v>
      </c>
      <c r="W104" s="143">
        <f t="shared" si="5"/>
        <v>94.25</v>
      </c>
      <c r="X104" s="143">
        <f t="shared" si="5"/>
        <v>96.721311475409834</v>
      </c>
      <c r="Y104" s="169"/>
      <c r="Z104" s="143">
        <f t="shared" si="6"/>
        <v>94.318181818181827</v>
      </c>
      <c r="AA104" s="143">
        <f t="shared" si="6"/>
        <v>95.857988165680467</v>
      </c>
      <c r="AB104" s="143">
        <f t="shared" si="6"/>
        <v>92.896174863387984</v>
      </c>
    </row>
    <row r="105" spans="1:28" x14ac:dyDescent="0.25">
      <c r="A105" s="128" t="s">
        <v>103</v>
      </c>
      <c r="B105" s="143">
        <f t="shared" si="0"/>
        <v>83.323303746050854</v>
      </c>
      <c r="C105" s="143">
        <f t="shared" si="0"/>
        <v>80.50509525919361</v>
      </c>
      <c r="D105" s="143">
        <f t="shared" si="0"/>
        <v>86.248658592672072</v>
      </c>
      <c r="E105" s="169"/>
      <c r="F105" s="143">
        <f t="shared" si="1"/>
        <v>79.222614840989408</v>
      </c>
      <c r="G105" s="143">
        <f t="shared" si="1"/>
        <v>75.531229877656145</v>
      </c>
      <c r="H105" s="143">
        <f t="shared" si="1"/>
        <v>83.711824588880191</v>
      </c>
      <c r="I105" s="170"/>
      <c r="J105" s="143">
        <f t="shared" si="2"/>
        <v>80.635624538063567</v>
      </c>
      <c r="K105" s="143">
        <f t="shared" si="2"/>
        <v>77</v>
      </c>
      <c r="L105" s="143">
        <f t="shared" si="2"/>
        <v>84.532924961715167</v>
      </c>
      <c r="M105" s="170"/>
      <c r="N105" s="143">
        <f t="shared" si="3"/>
        <v>87.261698440207965</v>
      </c>
      <c r="O105" s="143">
        <f t="shared" si="3"/>
        <v>85.153583617747444</v>
      </c>
      <c r="P105" s="143">
        <f t="shared" si="3"/>
        <v>89.436619718309856</v>
      </c>
      <c r="Q105" s="170"/>
      <c r="R105" s="143">
        <f t="shared" si="4"/>
        <v>76.740740740740748</v>
      </c>
      <c r="S105" s="143">
        <f t="shared" si="4"/>
        <v>74.234503360716957</v>
      </c>
      <c r="T105" s="143">
        <f t="shared" si="4"/>
        <v>79.206465833945629</v>
      </c>
      <c r="U105" s="170"/>
      <c r="V105" s="143">
        <f t="shared" si="5"/>
        <v>92.656587473002162</v>
      </c>
      <c r="W105" s="143">
        <f t="shared" si="5"/>
        <v>91.300448430493276</v>
      </c>
      <c r="X105" s="143">
        <f t="shared" si="5"/>
        <v>93.916666666666671</v>
      </c>
      <c r="Y105" s="169"/>
      <c r="Z105" s="143">
        <f t="shared" si="6"/>
        <v>97.011494252873561</v>
      </c>
      <c r="AA105" s="143">
        <f t="shared" si="6"/>
        <v>98.958333333333343</v>
      </c>
      <c r="AB105" s="143">
        <f t="shared" si="6"/>
        <v>95.473251028806587</v>
      </c>
    </row>
    <row r="106" spans="1:28" x14ac:dyDescent="0.25">
      <c r="A106" s="128" t="s">
        <v>104</v>
      </c>
      <c r="B106" s="143">
        <f t="shared" si="0"/>
        <v>88.448033707865164</v>
      </c>
      <c r="C106" s="143">
        <f t="shared" si="0"/>
        <v>85.365853658536579</v>
      </c>
      <c r="D106" s="143">
        <f t="shared" si="0"/>
        <v>91.403026134800541</v>
      </c>
      <c r="E106" s="169"/>
      <c r="F106" s="143">
        <f t="shared" si="1"/>
        <v>88.632326820603907</v>
      </c>
      <c r="G106" s="143">
        <f t="shared" si="1"/>
        <v>87.241379310344826</v>
      </c>
      <c r="H106" s="143">
        <f t="shared" si="1"/>
        <v>90.109890109890117</v>
      </c>
      <c r="I106" s="170"/>
      <c r="J106" s="143">
        <f t="shared" si="2"/>
        <v>83.992094861660078</v>
      </c>
      <c r="K106" s="143">
        <f t="shared" si="2"/>
        <v>82.129277566539926</v>
      </c>
      <c r="L106" s="143">
        <f t="shared" si="2"/>
        <v>86.008230452674894</v>
      </c>
      <c r="M106" s="170"/>
      <c r="N106" s="143">
        <f t="shared" si="3"/>
        <v>82.258064516129039</v>
      </c>
      <c r="O106" s="143">
        <f t="shared" si="3"/>
        <v>78.538812785388117</v>
      </c>
      <c r="P106" s="143">
        <f t="shared" si="3"/>
        <v>86.04651162790698</v>
      </c>
      <c r="Q106" s="170"/>
      <c r="R106" s="143">
        <f t="shared" si="4"/>
        <v>87.356321839080465</v>
      </c>
      <c r="S106" s="143">
        <f t="shared" si="4"/>
        <v>80.27210884353741</v>
      </c>
      <c r="T106" s="143">
        <f t="shared" si="4"/>
        <v>93.968253968253961</v>
      </c>
      <c r="U106" s="170"/>
      <c r="V106" s="143">
        <f t="shared" si="5"/>
        <v>95.085066162570882</v>
      </c>
      <c r="W106" s="143">
        <f t="shared" si="5"/>
        <v>93.886462882096069</v>
      </c>
      <c r="X106" s="143">
        <f t="shared" si="5"/>
        <v>96</v>
      </c>
      <c r="Y106" s="169"/>
      <c r="Z106" s="143">
        <f t="shared" si="6"/>
        <v>98.067632850241552</v>
      </c>
      <c r="AA106" s="143">
        <f t="shared" si="6"/>
        <v>98.98989898989899</v>
      </c>
      <c r="AB106" s="143">
        <f t="shared" si="6"/>
        <v>97.222222222222214</v>
      </c>
    </row>
    <row r="107" spans="1:28" x14ac:dyDescent="0.25">
      <c r="A107" s="128" t="s">
        <v>105</v>
      </c>
      <c r="B107" s="143">
        <f t="shared" si="0"/>
        <v>81.371564580311656</v>
      </c>
      <c r="C107" s="143">
        <f t="shared" si="0"/>
        <v>78.628510541137075</v>
      </c>
      <c r="D107" s="143">
        <f t="shared" si="0"/>
        <v>83.992727272727279</v>
      </c>
      <c r="E107" s="169"/>
      <c r="F107" s="143">
        <f t="shared" si="1"/>
        <v>73.254731616506362</v>
      </c>
      <c r="G107" s="143">
        <f t="shared" si="1"/>
        <v>69.703326341024876</v>
      </c>
      <c r="H107" s="143">
        <f t="shared" si="1"/>
        <v>77.066580894178188</v>
      </c>
      <c r="I107" s="170"/>
      <c r="J107" s="143">
        <f t="shared" si="2"/>
        <v>77.521508328757093</v>
      </c>
      <c r="K107" s="143">
        <f t="shared" si="2"/>
        <v>74.701843151427539</v>
      </c>
      <c r="L107" s="143">
        <f t="shared" si="2"/>
        <v>80.41543026706232</v>
      </c>
      <c r="M107" s="170"/>
      <c r="N107" s="143">
        <f t="shared" si="3"/>
        <v>83.885610531093974</v>
      </c>
      <c r="O107" s="143">
        <f t="shared" si="3"/>
        <v>82.080924855491332</v>
      </c>
      <c r="P107" s="143">
        <f t="shared" si="3"/>
        <v>85.493562231759654</v>
      </c>
      <c r="Q107" s="170"/>
      <c r="R107" s="143">
        <f t="shared" si="4"/>
        <v>81.344440139480824</v>
      </c>
      <c r="S107" s="143">
        <f t="shared" si="4"/>
        <v>78.399034593724863</v>
      </c>
      <c r="T107" s="143">
        <f t="shared" si="4"/>
        <v>84.080717488789233</v>
      </c>
      <c r="U107" s="170"/>
      <c r="V107" s="143">
        <f t="shared" si="5"/>
        <v>92.609126984126988</v>
      </c>
      <c r="W107" s="143">
        <f t="shared" si="5"/>
        <v>91.675617615467246</v>
      </c>
      <c r="X107" s="143">
        <f t="shared" si="5"/>
        <v>93.410138248847929</v>
      </c>
      <c r="Y107" s="169"/>
      <c r="Z107" s="143">
        <f t="shared" si="6"/>
        <v>93.768115942028984</v>
      </c>
      <c r="AA107" s="143">
        <f t="shared" si="6"/>
        <v>94.599018003273329</v>
      </c>
      <c r="AB107" s="143">
        <f t="shared" si="6"/>
        <v>93.107932379713915</v>
      </c>
    </row>
    <row r="108" spans="1:28" x14ac:dyDescent="0.25">
      <c r="A108" s="128" t="s">
        <v>106</v>
      </c>
      <c r="B108" s="143">
        <f t="shared" si="0"/>
        <v>85.333695799918445</v>
      </c>
      <c r="C108" s="143">
        <f t="shared" si="0"/>
        <v>82.926829268292678</v>
      </c>
      <c r="D108" s="143">
        <f t="shared" si="0"/>
        <v>87.702265372168284</v>
      </c>
      <c r="E108" s="169"/>
      <c r="F108" s="143">
        <f t="shared" si="1"/>
        <v>82.220873786407765</v>
      </c>
      <c r="G108" s="143">
        <f t="shared" si="1"/>
        <v>78.147268408551071</v>
      </c>
      <c r="H108" s="143">
        <f t="shared" si="1"/>
        <v>86.476426799007442</v>
      </c>
      <c r="I108" s="170"/>
      <c r="J108" s="143">
        <f t="shared" si="2"/>
        <v>82.880794701986758</v>
      </c>
      <c r="K108" s="143">
        <f t="shared" si="2"/>
        <v>81.339401820546158</v>
      </c>
      <c r="L108" s="143">
        <f t="shared" si="2"/>
        <v>84.480431848852902</v>
      </c>
      <c r="M108" s="170"/>
      <c r="N108" s="143">
        <f t="shared" si="3"/>
        <v>85.079859758472935</v>
      </c>
      <c r="O108" s="143">
        <f t="shared" si="3"/>
        <v>82.505910165484636</v>
      </c>
      <c r="P108" s="143">
        <f t="shared" si="3"/>
        <v>87.596302003081661</v>
      </c>
      <c r="Q108" s="170"/>
      <c r="R108" s="143">
        <f t="shared" si="4"/>
        <v>85.139740967961828</v>
      </c>
      <c r="S108" s="143">
        <f t="shared" si="4"/>
        <v>84.097222222222229</v>
      </c>
      <c r="T108" s="143">
        <f t="shared" si="4"/>
        <v>86.144578313253021</v>
      </c>
      <c r="U108" s="170"/>
      <c r="V108" s="143">
        <f t="shared" si="5"/>
        <v>91.191919191919197</v>
      </c>
      <c r="W108" s="143">
        <f t="shared" si="5"/>
        <v>88.701517706576723</v>
      </c>
      <c r="X108" s="143">
        <f t="shared" si="5"/>
        <v>93.483320403413501</v>
      </c>
      <c r="Y108" s="169"/>
      <c r="Z108" s="143">
        <f t="shared" si="6"/>
        <v>95.73459715639811</v>
      </c>
      <c r="AA108" s="143">
        <f t="shared" si="6"/>
        <v>96.685082872928177</v>
      </c>
      <c r="AB108" s="143">
        <f t="shared" si="6"/>
        <v>95.020746887966794</v>
      </c>
    </row>
    <row r="109" spans="1:28" x14ac:dyDescent="0.25">
      <c r="A109" s="128" t="s">
        <v>107</v>
      </c>
      <c r="B109" s="143">
        <f t="shared" si="0"/>
        <v>85.251418767322164</v>
      </c>
      <c r="C109" s="143">
        <f t="shared" si="0"/>
        <v>81.53762119349993</v>
      </c>
      <c r="D109" s="143">
        <f t="shared" si="0"/>
        <v>88.724300855574</v>
      </c>
      <c r="E109" s="169"/>
      <c r="F109" s="143">
        <f t="shared" si="1"/>
        <v>81.583287520615727</v>
      </c>
      <c r="G109" s="143">
        <f t="shared" si="1"/>
        <v>77.415852334419114</v>
      </c>
      <c r="H109" s="143">
        <f t="shared" si="1"/>
        <v>85.857461024498889</v>
      </c>
      <c r="I109" s="170"/>
      <c r="J109" s="143">
        <f t="shared" si="2"/>
        <v>82.382603214623387</v>
      </c>
      <c r="K109" s="143">
        <f t="shared" si="2"/>
        <v>78.450968144909424</v>
      </c>
      <c r="L109" s="143">
        <f t="shared" si="2"/>
        <v>86.386768447837142</v>
      </c>
      <c r="M109" s="170"/>
      <c r="N109" s="143">
        <f t="shared" si="3"/>
        <v>87.980589772303091</v>
      </c>
      <c r="O109" s="143">
        <f t="shared" si="3"/>
        <v>84.44108761329305</v>
      </c>
      <c r="P109" s="143">
        <f t="shared" si="3"/>
        <v>91.439114391143917</v>
      </c>
      <c r="Q109" s="170"/>
      <c r="R109" s="143">
        <f t="shared" si="4"/>
        <v>82.313681868743046</v>
      </c>
      <c r="S109" s="143">
        <f t="shared" si="4"/>
        <v>78.348909657320874</v>
      </c>
      <c r="T109" s="143">
        <f t="shared" si="4"/>
        <v>85.916489738145785</v>
      </c>
      <c r="U109" s="170"/>
      <c r="V109" s="143">
        <f t="shared" si="5"/>
        <v>92.257462686567166</v>
      </c>
      <c r="W109" s="143">
        <f t="shared" si="5"/>
        <v>90.032154340836016</v>
      </c>
      <c r="X109" s="143">
        <f t="shared" si="5"/>
        <v>93.971924029727489</v>
      </c>
      <c r="Y109" s="169"/>
      <c r="Z109" s="143">
        <f t="shared" si="6"/>
        <v>95.018226002430126</v>
      </c>
      <c r="AA109" s="143">
        <f t="shared" si="6"/>
        <v>95.87020648967551</v>
      </c>
      <c r="AB109" s="143">
        <f t="shared" si="6"/>
        <v>94.421487603305792</v>
      </c>
    </row>
    <row r="110" spans="1:28" x14ac:dyDescent="0.25">
      <c r="A110" s="128" t="s">
        <v>108</v>
      </c>
      <c r="B110" s="143">
        <f t="shared" si="0"/>
        <v>86.596229542158682</v>
      </c>
      <c r="C110" s="143">
        <f t="shared" si="0"/>
        <v>83.994823123382218</v>
      </c>
      <c r="D110" s="143">
        <f t="shared" si="0"/>
        <v>88.999601434834602</v>
      </c>
      <c r="E110" s="169"/>
      <c r="F110" s="143">
        <f t="shared" si="1"/>
        <v>82.631189948263113</v>
      </c>
      <c r="G110" s="143">
        <f t="shared" si="1"/>
        <v>79.608938547486034</v>
      </c>
      <c r="H110" s="143">
        <f t="shared" si="1"/>
        <v>86.028257456828882</v>
      </c>
      <c r="I110" s="170"/>
      <c r="J110" s="143">
        <f t="shared" si="2"/>
        <v>82.220039292730846</v>
      </c>
      <c r="K110" s="143">
        <f t="shared" si="2"/>
        <v>79.563492063492063</v>
      </c>
      <c r="L110" s="143">
        <f t="shared" si="2"/>
        <v>84.824902723735406</v>
      </c>
      <c r="M110" s="170"/>
      <c r="N110" s="143">
        <f t="shared" si="3"/>
        <v>92.039800995024876</v>
      </c>
      <c r="O110" s="143">
        <f t="shared" si="3"/>
        <v>90.641711229946523</v>
      </c>
      <c r="P110" s="143">
        <f t="shared" si="3"/>
        <v>93.255813953488371</v>
      </c>
      <c r="Q110" s="170"/>
      <c r="R110" s="143">
        <f t="shared" si="4"/>
        <v>85.800970873786412</v>
      </c>
      <c r="S110" s="143">
        <f t="shared" si="4"/>
        <v>82.10526315789474</v>
      </c>
      <c r="T110" s="143">
        <f t="shared" si="4"/>
        <v>88.963963963963963</v>
      </c>
      <c r="U110" s="170"/>
      <c r="V110" s="143">
        <f t="shared" si="5"/>
        <v>94.631901840490798</v>
      </c>
      <c r="W110" s="143">
        <f t="shared" si="5"/>
        <v>94.055944055944053</v>
      </c>
      <c r="X110" s="143">
        <f t="shared" si="5"/>
        <v>95.081967213114751</v>
      </c>
      <c r="Y110" s="169"/>
      <c r="Z110" s="143">
        <f t="shared" si="6"/>
        <v>91.477272727272734</v>
      </c>
      <c r="AA110" s="143">
        <f t="shared" si="6"/>
        <v>96.551724137931032</v>
      </c>
      <c r="AB110" s="143">
        <f t="shared" si="6"/>
        <v>88.983050847457619</v>
      </c>
    </row>
    <row r="111" spans="1:28" x14ac:dyDescent="0.25">
      <c r="A111" s="165" t="s">
        <v>109</v>
      </c>
      <c r="B111" s="143">
        <f t="shared" si="0"/>
        <v>76.085704885671987</v>
      </c>
      <c r="C111" s="143">
        <f t="shared" si="0"/>
        <v>73.543912425837718</v>
      </c>
      <c r="D111" s="143">
        <f t="shared" si="0"/>
        <v>78.548870353874804</v>
      </c>
      <c r="E111" s="169"/>
      <c r="F111" s="143">
        <f t="shared" si="1"/>
        <v>69.218774364571971</v>
      </c>
      <c r="G111" s="143">
        <f t="shared" si="1"/>
        <v>66.774478094678031</v>
      </c>
      <c r="H111" s="143">
        <f t="shared" si="1"/>
        <v>71.97875166002656</v>
      </c>
      <c r="I111" s="170"/>
      <c r="J111" s="143">
        <f t="shared" si="2"/>
        <v>71.727046195131308</v>
      </c>
      <c r="K111" s="143">
        <f t="shared" si="2"/>
        <v>69.894498869630752</v>
      </c>
      <c r="L111" s="143">
        <f t="shared" si="2"/>
        <v>73.624658603199379</v>
      </c>
      <c r="M111" s="170"/>
      <c r="N111" s="143">
        <f t="shared" si="3"/>
        <v>82.476975278720317</v>
      </c>
      <c r="O111" s="143">
        <f t="shared" si="3"/>
        <v>78.939393939393938</v>
      </c>
      <c r="P111" s="143">
        <f t="shared" si="3"/>
        <v>85.740913327120225</v>
      </c>
      <c r="Q111" s="170"/>
      <c r="R111" s="143">
        <f t="shared" si="4"/>
        <v>71.340488696049334</v>
      </c>
      <c r="S111" s="143">
        <f t="shared" si="4"/>
        <v>68.451242829827919</v>
      </c>
      <c r="T111" s="143">
        <f t="shared" si="4"/>
        <v>73.983384346305201</v>
      </c>
      <c r="U111" s="170"/>
      <c r="V111" s="143">
        <f t="shared" si="5"/>
        <v>91.118323989377387</v>
      </c>
      <c r="W111" s="143">
        <f t="shared" si="5"/>
        <v>90.397350993377472</v>
      </c>
      <c r="X111" s="143">
        <f t="shared" si="5"/>
        <v>91.69771154869612</v>
      </c>
      <c r="Y111" s="169"/>
      <c r="Z111" s="143">
        <f t="shared" si="6"/>
        <v>89.015151515151516</v>
      </c>
      <c r="AA111" s="143">
        <f t="shared" si="6"/>
        <v>95.454545454545453</v>
      </c>
      <c r="AB111" s="143">
        <f t="shared" si="6"/>
        <v>84.415584415584405</v>
      </c>
    </row>
    <row r="112" spans="1:28" x14ac:dyDescent="0.25">
      <c r="A112" s="128" t="s">
        <v>110</v>
      </c>
      <c r="B112" s="143">
        <f t="shared" si="0"/>
        <v>85.584725536992849</v>
      </c>
      <c r="C112" s="143">
        <f t="shared" si="0"/>
        <v>83.072590738423031</v>
      </c>
      <c r="D112" s="143">
        <f t="shared" si="0"/>
        <v>88.183878277759803</v>
      </c>
      <c r="E112" s="169"/>
      <c r="F112" s="143">
        <f t="shared" si="1"/>
        <v>82.306163021868784</v>
      </c>
      <c r="G112" s="143">
        <f t="shared" si="1"/>
        <v>79.539641943734011</v>
      </c>
      <c r="H112" s="143">
        <f t="shared" si="1"/>
        <v>85.281980742778543</v>
      </c>
      <c r="I112" s="170"/>
      <c r="J112" s="143">
        <f t="shared" si="2"/>
        <v>83.720930232558146</v>
      </c>
      <c r="K112" s="143">
        <f t="shared" si="2"/>
        <v>80.499219968798755</v>
      </c>
      <c r="L112" s="143">
        <f t="shared" si="2"/>
        <v>87.128712871287135</v>
      </c>
      <c r="M112" s="170"/>
      <c r="N112" s="143">
        <f t="shared" si="3"/>
        <v>88.137082601054487</v>
      </c>
      <c r="O112" s="143">
        <f t="shared" si="3"/>
        <v>87.772194304857621</v>
      </c>
      <c r="P112" s="143">
        <f t="shared" si="3"/>
        <v>88.539741219963034</v>
      </c>
      <c r="Q112" s="170"/>
      <c r="R112" s="143">
        <f t="shared" si="4"/>
        <v>80.438184663536774</v>
      </c>
      <c r="S112" s="143">
        <f t="shared" si="4"/>
        <v>77.639751552795033</v>
      </c>
      <c r="T112" s="143">
        <f t="shared" si="4"/>
        <v>83.280757097791806</v>
      </c>
      <c r="U112" s="170"/>
      <c r="V112" s="143">
        <f t="shared" si="5"/>
        <v>95.551061678463086</v>
      </c>
      <c r="W112" s="143">
        <f t="shared" si="5"/>
        <v>92.857142857142861</v>
      </c>
      <c r="X112" s="143">
        <f t="shared" si="5"/>
        <v>97.912713472485763</v>
      </c>
      <c r="Y112" s="169"/>
      <c r="Z112" s="143">
        <f t="shared" si="6"/>
        <v>94.354838709677423</v>
      </c>
      <c r="AA112" s="143">
        <f t="shared" si="6"/>
        <v>91.428571428571431</v>
      </c>
      <c r="AB112" s="143">
        <f t="shared" si="6"/>
        <v>98.148148148148152</v>
      </c>
    </row>
    <row r="113" spans="1:28" x14ac:dyDescent="0.25">
      <c r="A113" s="128" t="s">
        <v>111</v>
      </c>
      <c r="B113" s="143">
        <f t="shared" si="0"/>
        <v>78.156661459495652</v>
      </c>
      <c r="C113" s="143">
        <f t="shared" si="0"/>
        <v>76.067030830478657</v>
      </c>
      <c r="D113" s="143">
        <f t="shared" si="0"/>
        <v>80.101689072733535</v>
      </c>
      <c r="E113" s="169"/>
      <c r="F113" s="143">
        <f t="shared" si="1"/>
        <v>71.802973977695174</v>
      </c>
      <c r="G113" s="143">
        <f t="shared" si="1"/>
        <v>70.333333333333343</v>
      </c>
      <c r="H113" s="143">
        <f t="shared" si="1"/>
        <v>73.28358208955224</v>
      </c>
      <c r="I113" s="170"/>
      <c r="J113" s="143">
        <f t="shared" si="2"/>
        <v>72.402890695573618</v>
      </c>
      <c r="K113" s="143">
        <f t="shared" si="2"/>
        <v>69.455690508322093</v>
      </c>
      <c r="L113" s="143">
        <f t="shared" si="2"/>
        <v>75.374149659863946</v>
      </c>
      <c r="M113" s="170"/>
      <c r="N113" s="143">
        <f t="shared" si="3"/>
        <v>82.032085561497325</v>
      </c>
      <c r="O113" s="143">
        <f t="shared" si="3"/>
        <v>80.236941303177161</v>
      </c>
      <c r="P113" s="143">
        <f t="shared" si="3"/>
        <v>83.802442910249596</v>
      </c>
      <c r="Q113" s="170"/>
      <c r="R113" s="143">
        <f t="shared" si="4"/>
        <v>74.248728617660646</v>
      </c>
      <c r="S113" s="143">
        <f t="shared" si="4"/>
        <v>72.216649949849554</v>
      </c>
      <c r="T113" s="143">
        <f t="shared" si="4"/>
        <v>75.986277873070335</v>
      </c>
      <c r="U113" s="170"/>
      <c r="V113" s="143">
        <f t="shared" si="5"/>
        <v>90.382352941176464</v>
      </c>
      <c r="W113" s="143">
        <f t="shared" si="5"/>
        <v>89.032258064516128</v>
      </c>
      <c r="X113" s="143">
        <f t="shared" si="5"/>
        <v>91.513513513513516</v>
      </c>
      <c r="Y113" s="169"/>
      <c r="Z113" s="143">
        <f t="shared" si="6"/>
        <v>96.286472148541108</v>
      </c>
      <c r="AA113" s="143">
        <f t="shared" si="6"/>
        <v>97.064989517819711</v>
      </c>
      <c r="AB113" s="143">
        <f t="shared" si="6"/>
        <v>95.718654434250766</v>
      </c>
    </row>
    <row r="114" spans="1:28" x14ac:dyDescent="0.25">
      <c r="A114" s="128" t="s">
        <v>112</v>
      </c>
      <c r="B114" s="143">
        <f t="shared" si="0"/>
        <v>83.599922913856233</v>
      </c>
      <c r="C114" s="143">
        <f t="shared" si="0"/>
        <v>78.769841269841265</v>
      </c>
      <c r="D114" s="143">
        <f t="shared" si="0"/>
        <v>88.160359685275381</v>
      </c>
      <c r="E114" s="169"/>
      <c r="F114" s="143">
        <f t="shared" si="1"/>
        <v>75.759822090437353</v>
      </c>
      <c r="G114" s="143">
        <f t="shared" si="1"/>
        <v>69.230769230769226</v>
      </c>
      <c r="H114" s="143">
        <f t="shared" si="1"/>
        <v>82.317979197622577</v>
      </c>
      <c r="I114" s="170"/>
      <c r="J114" s="143">
        <f t="shared" si="2"/>
        <v>81.407942238267154</v>
      </c>
      <c r="K114" s="143">
        <f t="shared" si="2"/>
        <v>77.554438860971516</v>
      </c>
      <c r="L114" s="143">
        <f t="shared" si="2"/>
        <v>85.909980430528378</v>
      </c>
      <c r="M114" s="170"/>
      <c r="N114" s="143">
        <f t="shared" si="3"/>
        <v>88.59556494192185</v>
      </c>
      <c r="O114" s="143">
        <f t="shared" si="3"/>
        <v>80.898876404494374</v>
      </c>
      <c r="P114" s="143">
        <f t="shared" si="3"/>
        <v>95.418326693227101</v>
      </c>
      <c r="Q114" s="170"/>
      <c r="R114" s="143">
        <f t="shared" si="4"/>
        <v>81.331877729257641</v>
      </c>
      <c r="S114" s="143">
        <f t="shared" si="4"/>
        <v>77.990430622009569</v>
      </c>
      <c r="T114" s="143">
        <f t="shared" si="4"/>
        <v>84.136546184738961</v>
      </c>
      <c r="U114" s="170"/>
      <c r="V114" s="143">
        <f t="shared" si="5"/>
        <v>95.058517555266576</v>
      </c>
      <c r="W114" s="143">
        <f t="shared" si="5"/>
        <v>95.762711864406782</v>
      </c>
      <c r="X114" s="143">
        <f t="shared" si="5"/>
        <v>94.4578313253012</v>
      </c>
      <c r="Y114" s="169"/>
      <c r="Z114" s="143">
        <f t="shared" si="6"/>
        <v>99</v>
      </c>
      <c r="AA114" s="143">
        <f t="shared" si="6"/>
        <v>96.666666666666671</v>
      </c>
      <c r="AB114" s="143">
        <f t="shared" si="6"/>
        <v>100</v>
      </c>
    </row>
    <row r="115" spans="1:28" x14ac:dyDescent="0.25">
      <c r="A115" s="128" t="s">
        <v>113</v>
      </c>
      <c r="B115" s="143">
        <f t="shared" si="0"/>
        <v>73.91304347826086</v>
      </c>
      <c r="C115" s="143">
        <f t="shared" si="0"/>
        <v>70.322428806778063</v>
      </c>
      <c r="D115" s="143">
        <f t="shared" si="0"/>
        <v>77.292866637128938</v>
      </c>
      <c r="E115" s="169"/>
      <c r="F115" s="143">
        <f t="shared" si="1"/>
        <v>69.204448246364407</v>
      </c>
      <c r="G115" s="143">
        <f t="shared" si="1"/>
        <v>62.980769230769226</v>
      </c>
      <c r="H115" s="143">
        <f t="shared" si="1"/>
        <v>76.330275229357795</v>
      </c>
      <c r="I115" s="170"/>
      <c r="J115" s="143">
        <f t="shared" si="2"/>
        <v>72.262773722627742</v>
      </c>
      <c r="K115" s="143">
        <f t="shared" si="2"/>
        <v>69.239250275633964</v>
      </c>
      <c r="L115" s="143">
        <f t="shared" si="2"/>
        <v>75.400457665903886</v>
      </c>
      <c r="M115" s="170"/>
      <c r="N115" s="143">
        <f t="shared" si="3"/>
        <v>78.208386277001267</v>
      </c>
      <c r="O115" s="143">
        <f t="shared" si="3"/>
        <v>73.825503355704697</v>
      </c>
      <c r="P115" s="143">
        <f t="shared" si="3"/>
        <v>82.147165259348611</v>
      </c>
      <c r="Q115" s="170"/>
      <c r="R115" s="143">
        <f t="shared" si="4"/>
        <v>68.71890547263682</v>
      </c>
      <c r="S115" s="143">
        <f t="shared" si="4"/>
        <v>66.292134831460672</v>
      </c>
      <c r="T115" s="143">
        <f t="shared" si="4"/>
        <v>70.647321428571431</v>
      </c>
      <c r="U115" s="170"/>
      <c r="V115" s="143">
        <f t="shared" si="5"/>
        <v>86.767169179229469</v>
      </c>
      <c r="W115" s="143">
        <f t="shared" si="5"/>
        <v>85.393258426966284</v>
      </c>
      <c r="X115" s="143">
        <f t="shared" si="5"/>
        <v>87.878787878787875</v>
      </c>
      <c r="Y115" s="169"/>
      <c r="Z115" s="143">
        <f t="shared" si="6"/>
        <v>74.626865671641795</v>
      </c>
      <c r="AA115" s="143">
        <f t="shared" si="6"/>
        <v>93.203883495145632</v>
      </c>
      <c r="AB115" s="143">
        <f t="shared" si="6"/>
        <v>63.030303030303024</v>
      </c>
    </row>
    <row r="116" spans="1:28" x14ac:dyDescent="0.25">
      <c r="A116" s="128" t="s">
        <v>114</v>
      </c>
      <c r="B116" s="143">
        <f t="shared" si="0"/>
        <v>81.79386590584879</v>
      </c>
      <c r="C116" s="143">
        <f t="shared" si="0"/>
        <v>78.020378457059678</v>
      </c>
      <c r="D116" s="143">
        <f t="shared" si="0"/>
        <v>85.419580419580427</v>
      </c>
      <c r="E116" s="169"/>
      <c r="F116" s="143">
        <f t="shared" si="1"/>
        <v>76.106194690265482</v>
      </c>
      <c r="G116" s="143">
        <f t="shared" si="1"/>
        <v>71.186440677966104</v>
      </c>
      <c r="H116" s="143">
        <f t="shared" si="1"/>
        <v>81.481481481481481</v>
      </c>
      <c r="I116" s="170"/>
      <c r="J116" s="143">
        <f t="shared" si="2"/>
        <v>76.288659793814432</v>
      </c>
      <c r="K116" s="143">
        <f t="shared" si="2"/>
        <v>72.978303747534511</v>
      </c>
      <c r="L116" s="143">
        <f t="shared" si="2"/>
        <v>79.91360691144709</v>
      </c>
      <c r="M116" s="170"/>
      <c r="N116" s="143">
        <f t="shared" si="3"/>
        <v>84.263392857142861</v>
      </c>
      <c r="O116" s="143">
        <f t="shared" si="3"/>
        <v>80.851063829787222</v>
      </c>
      <c r="P116" s="143">
        <f t="shared" si="3"/>
        <v>88.028169014084511</v>
      </c>
      <c r="Q116" s="170"/>
      <c r="R116" s="143">
        <f t="shared" si="4"/>
        <v>82.465753424657535</v>
      </c>
      <c r="S116" s="143">
        <f t="shared" si="4"/>
        <v>77.865612648221344</v>
      </c>
      <c r="T116" s="143">
        <f t="shared" si="4"/>
        <v>86.417657045840414</v>
      </c>
      <c r="U116" s="170"/>
      <c r="V116" s="143">
        <f t="shared" si="5"/>
        <v>85.308056872037923</v>
      </c>
      <c r="W116" s="143">
        <f t="shared" si="5"/>
        <v>83.23108384458078</v>
      </c>
      <c r="X116" s="143">
        <f t="shared" si="5"/>
        <v>87.102473498233209</v>
      </c>
      <c r="Y116" s="169"/>
      <c r="Z116" s="143">
        <f t="shared" si="6"/>
        <v>92.857142857142861</v>
      </c>
      <c r="AA116" s="143">
        <f t="shared" si="6"/>
        <v>93.010752688172033</v>
      </c>
      <c r="AB116" s="143">
        <f t="shared" si="6"/>
        <v>92.753623188405797</v>
      </c>
    </row>
    <row r="117" spans="1:28" x14ac:dyDescent="0.25">
      <c r="A117" s="128" t="s">
        <v>115</v>
      </c>
      <c r="B117" s="143">
        <f t="shared" ref="B117:D126" si="7">+B30/(B30+B73)*100</f>
        <v>86.574474214923654</v>
      </c>
      <c r="C117" s="143">
        <f t="shared" si="7"/>
        <v>84.153166421207658</v>
      </c>
      <c r="D117" s="143">
        <f t="shared" si="7"/>
        <v>88.892021426557648</v>
      </c>
      <c r="E117" s="169"/>
      <c r="F117" s="143">
        <f t="shared" ref="F117:H126" si="8">+F30/(F30+F73)*100</f>
        <v>82.611592271818793</v>
      </c>
      <c r="G117" s="143">
        <f t="shared" si="8"/>
        <v>79.949558638083232</v>
      </c>
      <c r="H117" s="143">
        <f t="shared" si="8"/>
        <v>85.593220338983059</v>
      </c>
      <c r="I117" s="170"/>
      <c r="J117" s="143">
        <f t="shared" ref="J117:L126" si="9">+J30/(J30+J73)*100</f>
        <v>81.867283950617292</v>
      </c>
      <c r="K117" s="143">
        <f t="shared" si="9"/>
        <v>77.073906485671202</v>
      </c>
      <c r="L117" s="143">
        <f t="shared" si="9"/>
        <v>86.887835703001585</v>
      </c>
      <c r="M117" s="170"/>
      <c r="N117" s="143">
        <f t="shared" ref="N117:P126" si="10">+N30/(N30+N73)*100</f>
        <v>89.682539682539684</v>
      </c>
      <c r="O117" s="143">
        <f t="shared" si="10"/>
        <v>88.888888888888886</v>
      </c>
      <c r="P117" s="143">
        <f t="shared" si="10"/>
        <v>90.451388888888886</v>
      </c>
      <c r="Q117" s="170"/>
      <c r="R117" s="143">
        <f t="shared" ref="R117:T126" si="11">+R30/(R30+R73)*100</f>
        <v>85.867895545314894</v>
      </c>
      <c r="S117" s="143">
        <f t="shared" si="11"/>
        <v>84.437086092715234</v>
      </c>
      <c r="T117" s="143">
        <f t="shared" si="11"/>
        <v>87.106017191977088</v>
      </c>
      <c r="U117" s="170"/>
      <c r="V117" s="143">
        <f t="shared" ref="V117:X126" si="12">+V30/(V30+V73)*100</f>
        <v>91.222313371616082</v>
      </c>
      <c r="W117" s="143">
        <f t="shared" si="12"/>
        <v>89.184397163120565</v>
      </c>
      <c r="X117" s="143">
        <f t="shared" si="12"/>
        <v>92.977099236641223</v>
      </c>
      <c r="Y117" s="169"/>
      <c r="Z117" s="143">
        <f t="shared" ref="Z117:AB126" si="13">+Z30/(Z30+Z73)*100</f>
        <v>94.285714285714278</v>
      </c>
      <c r="AA117" s="143">
        <f t="shared" si="13"/>
        <v>95.305164319248831</v>
      </c>
      <c r="AB117" s="143">
        <f t="shared" si="13"/>
        <v>93.501805054151617</v>
      </c>
    </row>
    <row r="118" spans="1:28" x14ac:dyDescent="0.25">
      <c r="A118" s="128" t="s">
        <v>116</v>
      </c>
      <c r="B118" s="143">
        <f t="shared" si="7"/>
        <v>82.530239936545698</v>
      </c>
      <c r="C118" s="143">
        <f t="shared" si="7"/>
        <v>79.099025974025977</v>
      </c>
      <c r="D118" s="143">
        <f t="shared" si="7"/>
        <v>85.808452888716559</v>
      </c>
      <c r="E118" s="169"/>
      <c r="F118" s="143">
        <f t="shared" si="8"/>
        <v>76.560999039385209</v>
      </c>
      <c r="G118" s="143">
        <f t="shared" si="8"/>
        <v>70.522388059701484</v>
      </c>
      <c r="H118" s="143">
        <f t="shared" si="8"/>
        <v>82.970297029702962</v>
      </c>
      <c r="I118" s="170"/>
      <c r="J118" s="143">
        <f t="shared" si="9"/>
        <v>76.210092687950564</v>
      </c>
      <c r="K118" s="143">
        <f t="shared" si="9"/>
        <v>71.546391752577321</v>
      </c>
      <c r="L118" s="143">
        <f t="shared" si="9"/>
        <v>80.864197530864203</v>
      </c>
      <c r="M118" s="170"/>
      <c r="N118" s="143">
        <f t="shared" si="10"/>
        <v>88.803512623490661</v>
      </c>
      <c r="O118" s="143">
        <f t="shared" si="10"/>
        <v>87.586206896551715</v>
      </c>
      <c r="P118" s="143">
        <f t="shared" si="10"/>
        <v>89.915966386554629</v>
      </c>
      <c r="Q118" s="170"/>
      <c r="R118" s="143">
        <f t="shared" si="11"/>
        <v>79.446640316205531</v>
      </c>
      <c r="S118" s="143">
        <f t="shared" si="11"/>
        <v>76.599999999999994</v>
      </c>
      <c r="T118" s="143">
        <f t="shared" si="11"/>
        <v>82.2265625</v>
      </c>
      <c r="U118" s="170"/>
      <c r="V118" s="143">
        <f t="shared" si="12"/>
        <v>90.635091496232505</v>
      </c>
      <c r="W118" s="143">
        <f t="shared" si="12"/>
        <v>89.277389277389275</v>
      </c>
      <c r="X118" s="143">
        <f t="shared" si="12"/>
        <v>91.8</v>
      </c>
      <c r="Y118" s="169"/>
      <c r="Z118" s="143">
        <f t="shared" si="13"/>
        <v>94.97206703910615</v>
      </c>
      <c r="AA118" s="143">
        <f t="shared" si="13"/>
        <v>97.468354430379748</v>
      </c>
      <c r="AB118" s="143">
        <f t="shared" si="13"/>
        <v>93</v>
      </c>
    </row>
    <row r="119" spans="1:28" x14ac:dyDescent="0.25">
      <c r="A119" s="128" t="s">
        <v>117</v>
      </c>
      <c r="B119" s="143">
        <f t="shared" si="7"/>
        <v>78.005313261013939</v>
      </c>
      <c r="C119" s="143">
        <f t="shared" si="7"/>
        <v>74.859075535512972</v>
      </c>
      <c r="D119" s="143">
        <f t="shared" si="7"/>
        <v>81.039356381822131</v>
      </c>
      <c r="E119" s="169"/>
      <c r="F119" s="143">
        <f t="shared" si="8"/>
        <v>70.835030549898164</v>
      </c>
      <c r="G119" s="143">
        <f t="shared" si="8"/>
        <v>67.163009404388717</v>
      </c>
      <c r="H119" s="143">
        <f t="shared" si="8"/>
        <v>74.809160305343511</v>
      </c>
      <c r="I119" s="170"/>
      <c r="J119" s="143">
        <f t="shared" si="9"/>
        <v>77.583465818759933</v>
      </c>
      <c r="K119" s="143">
        <f t="shared" si="9"/>
        <v>71.98764160659114</v>
      </c>
      <c r="L119" s="143">
        <f t="shared" si="9"/>
        <v>83.515283842794759</v>
      </c>
      <c r="M119" s="170"/>
      <c r="N119" s="143">
        <f t="shared" si="10"/>
        <v>83.402489626556019</v>
      </c>
      <c r="O119" s="143">
        <f t="shared" si="10"/>
        <v>80.160857908847177</v>
      </c>
      <c r="P119" s="143">
        <f t="shared" si="10"/>
        <v>86.857142857142861</v>
      </c>
      <c r="Q119" s="170"/>
      <c r="R119" s="143">
        <f t="shared" si="11"/>
        <v>77.975528364849836</v>
      </c>
      <c r="S119" s="143">
        <f t="shared" si="11"/>
        <v>77.118644067796609</v>
      </c>
      <c r="T119" s="143">
        <f t="shared" si="11"/>
        <v>78.703703703703709</v>
      </c>
      <c r="U119" s="170"/>
      <c r="V119" s="143">
        <f t="shared" si="12"/>
        <v>85.01228501228502</v>
      </c>
      <c r="W119" s="143">
        <f t="shared" si="12"/>
        <v>85.15625</v>
      </c>
      <c r="X119" s="143">
        <f t="shared" si="12"/>
        <v>84.908321579689698</v>
      </c>
      <c r="Y119" s="169"/>
      <c r="Z119" s="143">
        <f t="shared" si="13"/>
        <v>87.224669603524234</v>
      </c>
      <c r="AA119" s="143">
        <f t="shared" si="13"/>
        <v>89.423076923076934</v>
      </c>
      <c r="AB119" s="143">
        <f t="shared" si="13"/>
        <v>85.365853658536579</v>
      </c>
    </row>
    <row r="120" spans="1:28" x14ac:dyDescent="0.25">
      <c r="A120" s="128" t="s">
        <v>118</v>
      </c>
      <c r="B120" s="143">
        <f t="shared" si="7"/>
        <v>85.282846715328461</v>
      </c>
      <c r="C120" s="143">
        <f t="shared" si="7"/>
        <v>83.613523000184742</v>
      </c>
      <c r="D120" s="143">
        <f t="shared" si="7"/>
        <v>86.911844240129795</v>
      </c>
      <c r="E120" s="169"/>
      <c r="F120" s="143">
        <f t="shared" si="8"/>
        <v>82.263513513513516</v>
      </c>
      <c r="G120" s="143">
        <f t="shared" si="8"/>
        <v>80.917874396135275</v>
      </c>
      <c r="H120" s="143">
        <f t="shared" si="8"/>
        <v>83.747779751332146</v>
      </c>
      <c r="I120" s="170"/>
      <c r="J120" s="143">
        <f t="shared" si="9"/>
        <v>81.590156176053014</v>
      </c>
      <c r="K120" s="143">
        <f t="shared" si="9"/>
        <v>80.9878844361603</v>
      </c>
      <c r="L120" s="143">
        <f t="shared" si="9"/>
        <v>82.211538461538453</v>
      </c>
      <c r="M120" s="170"/>
      <c r="N120" s="143">
        <f t="shared" si="10"/>
        <v>86.222444889779553</v>
      </c>
      <c r="O120" s="143">
        <f t="shared" si="10"/>
        <v>84.681255946717414</v>
      </c>
      <c r="P120" s="143">
        <f t="shared" si="10"/>
        <v>87.936507936507937</v>
      </c>
      <c r="Q120" s="170"/>
      <c r="R120" s="143">
        <f t="shared" si="11"/>
        <v>85.145631067961176</v>
      </c>
      <c r="S120" s="143">
        <f t="shared" si="11"/>
        <v>81.716036772216555</v>
      </c>
      <c r="T120" s="143">
        <f t="shared" si="11"/>
        <v>88.25161887141536</v>
      </c>
      <c r="U120" s="170"/>
      <c r="V120" s="143">
        <f t="shared" si="12"/>
        <v>90.265957446808514</v>
      </c>
      <c r="W120" s="143">
        <f t="shared" si="12"/>
        <v>89.31572629051621</v>
      </c>
      <c r="X120" s="143">
        <f t="shared" si="12"/>
        <v>91.021967526265527</v>
      </c>
      <c r="Y120" s="169"/>
      <c r="Z120" s="143">
        <f t="shared" si="13"/>
        <v>92.633517495395949</v>
      </c>
      <c r="AA120" s="143">
        <f t="shared" si="13"/>
        <v>92.765957446808514</v>
      </c>
      <c r="AB120" s="143">
        <f t="shared" si="13"/>
        <v>92.532467532467535</v>
      </c>
    </row>
    <row r="121" spans="1:28" x14ac:dyDescent="0.25">
      <c r="A121" s="128" t="s">
        <v>119</v>
      </c>
      <c r="B121" s="143">
        <f t="shared" si="7"/>
        <v>79.590395480225979</v>
      </c>
      <c r="C121" s="143">
        <f t="shared" si="7"/>
        <v>77.937915742793791</v>
      </c>
      <c r="D121" s="143">
        <f t="shared" si="7"/>
        <v>81.10209601081813</v>
      </c>
      <c r="E121" s="169"/>
      <c r="F121" s="143">
        <f t="shared" si="8"/>
        <v>75.957120980091887</v>
      </c>
      <c r="G121" s="143">
        <f t="shared" si="8"/>
        <v>74.37407952871871</v>
      </c>
      <c r="H121" s="143">
        <f t="shared" si="8"/>
        <v>77.671451355661887</v>
      </c>
      <c r="I121" s="170"/>
      <c r="J121" s="143">
        <f t="shared" si="9"/>
        <v>73.732718894009224</v>
      </c>
      <c r="K121" s="143">
        <f t="shared" si="9"/>
        <v>70.146520146520146</v>
      </c>
      <c r="L121" s="143">
        <f t="shared" si="9"/>
        <v>77.365491651205943</v>
      </c>
      <c r="M121" s="170"/>
      <c r="N121" s="143">
        <f t="shared" si="10"/>
        <v>83.386243386243393</v>
      </c>
      <c r="O121" s="143">
        <f t="shared" si="10"/>
        <v>85.622317596566518</v>
      </c>
      <c r="P121" s="143">
        <f t="shared" si="10"/>
        <v>81.210855949895617</v>
      </c>
      <c r="Q121" s="170"/>
      <c r="R121" s="143">
        <f t="shared" si="11"/>
        <v>81.669691470054445</v>
      </c>
      <c r="S121" s="143">
        <f t="shared" si="11"/>
        <v>83.191489361702125</v>
      </c>
      <c r="T121" s="143">
        <f t="shared" si="11"/>
        <v>80.537974683544306</v>
      </c>
      <c r="U121" s="170"/>
      <c r="V121" s="143">
        <f t="shared" si="12"/>
        <v>89.885057471264361</v>
      </c>
      <c r="W121" s="143">
        <f t="shared" si="12"/>
        <v>84.4559585492228</v>
      </c>
      <c r="X121" s="143">
        <f t="shared" si="12"/>
        <v>94.214876033057848</v>
      </c>
      <c r="Y121" s="169"/>
      <c r="Z121" s="143">
        <f t="shared" si="13"/>
        <v>69.101123595505626</v>
      </c>
      <c r="AA121" s="143">
        <f t="shared" si="13"/>
        <v>66.037735849056602</v>
      </c>
      <c r="AB121" s="143">
        <f t="shared" si="13"/>
        <v>71.573604060913709</v>
      </c>
    </row>
    <row r="122" spans="1:28" x14ac:dyDescent="0.25">
      <c r="A122" s="128" t="s">
        <v>120</v>
      </c>
      <c r="B122" s="143">
        <f t="shared" si="7"/>
        <v>82.55417745672618</v>
      </c>
      <c r="C122" s="143">
        <f t="shared" si="7"/>
        <v>77.762198541783505</v>
      </c>
      <c r="D122" s="143">
        <f t="shared" si="7"/>
        <v>87.085653672765844</v>
      </c>
      <c r="E122" s="169"/>
      <c r="F122" s="143">
        <f t="shared" si="8"/>
        <v>75.075255869957857</v>
      </c>
      <c r="G122" s="143">
        <f t="shared" si="8"/>
        <v>71.853546910755156</v>
      </c>
      <c r="H122" s="143">
        <f t="shared" si="8"/>
        <v>78.653113087674711</v>
      </c>
      <c r="I122" s="170"/>
      <c r="J122" s="143">
        <f t="shared" si="9"/>
        <v>78.42211732973702</v>
      </c>
      <c r="K122" s="143">
        <f t="shared" si="9"/>
        <v>72.761664564943246</v>
      </c>
      <c r="L122" s="143">
        <f t="shared" si="9"/>
        <v>84.927536231884062</v>
      </c>
      <c r="M122" s="170"/>
      <c r="N122" s="143">
        <f t="shared" si="10"/>
        <v>88.110749185667743</v>
      </c>
      <c r="O122" s="143">
        <f t="shared" si="10"/>
        <v>84.552845528455293</v>
      </c>
      <c r="P122" s="143">
        <f t="shared" si="10"/>
        <v>91.680261011419248</v>
      </c>
      <c r="Q122" s="170"/>
      <c r="R122" s="143">
        <f t="shared" si="11"/>
        <v>80.930833872010339</v>
      </c>
      <c r="S122" s="143">
        <f t="shared" si="11"/>
        <v>75.947521865889215</v>
      </c>
      <c r="T122" s="143">
        <f t="shared" si="11"/>
        <v>84.901277584204422</v>
      </c>
      <c r="U122" s="170"/>
      <c r="V122" s="143">
        <f t="shared" si="12"/>
        <v>91.806020066889644</v>
      </c>
      <c r="W122" s="143">
        <f t="shared" si="12"/>
        <v>87.354085603112836</v>
      </c>
      <c r="X122" s="143">
        <f t="shared" si="12"/>
        <v>95.161290322580655</v>
      </c>
      <c r="Y122" s="169"/>
      <c r="Z122" s="143">
        <f t="shared" si="13"/>
        <v>96.846846846846844</v>
      </c>
      <c r="AA122" s="143">
        <f t="shared" si="13"/>
        <v>92.857142857142861</v>
      </c>
      <c r="AB122" s="143">
        <f t="shared" si="13"/>
        <v>99.275362318840578</v>
      </c>
    </row>
    <row r="123" spans="1:28" x14ac:dyDescent="0.25">
      <c r="A123" s="128" t="s">
        <v>121</v>
      </c>
      <c r="B123" s="143">
        <f t="shared" si="7"/>
        <v>81.113537117903931</v>
      </c>
      <c r="C123" s="143">
        <f t="shared" si="7"/>
        <v>75.84597432905484</v>
      </c>
      <c r="D123" s="143">
        <f t="shared" si="7"/>
        <v>85.743589743589737</v>
      </c>
      <c r="E123" s="169"/>
      <c r="F123" s="143">
        <f t="shared" si="8"/>
        <v>76.363636363636374</v>
      </c>
      <c r="G123" s="143">
        <f t="shared" si="8"/>
        <v>71.05263157894737</v>
      </c>
      <c r="H123" s="143">
        <f t="shared" si="8"/>
        <v>82.075471698113205</v>
      </c>
      <c r="I123" s="170"/>
      <c r="J123" s="143">
        <f t="shared" si="9"/>
        <v>75.574712643678168</v>
      </c>
      <c r="K123" s="143">
        <f t="shared" si="9"/>
        <v>68.715083798882688</v>
      </c>
      <c r="L123" s="143">
        <f t="shared" si="9"/>
        <v>82.84023668639054</v>
      </c>
      <c r="M123" s="170"/>
      <c r="N123" s="143">
        <f t="shared" si="10"/>
        <v>79.225352112676063</v>
      </c>
      <c r="O123" s="143">
        <f t="shared" si="10"/>
        <v>73.426573426573427</v>
      </c>
      <c r="P123" s="143">
        <f t="shared" si="10"/>
        <v>85.106382978723403</v>
      </c>
      <c r="Q123" s="170"/>
      <c r="R123" s="143">
        <f t="shared" si="11"/>
        <v>81.818181818181827</v>
      </c>
      <c r="S123" s="143">
        <f t="shared" si="11"/>
        <v>78.260869565217391</v>
      </c>
      <c r="T123" s="143">
        <f t="shared" si="11"/>
        <v>84.653465346534645</v>
      </c>
      <c r="U123" s="170"/>
      <c r="V123" s="143">
        <f t="shared" si="12"/>
        <v>89.600000000000009</v>
      </c>
      <c r="W123" s="143">
        <f t="shared" si="12"/>
        <v>88.297872340425528</v>
      </c>
      <c r="X123" s="143">
        <f t="shared" si="12"/>
        <v>90.384615384615387</v>
      </c>
      <c r="Y123" s="169"/>
      <c r="Z123" s="143">
        <f t="shared" si="13"/>
        <v>95.918367346938766</v>
      </c>
      <c r="AA123" s="143">
        <f t="shared" si="13"/>
        <v>98.076923076923066</v>
      </c>
      <c r="AB123" s="143">
        <f t="shared" si="13"/>
        <v>94.73684210526315</v>
      </c>
    </row>
    <row r="124" spans="1:28" x14ac:dyDescent="0.25">
      <c r="A124" s="128" t="s">
        <v>122</v>
      </c>
      <c r="B124" s="143">
        <f t="shared" si="7"/>
        <v>85.440010484240887</v>
      </c>
      <c r="C124" s="143">
        <f t="shared" si="7"/>
        <v>83.452643171806159</v>
      </c>
      <c r="D124" s="143">
        <f t="shared" si="7"/>
        <v>87.245216956358647</v>
      </c>
      <c r="E124" s="169"/>
      <c r="F124" s="143">
        <f t="shared" si="8"/>
        <v>81.227249089963593</v>
      </c>
      <c r="G124" s="143">
        <f t="shared" si="8"/>
        <v>78.871845620979713</v>
      </c>
      <c r="H124" s="143">
        <f t="shared" si="8"/>
        <v>83.835616438356169</v>
      </c>
      <c r="I124" s="170"/>
      <c r="J124" s="143">
        <f t="shared" si="9"/>
        <v>79.203821656050948</v>
      </c>
      <c r="K124" s="143">
        <f t="shared" si="9"/>
        <v>77.899484536082468</v>
      </c>
      <c r="L124" s="143">
        <f t="shared" si="9"/>
        <v>80.478589420654913</v>
      </c>
      <c r="M124" s="170"/>
      <c r="N124" s="143">
        <f t="shared" si="10"/>
        <v>89.187086736678339</v>
      </c>
      <c r="O124" s="143">
        <f t="shared" si="10"/>
        <v>87.603305785123965</v>
      </c>
      <c r="P124" s="143">
        <f t="shared" si="10"/>
        <v>90.595150624540778</v>
      </c>
      <c r="Q124" s="170"/>
      <c r="R124" s="143">
        <f t="shared" si="11"/>
        <v>85.668902223791036</v>
      </c>
      <c r="S124" s="143">
        <f t="shared" si="11"/>
        <v>82.755842062852537</v>
      </c>
      <c r="T124" s="143">
        <f t="shared" si="11"/>
        <v>87.939698492462313</v>
      </c>
      <c r="U124" s="170"/>
      <c r="V124" s="143">
        <f t="shared" si="12"/>
        <v>94.811529933481154</v>
      </c>
      <c r="W124" s="143">
        <f t="shared" si="12"/>
        <v>93.606393606393596</v>
      </c>
      <c r="X124" s="143">
        <f t="shared" si="12"/>
        <v>95.77352472089315</v>
      </c>
      <c r="Y124" s="169"/>
      <c r="Z124" s="143">
        <f t="shared" si="13"/>
        <v>92.532467532467535</v>
      </c>
      <c r="AA124" s="143">
        <f t="shared" si="13"/>
        <v>98.326359832635973</v>
      </c>
      <c r="AB124" s="143">
        <f t="shared" si="13"/>
        <v>88.859416445623339</v>
      </c>
    </row>
    <row r="125" spans="1:28" x14ac:dyDescent="0.25">
      <c r="A125" s="128" t="s">
        <v>123</v>
      </c>
      <c r="B125" s="143">
        <f t="shared" si="7"/>
        <v>81.146280255808307</v>
      </c>
      <c r="C125" s="143">
        <f t="shared" si="7"/>
        <v>78.605571122465804</v>
      </c>
      <c r="D125" s="143">
        <f t="shared" si="7"/>
        <v>83.598472796691055</v>
      </c>
      <c r="E125" s="169"/>
      <c r="F125" s="143">
        <f t="shared" si="8"/>
        <v>79.039891818796477</v>
      </c>
      <c r="G125" s="143">
        <f t="shared" si="8"/>
        <v>76.493256262042379</v>
      </c>
      <c r="H125" s="143">
        <f t="shared" si="8"/>
        <v>81.870092790863666</v>
      </c>
      <c r="I125" s="170"/>
      <c r="J125" s="143">
        <f t="shared" si="9"/>
        <v>76.332949750671276</v>
      </c>
      <c r="K125" s="143">
        <f t="shared" si="9"/>
        <v>74.397590361445793</v>
      </c>
      <c r="L125" s="143">
        <f t="shared" si="9"/>
        <v>78.342455043002346</v>
      </c>
      <c r="M125" s="170"/>
      <c r="N125" s="143">
        <f t="shared" si="10"/>
        <v>85.232452142206014</v>
      </c>
      <c r="O125" s="143">
        <f t="shared" si="10"/>
        <v>83.397312859884849</v>
      </c>
      <c r="P125" s="143">
        <f t="shared" si="10"/>
        <v>86.892361111111114</v>
      </c>
      <c r="Q125" s="170"/>
      <c r="R125" s="143">
        <f t="shared" si="11"/>
        <v>77.255237280889261</v>
      </c>
      <c r="S125" s="143">
        <f t="shared" si="11"/>
        <v>73.665158371040732</v>
      </c>
      <c r="T125" s="143">
        <f t="shared" si="11"/>
        <v>80.47001620745543</v>
      </c>
      <c r="U125" s="170"/>
      <c r="V125" s="143">
        <f t="shared" si="12"/>
        <v>88.463641334062331</v>
      </c>
      <c r="W125" s="143">
        <f t="shared" si="12"/>
        <v>86.25766871165645</v>
      </c>
      <c r="X125" s="143">
        <f t="shared" si="12"/>
        <v>90.23668639053254</v>
      </c>
      <c r="Y125" s="169"/>
      <c r="Z125" s="143">
        <f t="shared" si="13"/>
        <v>94.131455399061039</v>
      </c>
      <c r="AA125" s="143">
        <f t="shared" si="13"/>
        <v>92.72727272727272</v>
      </c>
      <c r="AB125" s="143">
        <f t="shared" si="13"/>
        <v>95.631067961165044</v>
      </c>
    </row>
    <row r="126" spans="1:28" ht="13.5" thickBot="1" x14ac:dyDescent="0.3">
      <c r="A126" s="166" t="s">
        <v>124</v>
      </c>
      <c r="B126" s="149">
        <f t="shared" si="7"/>
        <v>81.234320120421472</v>
      </c>
      <c r="C126" s="149">
        <f t="shared" si="7"/>
        <v>80.329457364341081</v>
      </c>
      <c r="D126" s="149">
        <f t="shared" si="7"/>
        <v>82.20603537981269</v>
      </c>
      <c r="E126" s="172"/>
      <c r="F126" s="149">
        <f t="shared" si="8"/>
        <v>76</v>
      </c>
      <c r="G126" s="149">
        <f t="shared" si="8"/>
        <v>73.734177215189874</v>
      </c>
      <c r="H126" s="149">
        <f t="shared" si="8"/>
        <v>78.317152103559877</v>
      </c>
      <c r="I126" s="166"/>
      <c r="J126" s="149">
        <f t="shared" si="9"/>
        <v>80.525164113785564</v>
      </c>
      <c r="K126" s="149">
        <f t="shared" si="9"/>
        <v>79.253112033195023</v>
      </c>
      <c r="L126" s="149">
        <f t="shared" si="9"/>
        <v>81.944444444444443</v>
      </c>
      <c r="M126" s="166"/>
      <c r="N126" s="149">
        <f t="shared" si="10"/>
        <v>88.012618296529965</v>
      </c>
      <c r="O126" s="149">
        <f t="shared" si="10"/>
        <v>89.308176100628927</v>
      </c>
      <c r="P126" s="149">
        <f t="shared" si="10"/>
        <v>86.70886075949366</v>
      </c>
      <c r="Q126" s="166"/>
      <c r="R126" s="149">
        <f t="shared" si="11"/>
        <v>77.58620689655173</v>
      </c>
      <c r="S126" s="149">
        <f t="shared" si="11"/>
        <v>73.214285714285708</v>
      </c>
      <c r="T126" s="149">
        <f t="shared" si="11"/>
        <v>83.606557377049185</v>
      </c>
      <c r="U126" s="166"/>
      <c r="V126" s="149">
        <f t="shared" si="12"/>
        <v>95.02262443438913</v>
      </c>
      <c r="W126" s="149">
        <f t="shared" si="12"/>
        <v>93.043478260869563</v>
      </c>
      <c r="X126" s="149">
        <f t="shared" si="12"/>
        <v>97.169811320754718</v>
      </c>
      <c r="Y126" s="172"/>
      <c r="Z126" s="149">
        <f t="shared" si="13"/>
        <v>74.698795180722882</v>
      </c>
      <c r="AA126" s="149">
        <f t="shared" si="13"/>
        <v>100</v>
      </c>
      <c r="AB126" s="149">
        <f t="shared" si="13"/>
        <v>57.999999999999993</v>
      </c>
    </row>
    <row r="127" spans="1:28" x14ac:dyDescent="0.25">
      <c r="A127" s="292" t="s">
        <v>90</v>
      </c>
      <c r="B127" s="292"/>
      <c r="C127" s="292"/>
      <c r="D127" s="292"/>
      <c r="E127" s="292"/>
      <c r="F127" s="292"/>
      <c r="G127" s="292"/>
      <c r="H127" s="292"/>
      <c r="I127" s="292"/>
      <c r="J127" s="292"/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2"/>
      <c r="Z127" s="292"/>
      <c r="AA127" s="292"/>
      <c r="AB127" s="292"/>
    </row>
    <row r="128" spans="1:28" x14ac:dyDescent="0.25">
      <c r="A128" s="293" t="s">
        <v>14</v>
      </c>
      <c r="B128" s="293"/>
      <c r="C128" s="293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</row>
    <row r="132" spans="1:32" s="115" customFormat="1" ht="15" x14ac:dyDescent="0.25">
      <c r="A132" s="294" t="s">
        <v>172</v>
      </c>
      <c r="B132" s="294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9"/>
      <c r="AD132" s="278" t="s">
        <v>249</v>
      </c>
      <c r="AE132" s="278"/>
      <c r="AF132" s="9"/>
    </row>
    <row r="133" spans="1:32" s="115" customFormat="1" ht="15" x14ac:dyDescent="0.25">
      <c r="A133" s="295" t="s">
        <v>168</v>
      </c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9"/>
      <c r="AD133" s="278"/>
      <c r="AE133" s="278"/>
      <c r="AF133"/>
    </row>
    <row r="134" spans="1:32" s="115" customFormat="1" ht="15" x14ac:dyDescent="0.25">
      <c r="A134" s="294" t="s">
        <v>78</v>
      </c>
      <c r="B134" s="294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</row>
    <row r="135" spans="1:32" s="115" customFormat="1" ht="15" x14ac:dyDescent="0.25">
      <c r="A135" s="295" t="s">
        <v>94</v>
      </c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</row>
    <row r="136" spans="1:32" s="115" customFormat="1" ht="15" x14ac:dyDescent="0.25">
      <c r="A136" s="294" t="s">
        <v>131</v>
      </c>
      <c r="B136" s="294"/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</row>
    <row r="137" spans="1:32" s="115" customFormat="1" ht="15" x14ac:dyDescent="0.25">
      <c r="A137" s="295" t="s">
        <v>80</v>
      </c>
      <c r="B137" s="295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</row>
    <row r="138" spans="1:32" s="115" customFormat="1" ht="15.75" thickBot="1" x14ac:dyDescent="0.3">
      <c r="A138" s="118"/>
      <c r="B138" s="117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</row>
    <row r="139" spans="1:32" s="115" customFormat="1" ht="15" x14ac:dyDescent="0.25">
      <c r="A139" s="299" t="s">
        <v>96</v>
      </c>
      <c r="B139" s="119" t="s">
        <v>22</v>
      </c>
      <c r="C139" s="119"/>
      <c r="D139" s="119"/>
      <c r="E139" s="120"/>
      <c r="F139" s="119" t="s">
        <v>57</v>
      </c>
      <c r="G139" s="119"/>
      <c r="H139" s="119"/>
      <c r="I139" s="120"/>
      <c r="J139" s="119" t="s">
        <v>58</v>
      </c>
      <c r="K139" s="119"/>
      <c r="L139" s="119"/>
      <c r="M139" s="120"/>
      <c r="N139" s="119" t="s">
        <v>59</v>
      </c>
      <c r="O139" s="119"/>
      <c r="P139" s="119"/>
      <c r="Q139" s="120"/>
      <c r="R139" s="119" t="s">
        <v>61</v>
      </c>
      <c r="S139" s="119"/>
      <c r="T139" s="119"/>
      <c r="U139" s="120"/>
      <c r="V139" s="119" t="s">
        <v>62</v>
      </c>
      <c r="W139" s="119"/>
      <c r="X139" s="119"/>
      <c r="Y139" s="120"/>
      <c r="Z139" s="119" t="s">
        <v>63</v>
      </c>
      <c r="AA139" s="119"/>
      <c r="AB139" s="119"/>
    </row>
    <row r="140" spans="1:32" s="115" customFormat="1" ht="15.75" thickBot="1" x14ac:dyDescent="0.3">
      <c r="A140" s="300"/>
      <c r="B140" s="121" t="s">
        <v>82</v>
      </c>
      <c r="C140" s="121" t="s">
        <v>83</v>
      </c>
      <c r="D140" s="121" t="s">
        <v>84</v>
      </c>
      <c r="E140" s="122"/>
      <c r="F140" s="121" t="s">
        <v>82</v>
      </c>
      <c r="G140" s="121" t="s">
        <v>83</v>
      </c>
      <c r="H140" s="121" t="s">
        <v>84</v>
      </c>
      <c r="I140" s="122"/>
      <c r="J140" s="121" t="s">
        <v>82</v>
      </c>
      <c r="K140" s="121" t="s">
        <v>83</v>
      </c>
      <c r="L140" s="121" t="s">
        <v>84</v>
      </c>
      <c r="M140" s="122"/>
      <c r="N140" s="121" t="s">
        <v>82</v>
      </c>
      <c r="O140" s="121" t="s">
        <v>83</v>
      </c>
      <c r="P140" s="121" t="s">
        <v>84</v>
      </c>
      <c r="Q140" s="122"/>
      <c r="R140" s="121" t="s">
        <v>82</v>
      </c>
      <c r="S140" s="121" t="s">
        <v>83</v>
      </c>
      <c r="T140" s="121" t="s">
        <v>84</v>
      </c>
      <c r="U140" s="122"/>
      <c r="V140" s="121" t="s">
        <v>82</v>
      </c>
      <c r="W140" s="121" t="s">
        <v>83</v>
      </c>
      <c r="X140" s="121" t="s">
        <v>84</v>
      </c>
      <c r="Y140" s="122"/>
      <c r="Z140" s="121" t="s">
        <v>82</v>
      </c>
      <c r="AA140" s="121" t="s">
        <v>83</v>
      </c>
      <c r="AB140" s="121" t="s">
        <v>84</v>
      </c>
    </row>
    <row r="141" spans="1:32" x14ac:dyDescent="0.25">
      <c r="A141" s="154"/>
      <c r="B141" s="155"/>
      <c r="C141" s="155"/>
      <c r="D141" s="155"/>
      <c r="E141" s="156"/>
      <c r="F141" s="155"/>
      <c r="G141" s="155"/>
      <c r="H141" s="155"/>
      <c r="I141" s="156"/>
      <c r="J141" s="155"/>
      <c r="K141" s="155"/>
      <c r="L141" s="155"/>
      <c r="M141" s="156"/>
      <c r="N141" s="155"/>
      <c r="O141" s="155"/>
      <c r="P141" s="155"/>
      <c r="Q141" s="156"/>
      <c r="R141" s="155"/>
      <c r="S141" s="155"/>
      <c r="T141" s="155"/>
      <c r="U141" s="156"/>
      <c r="V141" s="155"/>
      <c r="W141" s="155"/>
      <c r="X141" s="155"/>
      <c r="Y141" s="156"/>
      <c r="Z141" s="155"/>
      <c r="AA141" s="155"/>
      <c r="AB141" s="155"/>
    </row>
    <row r="142" spans="1:32" ht="13.5" x14ac:dyDescent="0.25">
      <c r="A142" s="158" t="s">
        <v>97</v>
      </c>
      <c r="B142" s="143">
        <f>+B54/(B54+B11)*100</f>
        <v>19.846377203052199</v>
      </c>
      <c r="C142" s="143">
        <f>+C54/(C54+C11)*100</f>
        <v>22.707402504274917</v>
      </c>
      <c r="D142" s="143">
        <f>+D54/(D54+D11)*100</f>
        <v>17.101119432609099</v>
      </c>
      <c r="E142" s="169"/>
      <c r="F142" s="143">
        <f>+F54/(F54+F11)*100</f>
        <v>26.265340610022992</v>
      </c>
      <c r="G142" s="143">
        <f>+G54/(G54+G11)*100</f>
        <v>29.4740473410466</v>
      </c>
      <c r="H142" s="143">
        <f>+H54/(H54+H11)*100</f>
        <v>22.761518400463636</v>
      </c>
      <c r="I142" s="169"/>
      <c r="J142" s="143">
        <f>+J54/(J54+J11)*100</f>
        <v>23.991507430997878</v>
      </c>
      <c r="K142" s="143">
        <f>+K54/(K54+K11)*100</f>
        <v>26.898352096589985</v>
      </c>
      <c r="L142" s="143">
        <f>+L54/(L54+L11)*100</f>
        <v>20.986404884795736</v>
      </c>
      <c r="M142" s="169"/>
      <c r="N142" s="143">
        <f>+N54/(N54+N11)*100</f>
        <v>15.82089552238806</v>
      </c>
      <c r="O142" s="143">
        <f>+O54/(O54+O11)*100</f>
        <v>18.273948363226896</v>
      </c>
      <c r="P142" s="143">
        <f>+P54/(P54+P11)*100</f>
        <v>13.449200979820366</v>
      </c>
      <c r="Q142" s="169"/>
      <c r="R142" s="143">
        <f>+R54/(R54+R11)*100</f>
        <v>22.105999712932395</v>
      </c>
      <c r="S142" s="143">
        <f>+S54/(S54+S11)*100</f>
        <v>25.165840640487993</v>
      </c>
      <c r="T142" s="143">
        <f>+T54/(T54+T11)*100</f>
        <v>19.385887616078083</v>
      </c>
      <c r="U142" s="169"/>
      <c r="V142" s="143">
        <f>+V54/(V54+V11)*100</f>
        <v>9.1560599552370405</v>
      </c>
      <c r="W142" s="143">
        <f>+W54/(W54+W11)*100</f>
        <v>10.681068106810681</v>
      </c>
      <c r="X142" s="143">
        <f>+X54/(X54+X11)*100</f>
        <v>7.8976686610274394</v>
      </c>
      <c r="Y142" s="169"/>
      <c r="Z142" s="143">
        <f>+Z54/(Z54+Z11)*100</f>
        <v>7.4634814363968349</v>
      </c>
      <c r="AA142" s="143">
        <f>+AA54/(AA54+AA11)*100</f>
        <v>5.3842039579247638</v>
      </c>
      <c r="AB142" s="143">
        <f>+AB54/(AB54+AB11)*100</f>
        <v>9.0112806901128071</v>
      </c>
    </row>
    <row r="143" spans="1:32" x14ac:dyDescent="0.25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</row>
    <row r="144" spans="1:32" x14ac:dyDescent="0.25">
      <c r="A144" s="128" t="s">
        <v>98</v>
      </c>
      <c r="B144" s="143">
        <f>+B56/(B56+B13)*100</f>
        <v>27.302974947807932</v>
      </c>
      <c r="C144" s="143">
        <f>+C56/(C56+C13)*100</f>
        <v>29.110727103549117</v>
      </c>
      <c r="D144" s="143">
        <f>+D56/(D56+D13)*100</f>
        <v>25.560538116591928</v>
      </c>
      <c r="E144" s="169"/>
      <c r="F144" s="143">
        <f>+F56/(F56+F13)*100</f>
        <v>35.789222699093941</v>
      </c>
      <c r="G144" s="143">
        <f>+G56/(G56+G13)*100</f>
        <v>37.282074206526602</v>
      </c>
      <c r="H144" s="143">
        <f>+H56/(H56+H13)*100</f>
        <v>34.082779764946345</v>
      </c>
      <c r="I144" s="170"/>
      <c r="J144" s="143">
        <f>+J56/(J56+J13)*100</f>
        <v>30.404164115125536</v>
      </c>
      <c r="K144" s="143">
        <f>+K56/(K56+K13)*100</f>
        <v>31.883157240522063</v>
      </c>
      <c r="L144" s="143">
        <f>+L56/(L56+L13)*100</f>
        <v>28.968014484007242</v>
      </c>
      <c r="M144" s="170"/>
      <c r="N144" s="143">
        <f>+N56/(N56+N13)*100</f>
        <v>20.751208627742656</v>
      </c>
      <c r="O144" s="143">
        <f>+O56/(O56+O13)*100</f>
        <v>24.901185770750988</v>
      </c>
      <c r="P144" s="143">
        <f>+P56/(P56+P13)*100</f>
        <v>17.064606741573034</v>
      </c>
      <c r="Q144" s="170"/>
      <c r="R144" s="143">
        <f>+R56/(R56+R13)*100</f>
        <v>33.18352059925094</v>
      </c>
      <c r="S144" s="143">
        <f>+S56/(S56+S13)*100</f>
        <v>32.818532818532816</v>
      </c>
      <c r="T144" s="143">
        <f>+T56/(T56+T13)*100</f>
        <v>33.527272727272731</v>
      </c>
      <c r="U144" s="170"/>
      <c r="V144" s="143">
        <f>+V56/(V56+V13)*100</f>
        <v>10.131048387096774</v>
      </c>
      <c r="W144" s="143">
        <f>+W56/(W56+W13)*100</f>
        <v>10.022271714922049</v>
      </c>
      <c r="X144" s="143">
        <f>+X56/(X56+X13)*100</f>
        <v>10.220994475138122</v>
      </c>
      <c r="Y144" s="169"/>
      <c r="Z144" s="143">
        <f>+Z56/(Z56+Z13)*100</f>
        <v>8.7619047619047628</v>
      </c>
      <c r="AA144" s="143">
        <f>+AA56/(AA56+AA13)*100</f>
        <v>5.93607305936073</v>
      </c>
      <c r="AB144" s="143">
        <f>+AB56/(AB56+AB13)*100</f>
        <v>10.784313725490197</v>
      </c>
    </row>
    <row r="145" spans="1:28" x14ac:dyDescent="0.25">
      <c r="A145" s="128" t="s">
        <v>99</v>
      </c>
      <c r="B145" s="143">
        <f t="shared" ref="B145:D160" si="14">+B57/(B57+B14)*100</f>
        <v>22.799040040419349</v>
      </c>
      <c r="C145" s="143">
        <f t="shared" si="14"/>
        <v>25.669614250929129</v>
      </c>
      <c r="D145" s="143">
        <f t="shared" si="14"/>
        <v>20.009961399576639</v>
      </c>
      <c r="E145" s="169"/>
      <c r="F145" s="143">
        <f t="shared" ref="F145:H160" si="15">+F57/(F57+F14)*100</f>
        <v>30.685555274475085</v>
      </c>
      <c r="G145" s="143">
        <f t="shared" si="15"/>
        <v>33.10446297204512</v>
      </c>
      <c r="H145" s="143">
        <f t="shared" si="15"/>
        <v>28.108672936259143</v>
      </c>
      <c r="I145" s="170"/>
      <c r="J145" s="143">
        <f t="shared" ref="J145:L160" si="16">+J57/(J57+J14)*100</f>
        <v>27.893175074183979</v>
      </c>
      <c r="K145" s="143">
        <f t="shared" si="16"/>
        <v>30.199764982373679</v>
      </c>
      <c r="L145" s="143">
        <f t="shared" si="16"/>
        <v>25.539568345323744</v>
      </c>
      <c r="M145" s="170"/>
      <c r="N145" s="143">
        <f t="shared" ref="N145:P160" si="17">+N57/(N57+N14)*100</f>
        <v>16.36296020825586</v>
      </c>
      <c r="O145" s="143">
        <f t="shared" si="17"/>
        <v>19.42815249266862</v>
      </c>
      <c r="P145" s="143">
        <f t="shared" si="17"/>
        <v>13.20754716981132</v>
      </c>
      <c r="Q145" s="170"/>
      <c r="R145" s="143">
        <f t="shared" ref="R145:T160" si="18">+R57/(R57+R14)*100</f>
        <v>26.753155680224406</v>
      </c>
      <c r="S145" s="143">
        <f t="shared" si="18"/>
        <v>31.818181818181817</v>
      </c>
      <c r="T145" s="143">
        <f t="shared" si="18"/>
        <v>22.251655629139073</v>
      </c>
      <c r="U145" s="170"/>
      <c r="V145" s="143">
        <f t="shared" ref="V145:X160" si="19">+V57/(V57+V14)*100</f>
        <v>10.19163763066202</v>
      </c>
      <c r="W145" s="143">
        <f t="shared" si="19"/>
        <v>10.930009587727708</v>
      </c>
      <c r="X145" s="143">
        <f t="shared" si="19"/>
        <v>9.5770151636073422</v>
      </c>
      <c r="Y145" s="169"/>
      <c r="Z145" s="143">
        <f t="shared" ref="Z145:AB160" si="20">+Z57/(Z57+Z14)*100</f>
        <v>2.9673590504451042</v>
      </c>
      <c r="AA145" s="143">
        <f t="shared" si="20"/>
        <v>2.5559105431309903</v>
      </c>
      <c r="AB145" s="143">
        <f t="shared" si="20"/>
        <v>3.32409972299169</v>
      </c>
    </row>
    <row r="146" spans="1:28" x14ac:dyDescent="0.25">
      <c r="A146" s="128" t="s">
        <v>100</v>
      </c>
      <c r="B146" s="143">
        <f t="shared" si="14"/>
        <v>31.686215789035856</v>
      </c>
      <c r="C146" s="143">
        <f t="shared" si="14"/>
        <v>36.230384549060183</v>
      </c>
      <c r="D146" s="143">
        <f t="shared" si="14"/>
        <v>27.450980392156865</v>
      </c>
      <c r="E146" s="169"/>
      <c r="F146" s="143">
        <f t="shared" si="15"/>
        <v>42.062097246631517</v>
      </c>
      <c r="G146" s="143">
        <f t="shared" si="15"/>
        <v>46.629213483146067</v>
      </c>
      <c r="H146" s="143">
        <f t="shared" si="15"/>
        <v>37.086903304773564</v>
      </c>
      <c r="I146" s="170"/>
      <c r="J146" s="143">
        <f t="shared" si="16"/>
        <v>38.639937106918239</v>
      </c>
      <c r="K146" s="143">
        <f t="shared" si="16"/>
        <v>44.164037854889585</v>
      </c>
      <c r="L146" s="143">
        <f t="shared" si="16"/>
        <v>33.150470219435732</v>
      </c>
      <c r="M146" s="170"/>
      <c r="N146" s="143">
        <f t="shared" si="17"/>
        <v>24.672048435923312</v>
      </c>
      <c r="O146" s="143">
        <f t="shared" si="17"/>
        <v>26.32135306553911</v>
      </c>
      <c r="P146" s="143">
        <f t="shared" si="17"/>
        <v>23.166023166023166</v>
      </c>
      <c r="Q146" s="170"/>
      <c r="R146" s="143">
        <f t="shared" si="18"/>
        <v>33.492139113863743</v>
      </c>
      <c r="S146" s="143">
        <f t="shared" si="18"/>
        <v>39.350912778904664</v>
      </c>
      <c r="T146" s="143">
        <f t="shared" si="18"/>
        <v>28.30188679245283</v>
      </c>
      <c r="U146" s="170"/>
      <c r="V146" s="143">
        <f t="shared" si="19"/>
        <v>10.387902695595002</v>
      </c>
      <c r="W146" s="143">
        <f t="shared" si="19"/>
        <v>10.872894333843798</v>
      </c>
      <c r="X146" s="143">
        <f t="shared" si="19"/>
        <v>10.023041474654377</v>
      </c>
      <c r="Y146" s="169"/>
      <c r="Z146" s="143">
        <f t="shared" si="20"/>
        <v>8.676789587852495</v>
      </c>
      <c r="AA146" s="143">
        <f t="shared" si="20"/>
        <v>1.8072289156626504</v>
      </c>
      <c r="AB146" s="143">
        <f t="shared" si="20"/>
        <v>12.542372881355931</v>
      </c>
    </row>
    <row r="147" spans="1:28" x14ac:dyDescent="0.25">
      <c r="A147" s="128" t="s">
        <v>101</v>
      </c>
      <c r="B147" s="143">
        <f t="shared" si="14"/>
        <v>24.827786940913942</v>
      </c>
      <c r="C147" s="143">
        <f t="shared" si="14"/>
        <v>28.807194386797114</v>
      </c>
      <c r="D147" s="143">
        <f t="shared" si="14"/>
        <v>20.990948070509766</v>
      </c>
      <c r="E147" s="169"/>
      <c r="F147" s="143">
        <f t="shared" si="15"/>
        <v>35.262529832935563</v>
      </c>
      <c r="G147" s="143">
        <f t="shared" si="15"/>
        <v>39.38937052393517</v>
      </c>
      <c r="H147" s="143">
        <f t="shared" si="15"/>
        <v>30.652631578947371</v>
      </c>
      <c r="I147" s="170"/>
      <c r="J147" s="143">
        <f t="shared" si="16"/>
        <v>29.722222222222221</v>
      </c>
      <c r="K147" s="143">
        <f t="shared" si="16"/>
        <v>33.153506620892593</v>
      </c>
      <c r="L147" s="143">
        <f t="shared" si="16"/>
        <v>26.080166579906301</v>
      </c>
      <c r="M147" s="170"/>
      <c r="N147" s="143">
        <f t="shared" si="17"/>
        <v>20.903479236812569</v>
      </c>
      <c r="O147" s="143">
        <f t="shared" si="17"/>
        <v>23.516361619523018</v>
      </c>
      <c r="P147" s="143">
        <f t="shared" si="17"/>
        <v>18.228279386712096</v>
      </c>
      <c r="Q147" s="170"/>
      <c r="R147" s="143">
        <f t="shared" si="18"/>
        <v>24.501050420168067</v>
      </c>
      <c r="S147" s="143">
        <f t="shared" si="18"/>
        <v>29.856733524355299</v>
      </c>
      <c r="T147" s="143">
        <f t="shared" si="18"/>
        <v>19.970916141541444</v>
      </c>
      <c r="U147" s="170"/>
      <c r="V147" s="143">
        <f t="shared" si="19"/>
        <v>13.584767484437934</v>
      </c>
      <c r="W147" s="143">
        <f t="shared" si="19"/>
        <v>17.303005686433796</v>
      </c>
      <c r="X147" s="143">
        <f t="shared" si="19"/>
        <v>10.533333333333333</v>
      </c>
      <c r="Y147" s="169"/>
      <c r="Z147" s="143">
        <f t="shared" si="20"/>
        <v>7.813525935653316</v>
      </c>
      <c r="AA147" s="143">
        <f t="shared" si="20"/>
        <v>5.5555555555555554</v>
      </c>
      <c r="AB147" s="143">
        <f t="shared" si="20"/>
        <v>9.4857142857142858</v>
      </c>
    </row>
    <row r="148" spans="1:28" x14ac:dyDescent="0.25">
      <c r="A148" s="128" t="s">
        <v>102</v>
      </c>
      <c r="B148" s="143">
        <f t="shared" si="14"/>
        <v>10.066995768688294</v>
      </c>
      <c r="C148" s="143">
        <f t="shared" si="14"/>
        <v>13.123909249563701</v>
      </c>
      <c r="D148" s="143">
        <f t="shared" si="14"/>
        <v>6.9469184182401138</v>
      </c>
      <c r="E148" s="169"/>
      <c r="F148" s="143">
        <f t="shared" si="15"/>
        <v>11.389128559102675</v>
      </c>
      <c r="G148" s="143">
        <f t="shared" si="15"/>
        <v>15.615141955835963</v>
      </c>
      <c r="H148" s="143">
        <f t="shared" si="15"/>
        <v>6.2857142857142865</v>
      </c>
      <c r="I148" s="170"/>
      <c r="J148" s="143">
        <f t="shared" si="16"/>
        <v>11.032028469750891</v>
      </c>
      <c r="K148" s="143">
        <f t="shared" si="16"/>
        <v>14.983164983164984</v>
      </c>
      <c r="L148" s="143">
        <f t="shared" si="16"/>
        <v>6.6037735849056602</v>
      </c>
      <c r="M148" s="170"/>
      <c r="N148" s="143">
        <f t="shared" si="17"/>
        <v>6.2007874015748037</v>
      </c>
      <c r="O148" s="143">
        <f t="shared" si="17"/>
        <v>8.0373831775700939</v>
      </c>
      <c r="P148" s="143">
        <f t="shared" si="17"/>
        <v>4.1580041580041582</v>
      </c>
      <c r="Q148" s="170"/>
      <c r="R148" s="143">
        <f t="shared" si="18"/>
        <v>17.034421888790821</v>
      </c>
      <c r="S148" s="143">
        <f t="shared" si="18"/>
        <v>21.575984990619137</v>
      </c>
      <c r="T148" s="143">
        <f t="shared" si="18"/>
        <v>13</v>
      </c>
      <c r="U148" s="170"/>
      <c r="V148" s="143">
        <f t="shared" si="19"/>
        <v>4.3918918918918921</v>
      </c>
      <c r="W148" s="143">
        <f t="shared" si="19"/>
        <v>5.75</v>
      </c>
      <c r="X148" s="143">
        <f t="shared" si="19"/>
        <v>3.278688524590164</v>
      </c>
      <c r="Y148" s="169"/>
      <c r="Z148" s="143">
        <f t="shared" si="20"/>
        <v>5.6818181818181817</v>
      </c>
      <c r="AA148" s="143">
        <f t="shared" si="20"/>
        <v>4.1420118343195274</v>
      </c>
      <c r="AB148" s="143">
        <f t="shared" si="20"/>
        <v>7.1038251366120218</v>
      </c>
    </row>
    <row r="149" spans="1:28" x14ac:dyDescent="0.25">
      <c r="A149" s="128" t="s">
        <v>103</v>
      </c>
      <c r="B149" s="143">
        <f t="shared" si="14"/>
        <v>16.676696253949149</v>
      </c>
      <c r="C149" s="143">
        <f t="shared" si="14"/>
        <v>19.49490474080638</v>
      </c>
      <c r="D149" s="143">
        <f t="shared" si="14"/>
        <v>13.751341407327915</v>
      </c>
      <c r="E149" s="169"/>
      <c r="F149" s="143">
        <f t="shared" si="15"/>
        <v>20.777385159010599</v>
      </c>
      <c r="G149" s="143">
        <f t="shared" si="15"/>
        <v>24.468770122343848</v>
      </c>
      <c r="H149" s="143">
        <f t="shared" si="15"/>
        <v>16.288175411119813</v>
      </c>
      <c r="I149" s="170"/>
      <c r="J149" s="143">
        <f t="shared" si="16"/>
        <v>19.364375461936437</v>
      </c>
      <c r="K149" s="143">
        <f t="shared" si="16"/>
        <v>23</v>
      </c>
      <c r="L149" s="143">
        <f t="shared" si="16"/>
        <v>15.46707503828484</v>
      </c>
      <c r="M149" s="170"/>
      <c r="N149" s="143">
        <f t="shared" si="17"/>
        <v>12.738301559792028</v>
      </c>
      <c r="O149" s="143">
        <f t="shared" si="17"/>
        <v>14.846416382252558</v>
      </c>
      <c r="P149" s="143">
        <f t="shared" si="17"/>
        <v>10.56338028169014</v>
      </c>
      <c r="Q149" s="170"/>
      <c r="R149" s="143">
        <f t="shared" si="18"/>
        <v>23.25925925925926</v>
      </c>
      <c r="S149" s="143">
        <f t="shared" si="18"/>
        <v>25.765496639283047</v>
      </c>
      <c r="T149" s="143">
        <f t="shared" si="18"/>
        <v>20.793534166054371</v>
      </c>
      <c r="U149" s="170"/>
      <c r="V149" s="143">
        <f t="shared" si="19"/>
        <v>7.3434125269978408</v>
      </c>
      <c r="W149" s="143">
        <f t="shared" si="19"/>
        <v>8.6995515695067258</v>
      </c>
      <c r="X149" s="143">
        <f t="shared" si="19"/>
        <v>6.0833333333333339</v>
      </c>
      <c r="Y149" s="169"/>
      <c r="Z149" s="143">
        <f t="shared" si="20"/>
        <v>2.9885057471264367</v>
      </c>
      <c r="AA149" s="143">
        <f t="shared" si="20"/>
        <v>1.0416666666666665</v>
      </c>
      <c r="AB149" s="143">
        <f t="shared" si="20"/>
        <v>4.5267489711934159</v>
      </c>
    </row>
    <row r="150" spans="1:28" x14ac:dyDescent="0.25">
      <c r="A150" s="128" t="s">
        <v>104</v>
      </c>
      <c r="B150" s="143">
        <f t="shared" si="14"/>
        <v>11.551966292134832</v>
      </c>
      <c r="C150" s="143">
        <f t="shared" si="14"/>
        <v>14.634146341463413</v>
      </c>
      <c r="D150" s="143">
        <f t="shared" si="14"/>
        <v>8.5969738651994501</v>
      </c>
      <c r="E150" s="169"/>
      <c r="F150" s="143">
        <f t="shared" si="15"/>
        <v>11.367673179396093</v>
      </c>
      <c r="G150" s="143">
        <f t="shared" si="15"/>
        <v>12.758620689655173</v>
      </c>
      <c r="H150" s="143">
        <f t="shared" si="15"/>
        <v>9.8901098901098905</v>
      </c>
      <c r="I150" s="170"/>
      <c r="J150" s="143">
        <f t="shared" si="16"/>
        <v>16.007905138339922</v>
      </c>
      <c r="K150" s="143">
        <f t="shared" si="16"/>
        <v>17.870722433460077</v>
      </c>
      <c r="L150" s="143">
        <f t="shared" si="16"/>
        <v>13.991769547325102</v>
      </c>
      <c r="M150" s="170"/>
      <c r="N150" s="143">
        <f t="shared" si="17"/>
        <v>17.741935483870968</v>
      </c>
      <c r="O150" s="143">
        <f t="shared" si="17"/>
        <v>21.461187214611872</v>
      </c>
      <c r="P150" s="143">
        <f t="shared" si="17"/>
        <v>13.953488372093023</v>
      </c>
      <c r="Q150" s="170"/>
      <c r="R150" s="143">
        <f t="shared" si="18"/>
        <v>12.643678160919542</v>
      </c>
      <c r="S150" s="143">
        <f t="shared" si="18"/>
        <v>19.727891156462583</v>
      </c>
      <c r="T150" s="143">
        <f t="shared" si="18"/>
        <v>6.0317460317460316</v>
      </c>
      <c r="U150" s="170"/>
      <c r="V150" s="143">
        <f t="shared" si="19"/>
        <v>4.9149338374291114</v>
      </c>
      <c r="W150" s="143">
        <f t="shared" si="19"/>
        <v>6.1135371179039302</v>
      </c>
      <c r="X150" s="143">
        <f t="shared" si="19"/>
        <v>4</v>
      </c>
      <c r="Y150" s="169"/>
      <c r="Z150" s="143">
        <f t="shared" si="20"/>
        <v>1.932367149758454</v>
      </c>
      <c r="AA150" s="143">
        <f t="shared" si="20"/>
        <v>1.0101010101010102</v>
      </c>
      <c r="AB150" s="143">
        <f t="shared" si="20"/>
        <v>2.7777777777777777</v>
      </c>
    </row>
    <row r="151" spans="1:28" x14ac:dyDescent="0.25">
      <c r="A151" s="128" t="s">
        <v>105</v>
      </c>
      <c r="B151" s="143">
        <f t="shared" si="14"/>
        <v>18.628435419688351</v>
      </c>
      <c r="C151" s="143">
        <f t="shared" si="14"/>
        <v>21.371489458862929</v>
      </c>
      <c r="D151" s="143">
        <f t="shared" si="14"/>
        <v>16.007272727272728</v>
      </c>
      <c r="E151" s="169"/>
      <c r="F151" s="143">
        <f t="shared" si="15"/>
        <v>26.745268383493642</v>
      </c>
      <c r="G151" s="143">
        <f t="shared" si="15"/>
        <v>30.296673658975127</v>
      </c>
      <c r="H151" s="143">
        <f t="shared" si="15"/>
        <v>22.933419105821809</v>
      </c>
      <c r="I151" s="170"/>
      <c r="J151" s="143">
        <f t="shared" si="16"/>
        <v>22.478491671242907</v>
      </c>
      <c r="K151" s="143">
        <f t="shared" si="16"/>
        <v>25.298156848572461</v>
      </c>
      <c r="L151" s="143">
        <f t="shared" si="16"/>
        <v>19.584569732937684</v>
      </c>
      <c r="M151" s="170"/>
      <c r="N151" s="143">
        <f t="shared" si="17"/>
        <v>16.114389468906037</v>
      </c>
      <c r="O151" s="143">
        <f t="shared" si="17"/>
        <v>17.919075144508671</v>
      </c>
      <c r="P151" s="143">
        <f t="shared" si="17"/>
        <v>14.506437768240342</v>
      </c>
      <c r="Q151" s="170"/>
      <c r="R151" s="143">
        <f t="shared" si="18"/>
        <v>18.655559860519176</v>
      </c>
      <c r="S151" s="143">
        <f t="shared" si="18"/>
        <v>21.60096540627514</v>
      </c>
      <c r="T151" s="143">
        <f t="shared" si="18"/>
        <v>15.919282511210762</v>
      </c>
      <c r="U151" s="170"/>
      <c r="V151" s="143">
        <f t="shared" si="19"/>
        <v>7.3908730158730158</v>
      </c>
      <c r="W151" s="143">
        <f t="shared" si="19"/>
        <v>8.3243823845327611</v>
      </c>
      <c r="X151" s="143">
        <f t="shared" si="19"/>
        <v>6.5898617511520738</v>
      </c>
      <c r="Y151" s="169"/>
      <c r="Z151" s="143">
        <f t="shared" si="20"/>
        <v>6.2318840579710146</v>
      </c>
      <c r="AA151" s="143">
        <f t="shared" si="20"/>
        <v>5.400981996726677</v>
      </c>
      <c r="AB151" s="143">
        <f t="shared" si="20"/>
        <v>6.8920676202860855</v>
      </c>
    </row>
    <row r="152" spans="1:28" x14ac:dyDescent="0.25">
      <c r="A152" s="128" t="s">
        <v>106</v>
      </c>
      <c r="B152" s="143">
        <f t="shared" si="14"/>
        <v>14.666304200081557</v>
      </c>
      <c r="C152" s="143">
        <f t="shared" si="14"/>
        <v>17.073170731707318</v>
      </c>
      <c r="D152" s="143">
        <f t="shared" si="14"/>
        <v>12.297734627831716</v>
      </c>
      <c r="E152" s="169"/>
      <c r="F152" s="143">
        <f t="shared" si="15"/>
        <v>17.779126213592235</v>
      </c>
      <c r="G152" s="143">
        <f t="shared" si="15"/>
        <v>21.852731591448933</v>
      </c>
      <c r="H152" s="143">
        <f t="shared" si="15"/>
        <v>13.523573200992555</v>
      </c>
      <c r="I152" s="170"/>
      <c r="J152" s="143">
        <f t="shared" si="16"/>
        <v>17.119205298013245</v>
      </c>
      <c r="K152" s="143">
        <f t="shared" si="16"/>
        <v>18.660598179453835</v>
      </c>
      <c r="L152" s="143">
        <f t="shared" si="16"/>
        <v>15.519568151147098</v>
      </c>
      <c r="M152" s="170"/>
      <c r="N152" s="143">
        <f t="shared" si="17"/>
        <v>14.920140241527074</v>
      </c>
      <c r="O152" s="143">
        <f t="shared" si="17"/>
        <v>17.494089834515368</v>
      </c>
      <c r="P152" s="143">
        <f t="shared" si="17"/>
        <v>12.403697996918336</v>
      </c>
      <c r="Q152" s="170"/>
      <c r="R152" s="143">
        <f t="shared" si="18"/>
        <v>14.860259032038172</v>
      </c>
      <c r="S152" s="143">
        <f t="shared" si="18"/>
        <v>15.902777777777777</v>
      </c>
      <c r="T152" s="143">
        <f t="shared" si="18"/>
        <v>13.855421686746988</v>
      </c>
      <c r="U152" s="170"/>
      <c r="V152" s="143">
        <f t="shared" si="19"/>
        <v>8.808080808080808</v>
      </c>
      <c r="W152" s="143">
        <f t="shared" si="19"/>
        <v>11.298482293423271</v>
      </c>
      <c r="X152" s="143">
        <f t="shared" si="19"/>
        <v>6.516679596586501</v>
      </c>
      <c r="Y152" s="169"/>
      <c r="Z152" s="143">
        <f t="shared" si="20"/>
        <v>4.2654028436018958</v>
      </c>
      <c r="AA152" s="143">
        <f t="shared" si="20"/>
        <v>3.3149171270718232</v>
      </c>
      <c r="AB152" s="143">
        <f t="shared" si="20"/>
        <v>4.9792531120331951</v>
      </c>
    </row>
    <row r="153" spans="1:28" x14ac:dyDescent="0.25">
      <c r="A153" s="128" t="s">
        <v>107</v>
      </c>
      <c r="B153" s="143">
        <f t="shared" si="14"/>
        <v>14.748581232677841</v>
      </c>
      <c r="C153" s="143">
        <f t="shared" si="14"/>
        <v>18.46237880650007</v>
      </c>
      <c r="D153" s="143">
        <f t="shared" si="14"/>
        <v>11.275699144426</v>
      </c>
      <c r="E153" s="169"/>
      <c r="F153" s="143">
        <f t="shared" si="15"/>
        <v>18.416712479384277</v>
      </c>
      <c r="G153" s="143">
        <f t="shared" si="15"/>
        <v>22.58414766558089</v>
      </c>
      <c r="H153" s="143">
        <f t="shared" si="15"/>
        <v>14.142538975501115</v>
      </c>
      <c r="I153" s="170"/>
      <c r="J153" s="143">
        <f t="shared" si="16"/>
        <v>17.617396785376616</v>
      </c>
      <c r="K153" s="143">
        <f t="shared" si="16"/>
        <v>21.549031855090568</v>
      </c>
      <c r="L153" s="143">
        <f t="shared" si="16"/>
        <v>13.61323155216285</v>
      </c>
      <c r="M153" s="170"/>
      <c r="N153" s="143">
        <f t="shared" si="17"/>
        <v>12.019410227696902</v>
      </c>
      <c r="O153" s="143">
        <f t="shared" si="17"/>
        <v>15.55891238670695</v>
      </c>
      <c r="P153" s="143">
        <f t="shared" si="17"/>
        <v>8.5608856088560898</v>
      </c>
      <c r="Q153" s="170"/>
      <c r="R153" s="143">
        <f t="shared" si="18"/>
        <v>17.686318131256954</v>
      </c>
      <c r="S153" s="143">
        <f t="shared" si="18"/>
        <v>21.651090342679126</v>
      </c>
      <c r="T153" s="143">
        <f t="shared" si="18"/>
        <v>14.08351026185421</v>
      </c>
      <c r="U153" s="170"/>
      <c r="V153" s="143">
        <f t="shared" si="19"/>
        <v>7.7425373134328357</v>
      </c>
      <c r="W153" s="143">
        <f t="shared" si="19"/>
        <v>9.9678456591639879</v>
      </c>
      <c r="X153" s="143">
        <f t="shared" si="19"/>
        <v>6.0280759702725017</v>
      </c>
      <c r="Y153" s="169"/>
      <c r="Z153" s="143">
        <f t="shared" si="20"/>
        <v>4.9817739975698663</v>
      </c>
      <c r="AA153" s="143">
        <f t="shared" si="20"/>
        <v>4.1297935103244834</v>
      </c>
      <c r="AB153" s="143">
        <f t="shared" si="20"/>
        <v>5.5785123966942152</v>
      </c>
    </row>
    <row r="154" spans="1:28" x14ac:dyDescent="0.25">
      <c r="A154" s="128" t="s">
        <v>108</v>
      </c>
      <c r="B154" s="143">
        <f t="shared" si="14"/>
        <v>13.403770457841309</v>
      </c>
      <c r="C154" s="143">
        <f t="shared" si="14"/>
        <v>16.005176876617774</v>
      </c>
      <c r="D154" s="143">
        <f t="shared" si="14"/>
        <v>11.000398565165405</v>
      </c>
      <c r="E154" s="169"/>
      <c r="F154" s="143">
        <f t="shared" si="15"/>
        <v>17.36881005173688</v>
      </c>
      <c r="G154" s="143">
        <f t="shared" si="15"/>
        <v>20.391061452513966</v>
      </c>
      <c r="H154" s="143">
        <f t="shared" si="15"/>
        <v>13.971742543171114</v>
      </c>
      <c r="I154" s="170"/>
      <c r="J154" s="143">
        <f t="shared" si="16"/>
        <v>17.779960707269154</v>
      </c>
      <c r="K154" s="143">
        <f t="shared" si="16"/>
        <v>20.436507936507937</v>
      </c>
      <c r="L154" s="143">
        <f t="shared" si="16"/>
        <v>15.175097276264591</v>
      </c>
      <c r="M154" s="170"/>
      <c r="N154" s="143">
        <f t="shared" si="17"/>
        <v>7.9601990049751246</v>
      </c>
      <c r="O154" s="143">
        <f t="shared" si="17"/>
        <v>9.3582887700534751</v>
      </c>
      <c r="P154" s="143">
        <f t="shared" si="17"/>
        <v>6.7441860465116283</v>
      </c>
      <c r="Q154" s="170"/>
      <c r="R154" s="143">
        <f t="shared" si="18"/>
        <v>14.199029126213592</v>
      </c>
      <c r="S154" s="143">
        <f t="shared" si="18"/>
        <v>17.894736842105264</v>
      </c>
      <c r="T154" s="143">
        <f t="shared" si="18"/>
        <v>11.036036036036036</v>
      </c>
      <c r="U154" s="170"/>
      <c r="V154" s="143">
        <f t="shared" si="19"/>
        <v>5.368098159509203</v>
      </c>
      <c r="W154" s="143">
        <f t="shared" si="19"/>
        <v>5.9440559440559442</v>
      </c>
      <c r="X154" s="143">
        <f t="shared" si="19"/>
        <v>4.918032786885246</v>
      </c>
      <c r="Y154" s="169"/>
      <c r="Z154" s="143">
        <f t="shared" si="20"/>
        <v>8.5227272727272716</v>
      </c>
      <c r="AA154" s="143">
        <f t="shared" si="20"/>
        <v>3.4482758620689653</v>
      </c>
      <c r="AB154" s="143">
        <f t="shared" si="20"/>
        <v>11.016949152542372</v>
      </c>
    </row>
    <row r="155" spans="1:28" x14ac:dyDescent="0.25">
      <c r="A155" s="165" t="s">
        <v>109</v>
      </c>
      <c r="B155" s="143">
        <f t="shared" si="14"/>
        <v>23.914295114328016</v>
      </c>
      <c r="C155" s="143">
        <f t="shared" si="14"/>
        <v>26.456087574162279</v>
      </c>
      <c r="D155" s="143">
        <f t="shared" si="14"/>
        <v>21.451129646125192</v>
      </c>
      <c r="E155" s="169"/>
      <c r="F155" s="143">
        <f t="shared" si="15"/>
        <v>30.78122563542804</v>
      </c>
      <c r="G155" s="143">
        <f t="shared" si="15"/>
        <v>33.225521905321962</v>
      </c>
      <c r="H155" s="143">
        <f t="shared" si="15"/>
        <v>28.021248339973436</v>
      </c>
      <c r="I155" s="170"/>
      <c r="J155" s="143">
        <f t="shared" si="16"/>
        <v>28.272953804868699</v>
      </c>
      <c r="K155" s="143">
        <f t="shared" si="16"/>
        <v>30.105501130369255</v>
      </c>
      <c r="L155" s="143">
        <f t="shared" si="16"/>
        <v>26.375341396800621</v>
      </c>
      <c r="M155" s="170"/>
      <c r="N155" s="143">
        <f t="shared" si="17"/>
        <v>17.52302472127969</v>
      </c>
      <c r="O155" s="143">
        <f t="shared" si="17"/>
        <v>21.060606060606059</v>
      </c>
      <c r="P155" s="143">
        <f t="shared" si="17"/>
        <v>14.259086672879775</v>
      </c>
      <c r="Q155" s="170"/>
      <c r="R155" s="143">
        <f t="shared" si="18"/>
        <v>28.659511303950673</v>
      </c>
      <c r="S155" s="143">
        <f t="shared" si="18"/>
        <v>31.548757170172081</v>
      </c>
      <c r="T155" s="143">
        <f t="shared" si="18"/>
        <v>26.016615653694796</v>
      </c>
      <c r="U155" s="170"/>
      <c r="V155" s="143">
        <f t="shared" si="19"/>
        <v>8.881676010622602</v>
      </c>
      <c r="W155" s="143">
        <f t="shared" si="19"/>
        <v>9.6026490066225172</v>
      </c>
      <c r="X155" s="143">
        <f t="shared" si="19"/>
        <v>8.3022884513038857</v>
      </c>
      <c r="Y155" s="169"/>
      <c r="Z155" s="143">
        <f t="shared" si="20"/>
        <v>10.984848484848484</v>
      </c>
      <c r="AA155" s="143">
        <f t="shared" si="20"/>
        <v>4.5454545454545459</v>
      </c>
      <c r="AB155" s="143">
        <f t="shared" si="20"/>
        <v>15.584415584415584</v>
      </c>
    </row>
    <row r="156" spans="1:28" x14ac:dyDescent="0.25">
      <c r="A156" s="128" t="s">
        <v>110</v>
      </c>
      <c r="B156" s="143">
        <f t="shared" si="14"/>
        <v>14.41527446300716</v>
      </c>
      <c r="C156" s="143">
        <f t="shared" si="14"/>
        <v>16.927409261576969</v>
      </c>
      <c r="D156" s="143">
        <f t="shared" si="14"/>
        <v>11.816121722240206</v>
      </c>
      <c r="E156" s="169"/>
      <c r="F156" s="143">
        <f t="shared" si="15"/>
        <v>17.693836978131213</v>
      </c>
      <c r="G156" s="143">
        <f t="shared" si="15"/>
        <v>20.460358056265985</v>
      </c>
      <c r="H156" s="143">
        <f t="shared" si="15"/>
        <v>14.718019257221457</v>
      </c>
      <c r="I156" s="170"/>
      <c r="J156" s="143">
        <f t="shared" si="16"/>
        <v>16.279069767441861</v>
      </c>
      <c r="K156" s="143">
        <f t="shared" si="16"/>
        <v>19.500780031201248</v>
      </c>
      <c r="L156" s="143">
        <f t="shared" si="16"/>
        <v>12.871287128712872</v>
      </c>
      <c r="M156" s="170"/>
      <c r="N156" s="143">
        <f t="shared" si="17"/>
        <v>11.86291739894552</v>
      </c>
      <c r="O156" s="143">
        <f t="shared" si="17"/>
        <v>12.227805695142377</v>
      </c>
      <c r="P156" s="143">
        <f t="shared" si="17"/>
        <v>11.460258780036968</v>
      </c>
      <c r="Q156" s="170"/>
      <c r="R156" s="143">
        <f t="shared" si="18"/>
        <v>19.561815336463223</v>
      </c>
      <c r="S156" s="143">
        <f t="shared" si="18"/>
        <v>22.36024844720497</v>
      </c>
      <c r="T156" s="143">
        <f t="shared" si="18"/>
        <v>16.719242902208201</v>
      </c>
      <c r="U156" s="170"/>
      <c r="V156" s="143">
        <f t="shared" si="19"/>
        <v>4.4489383215369056</v>
      </c>
      <c r="W156" s="143">
        <f t="shared" si="19"/>
        <v>7.1428571428571423</v>
      </c>
      <c r="X156" s="143">
        <f t="shared" si="19"/>
        <v>2.0872865275142316</v>
      </c>
      <c r="Y156" s="169"/>
      <c r="Z156" s="143">
        <f t="shared" si="20"/>
        <v>5.6451612903225801</v>
      </c>
      <c r="AA156" s="143">
        <f t="shared" si="20"/>
        <v>8.5714285714285712</v>
      </c>
      <c r="AB156" s="143">
        <f t="shared" si="20"/>
        <v>1.8518518518518516</v>
      </c>
    </row>
    <row r="157" spans="1:28" x14ac:dyDescent="0.25">
      <c r="A157" s="128" t="s">
        <v>111</v>
      </c>
      <c r="B157" s="143">
        <f t="shared" si="14"/>
        <v>21.843338540504352</v>
      </c>
      <c r="C157" s="143">
        <f t="shared" si="14"/>
        <v>23.932969169521339</v>
      </c>
      <c r="D157" s="143">
        <f t="shared" si="14"/>
        <v>19.898310927266461</v>
      </c>
      <c r="E157" s="169"/>
      <c r="F157" s="143">
        <f t="shared" si="15"/>
        <v>28.197026022304833</v>
      </c>
      <c r="G157" s="143">
        <f t="shared" si="15"/>
        <v>29.666666666666668</v>
      </c>
      <c r="H157" s="143">
        <f t="shared" si="15"/>
        <v>26.71641791044776</v>
      </c>
      <c r="I157" s="170"/>
      <c r="J157" s="143">
        <f t="shared" si="16"/>
        <v>27.597109304426375</v>
      </c>
      <c r="K157" s="143">
        <f t="shared" si="16"/>
        <v>30.544309491677911</v>
      </c>
      <c r="L157" s="143">
        <f t="shared" si="16"/>
        <v>24.625850340136054</v>
      </c>
      <c r="M157" s="170"/>
      <c r="N157" s="143">
        <f t="shared" si="17"/>
        <v>17.967914438502675</v>
      </c>
      <c r="O157" s="143">
        <f t="shared" si="17"/>
        <v>19.763058696822831</v>
      </c>
      <c r="P157" s="143">
        <f t="shared" si="17"/>
        <v>16.197557089750397</v>
      </c>
      <c r="Q157" s="170"/>
      <c r="R157" s="143">
        <f t="shared" si="18"/>
        <v>25.75127138233934</v>
      </c>
      <c r="S157" s="143">
        <f t="shared" si="18"/>
        <v>27.783350050150453</v>
      </c>
      <c r="T157" s="143">
        <f t="shared" si="18"/>
        <v>24.013722126929675</v>
      </c>
      <c r="U157" s="170"/>
      <c r="V157" s="143">
        <f t="shared" si="19"/>
        <v>9.617647058823529</v>
      </c>
      <c r="W157" s="143">
        <f t="shared" si="19"/>
        <v>10.967741935483872</v>
      </c>
      <c r="X157" s="143">
        <f t="shared" si="19"/>
        <v>8.486486486486486</v>
      </c>
      <c r="Y157" s="169"/>
      <c r="Z157" s="143">
        <f t="shared" si="20"/>
        <v>3.7135278514588856</v>
      </c>
      <c r="AA157" s="143">
        <f t="shared" si="20"/>
        <v>2.9350104821802936</v>
      </c>
      <c r="AB157" s="143">
        <f t="shared" si="20"/>
        <v>4.281345565749235</v>
      </c>
    </row>
    <row r="158" spans="1:28" x14ac:dyDescent="0.25">
      <c r="A158" s="128" t="s">
        <v>112</v>
      </c>
      <c r="B158" s="143">
        <f t="shared" si="14"/>
        <v>16.400077086143767</v>
      </c>
      <c r="C158" s="143">
        <f t="shared" si="14"/>
        <v>21.230158730158731</v>
      </c>
      <c r="D158" s="143">
        <f t="shared" si="14"/>
        <v>11.839640314724615</v>
      </c>
      <c r="E158" s="169"/>
      <c r="F158" s="143">
        <f t="shared" si="15"/>
        <v>24.24017790956264</v>
      </c>
      <c r="G158" s="143">
        <f t="shared" si="15"/>
        <v>30.76923076923077</v>
      </c>
      <c r="H158" s="143">
        <f t="shared" si="15"/>
        <v>17.682020802377416</v>
      </c>
      <c r="I158" s="170"/>
      <c r="J158" s="143">
        <f t="shared" si="16"/>
        <v>18.592057761732853</v>
      </c>
      <c r="K158" s="143">
        <f t="shared" si="16"/>
        <v>22.445561139028474</v>
      </c>
      <c r="L158" s="143">
        <f t="shared" si="16"/>
        <v>14.090019569471623</v>
      </c>
      <c r="M158" s="170"/>
      <c r="N158" s="143">
        <f t="shared" si="17"/>
        <v>11.404435058078141</v>
      </c>
      <c r="O158" s="143">
        <f t="shared" si="17"/>
        <v>19.101123595505616</v>
      </c>
      <c r="P158" s="143">
        <f t="shared" si="17"/>
        <v>4.5816733067729087</v>
      </c>
      <c r="Q158" s="170"/>
      <c r="R158" s="143">
        <f t="shared" si="18"/>
        <v>18.668122270742359</v>
      </c>
      <c r="S158" s="143">
        <f t="shared" si="18"/>
        <v>22.009569377990431</v>
      </c>
      <c r="T158" s="143">
        <f t="shared" si="18"/>
        <v>15.863453815261044</v>
      </c>
      <c r="U158" s="170"/>
      <c r="V158" s="143">
        <f t="shared" si="19"/>
        <v>4.9414824447334205</v>
      </c>
      <c r="W158" s="143">
        <f t="shared" si="19"/>
        <v>4.2372881355932197</v>
      </c>
      <c r="X158" s="143">
        <f t="shared" si="19"/>
        <v>5.5421686746987948</v>
      </c>
      <c r="Y158" s="169"/>
      <c r="Z158" s="143">
        <f t="shared" si="20"/>
        <v>1</v>
      </c>
      <c r="AA158" s="143">
        <f t="shared" si="20"/>
        <v>3.3333333333333335</v>
      </c>
      <c r="AB158" s="143">
        <f t="shared" si="20"/>
        <v>0</v>
      </c>
    </row>
    <row r="159" spans="1:28" x14ac:dyDescent="0.25">
      <c r="A159" s="128" t="s">
        <v>113</v>
      </c>
      <c r="B159" s="143">
        <f t="shared" si="14"/>
        <v>26.086956521739129</v>
      </c>
      <c r="C159" s="143">
        <f t="shared" si="14"/>
        <v>29.677571193221937</v>
      </c>
      <c r="D159" s="143">
        <f t="shared" si="14"/>
        <v>22.707133362871069</v>
      </c>
      <c r="E159" s="169"/>
      <c r="F159" s="143">
        <f t="shared" si="15"/>
        <v>30.795551753635586</v>
      </c>
      <c r="G159" s="143">
        <f t="shared" si="15"/>
        <v>37.019230769230774</v>
      </c>
      <c r="H159" s="143">
        <f t="shared" si="15"/>
        <v>23.669724770642205</v>
      </c>
      <c r="I159" s="170"/>
      <c r="J159" s="143">
        <f t="shared" si="16"/>
        <v>27.737226277372262</v>
      </c>
      <c r="K159" s="143">
        <f t="shared" si="16"/>
        <v>30.760749724366043</v>
      </c>
      <c r="L159" s="143">
        <f t="shared" si="16"/>
        <v>24.59954233409611</v>
      </c>
      <c r="M159" s="170"/>
      <c r="N159" s="143">
        <f t="shared" si="17"/>
        <v>21.791613722998729</v>
      </c>
      <c r="O159" s="143">
        <f t="shared" si="17"/>
        <v>26.174496644295303</v>
      </c>
      <c r="P159" s="143">
        <f t="shared" si="17"/>
        <v>17.852834740651389</v>
      </c>
      <c r="Q159" s="170"/>
      <c r="R159" s="143">
        <f t="shared" si="18"/>
        <v>31.281094527363184</v>
      </c>
      <c r="S159" s="143">
        <f t="shared" si="18"/>
        <v>33.707865168539328</v>
      </c>
      <c r="T159" s="143">
        <f t="shared" si="18"/>
        <v>29.352678571428569</v>
      </c>
      <c r="U159" s="170"/>
      <c r="V159" s="143">
        <f t="shared" si="19"/>
        <v>13.23283082077052</v>
      </c>
      <c r="W159" s="143">
        <f t="shared" si="19"/>
        <v>14.606741573033707</v>
      </c>
      <c r="X159" s="143">
        <f t="shared" si="19"/>
        <v>12.121212121212121</v>
      </c>
      <c r="Y159" s="169"/>
      <c r="Z159" s="143">
        <f t="shared" si="20"/>
        <v>25.373134328358208</v>
      </c>
      <c r="AA159" s="143">
        <f t="shared" si="20"/>
        <v>6.7961165048543686</v>
      </c>
      <c r="AB159" s="143">
        <f t="shared" si="20"/>
        <v>36.969696969696969</v>
      </c>
    </row>
    <row r="160" spans="1:28" x14ac:dyDescent="0.25">
      <c r="A160" s="128" t="s">
        <v>114</v>
      </c>
      <c r="B160" s="143">
        <f t="shared" si="14"/>
        <v>18.206134094151214</v>
      </c>
      <c r="C160" s="143">
        <f t="shared" si="14"/>
        <v>21.979621542940318</v>
      </c>
      <c r="D160" s="143">
        <f t="shared" si="14"/>
        <v>14.58041958041958</v>
      </c>
      <c r="E160" s="169"/>
      <c r="F160" s="143">
        <f t="shared" si="15"/>
        <v>23.893805309734514</v>
      </c>
      <c r="G160" s="143">
        <f t="shared" si="15"/>
        <v>28.8135593220339</v>
      </c>
      <c r="H160" s="143">
        <f t="shared" si="15"/>
        <v>18.518518518518519</v>
      </c>
      <c r="I160" s="170"/>
      <c r="J160" s="143">
        <f t="shared" si="16"/>
        <v>23.711340206185564</v>
      </c>
      <c r="K160" s="143">
        <f t="shared" si="16"/>
        <v>27.021696252465482</v>
      </c>
      <c r="L160" s="143">
        <f t="shared" si="16"/>
        <v>20.086393088552914</v>
      </c>
      <c r="M160" s="170"/>
      <c r="N160" s="143">
        <f t="shared" si="17"/>
        <v>15.736607142857142</v>
      </c>
      <c r="O160" s="143">
        <f t="shared" si="17"/>
        <v>19.148936170212767</v>
      </c>
      <c r="P160" s="143">
        <f t="shared" si="17"/>
        <v>11.971830985915492</v>
      </c>
      <c r="Q160" s="170"/>
      <c r="R160" s="143">
        <f t="shared" si="18"/>
        <v>17.534246575342465</v>
      </c>
      <c r="S160" s="143">
        <f t="shared" si="18"/>
        <v>22.134387351778656</v>
      </c>
      <c r="T160" s="143">
        <f t="shared" si="18"/>
        <v>13.582342954159593</v>
      </c>
      <c r="U160" s="170"/>
      <c r="V160" s="143">
        <f t="shared" si="19"/>
        <v>14.691943127962084</v>
      </c>
      <c r="W160" s="143">
        <f t="shared" si="19"/>
        <v>16.768916155419223</v>
      </c>
      <c r="X160" s="143">
        <f t="shared" si="19"/>
        <v>12.897526501766784</v>
      </c>
      <c r="Y160" s="169"/>
      <c r="Z160" s="143">
        <f t="shared" si="20"/>
        <v>7.1428571428571423</v>
      </c>
      <c r="AA160" s="143">
        <f t="shared" si="20"/>
        <v>6.9892473118279561</v>
      </c>
      <c r="AB160" s="143">
        <f t="shared" si="20"/>
        <v>7.2463768115942031</v>
      </c>
    </row>
    <row r="161" spans="1:28" x14ac:dyDescent="0.25">
      <c r="A161" s="128" t="s">
        <v>115</v>
      </c>
      <c r="B161" s="143">
        <f t="shared" ref="B161:D170" si="21">+B73/(B73+B30)*100</f>
        <v>13.425525785076347</v>
      </c>
      <c r="C161" s="143">
        <f t="shared" si="21"/>
        <v>15.84683357879234</v>
      </c>
      <c r="D161" s="143">
        <f t="shared" si="21"/>
        <v>11.107978573442345</v>
      </c>
      <c r="E161" s="169"/>
      <c r="F161" s="143">
        <f t="shared" ref="F161:H170" si="22">+F73/(F73+F30)*100</f>
        <v>17.388407728181214</v>
      </c>
      <c r="G161" s="143">
        <f t="shared" si="22"/>
        <v>20.050441361916771</v>
      </c>
      <c r="H161" s="143">
        <f t="shared" si="22"/>
        <v>14.40677966101695</v>
      </c>
      <c r="I161" s="170"/>
      <c r="J161" s="143">
        <f t="shared" ref="J161:L170" si="23">+J73/(J73+J30)*100</f>
        <v>18.132716049382715</v>
      </c>
      <c r="K161" s="143">
        <f t="shared" si="23"/>
        <v>22.926093514328809</v>
      </c>
      <c r="L161" s="143">
        <f t="shared" si="23"/>
        <v>13.112164296998422</v>
      </c>
      <c r="M161" s="170"/>
      <c r="N161" s="143">
        <f t="shared" ref="N161:P170" si="24">+N73/(N73+N30)*100</f>
        <v>10.317460317460316</v>
      </c>
      <c r="O161" s="143">
        <f t="shared" si="24"/>
        <v>11.111111111111111</v>
      </c>
      <c r="P161" s="143">
        <f t="shared" si="24"/>
        <v>9.5486111111111107</v>
      </c>
      <c r="Q161" s="170"/>
      <c r="R161" s="143">
        <f t="shared" ref="R161:T170" si="25">+R73/(R73+R30)*100</f>
        <v>14.132104454685098</v>
      </c>
      <c r="S161" s="143">
        <f t="shared" si="25"/>
        <v>15.562913907284766</v>
      </c>
      <c r="T161" s="143">
        <f t="shared" si="25"/>
        <v>12.893982808022923</v>
      </c>
      <c r="U161" s="170"/>
      <c r="V161" s="143">
        <f t="shared" ref="V161:X170" si="26">+V73/(V73+V30)*100</f>
        <v>8.7776866283839219</v>
      </c>
      <c r="W161" s="143">
        <f t="shared" si="26"/>
        <v>10.815602836879433</v>
      </c>
      <c r="X161" s="143">
        <f t="shared" si="26"/>
        <v>7.0229007633587788</v>
      </c>
      <c r="Y161" s="169"/>
      <c r="Z161" s="143">
        <f t="shared" ref="Z161:AB170" si="27">+Z73/(Z73+Z30)*100</f>
        <v>5.7142857142857144</v>
      </c>
      <c r="AA161" s="143">
        <f t="shared" si="27"/>
        <v>4.6948356807511731</v>
      </c>
      <c r="AB161" s="143">
        <f t="shared" si="27"/>
        <v>6.4981949458483745</v>
      </c>
    </row>
    <row r="162" spans="1:28" x14ac:dyDescent="0.25">
      <c r="A162" s="128" t="s">
        <v>116</v>
      </c>
      <c r="B162" s="143">
        <f t="shared" si="21"/>
        <v>17.469760063454292</v>
      </c>
      <c r="C162" s="143">
        <f t="shared" si="21"/>
        <v>20.900974025974026</v>
      </c>
      <c r="D162" s="143">
        <f t="shared" si="21"/>
        <v>14.191547111283443</v>
      </c>
      <c r="E162" s="169"/>
      <c r="F162" s="143">
        <f t="shared" si="22"/>
        <v>23.439000960614795</v>
      </c>
      <c r="G162" s="143">
        <f t="shared" si="22"/>
        <v>29.477611940298509</v>
      </c>
      <c r="H162" s="143">
        <f t="shared" si="22"/>
        <v>17.029702970297031</v>
      </c>
      <c r="I162" s="170"/>
      <c r="J162" s="143">
        <f t="shared" si="23"/>
        <v>23.789907312049433</v>
      </c>
      <c r="K162" s="143">
        <f t="shared" si="23"/>
        <v>28.453608247422679</v>
      </c>
      <c r="L162" s="143">
        <f t="shared" si="23"/>
        <v>19.1358024691358</v>
      </c>
      <c r="M162" s="170"/>
      <c r="N162" s="143">
        <f t="shared" si="24"/>
        <v>11.19648737650933</v>
      </c>
      <c r="O162" s="143">
        <f t="shared" si="24"/>
        <v>12.413793103448276</v>
      </c>
      <c r="P162" s="143">
        <f t="shared" si="24"/>
        <v>10.084033613445378</v>
      </c>
      <c r="Q162" s="170"/>
      <c r="R162" s="143">
        <f t="shared" si="25"/>
        <v>20.553359683794469</v>
      </c>
      <c r="S162" s="143">
        <f t="shared" si="25"/>
        <v>23.400000000000002</v>
      </c>
      <c r="T162" s="143">
        <f t="shared" si="25"/>
        <v>17.7734375</v>
      </c>
      <c r="U162" s="170"/>
      <c r="V162" s="143">
        <f t="shared" si="26"/>
        <v>9.3649085037674933</v>
      </c>
      <c r="W162" s="143">
        <f t="shared" si="26"/>
        <v>10.722610722610723</v>
      </c>
      <c r="X162" s="143">
        <f t="shared" si="26"/>
        <v>8.2000000000000011</v>
      </c>
      <c r="Y162" s="169"/>
      <c r="Z162" s="143">
        <f t="shared" si="27"/>
        <v>5.027932960893855</v>
      </c>
      <c r="AA162" s="143">
        <f t="shared" si="27"/>
        <v>2.5316455696202533</v>
      </c>
      <c r="AB162" s="143">
        <f t="shared" si="27"/>
        <v>7.0000000000000009</v>
      </c>
    </row>
    <row r="163" spans="1:28" x14ac:dyDescent="0.25">
      <c r="A163" s="128" t="s">
        <v>117</v>
      </c>
      <c r="B163" s="143">
        <f t="shared" si="21"/>
        <v>21.994686738986051</v>
      </c>
      <c r="C163" s="143">
        <f t="shared" si="21"/>
        <v>25.140924464487036</v>
      </c>
      <c r="D163" s="143">
        <f t="shared" si="21"/>
        <v>18.960643618177862</v>
      </c>
      <c r="E163" s="169"/>
      <c r="F163" s="143">
        <f t="shared" si="22"/>
        <v>29.164969450101836</v>
      </c>
      <c r="G163" s="143">
        <f t="shared" si="22"/>
        <v>32.83699059561129</v>
      </c>
      <c r="H163" s="143">
        <f t="shared" si="22"/>
        <v>25.190839694656486</v>
      </c>
      <c r="I163" s="170"/>
      <c r="J163" s="143">
        <f t="shared" si="23"/>
        <v>22.416534181240063</v>
      </c>
      <c r="K163" s="143">
        <f t="shared" si="23"/>
        <v>28.01235839340886</v>
      </c>
      <c r="L163" s="143">
        <f t="shared" si="23"/>
        <v>16.484716157205241</v>
      </c>
      <c r="M163" s="170"/>
      <c r="N163" s="143">
        <f t="shared" si="24"/>
        <v>16.597510373443981</v>
      </c>
      <c r="O163" s="143">
        <f t="shared" si="24"/>
        <v>19.839142091152816</v>
      </c>
      <c r="P163" s="143">
        <f t="shared" si="24"/>
        <v>13.142857142857142</v>
      </c>
      <c r="Q163" s="170"/>
      <c r="R163" s="143">
        <f t="shared" si="25"/>
        <v>22.024471635150167</v>
      </c>
      <c r="S163" s="143">
        <f t="shared" si="25"/>
        <v>22.881355932203391</v>
      </c>
      <c r="T163" s="143">
        <f t="shared" si="25"/>
        <v>21.296296296296298</v>
      </c>
      <c r="U163" s="170"/>
      <c r="V163" s="143">
        <f t="shared" si="26"/>
        <v>14.987714987714988</v>
      </c>
      <c r="W163" s="143">
        <f t="shared" si="26"/>
        <v>14.84375</v>
      </c>
      <c r="X163" s="143">
        <f t="shared" si="26"/>
        <v>15.091678420310295</v>
      </c>
      <c r="Y163" s="169"/>
      <c r="Z163" s="143">
        <f t="shared" si="27"/>
        <v>12.77533039647577</v>
      </c>
      <c r="AA163" s="143">
        <f t="shared" si="27"/>
        <v>10.576923076923077</v>
      </c>
      <c r="AB163" s="143">
        <f t="shared" si="27"/>
        <v>14.634146341463413</v>
      </c>
    </row>
    <row r="164" spans="1:28" x14ac:dyDescent="0.25">
      <c r="A164" s="128" t="s">
        <v>118</v>
      </c>
      <c r="B164" s="143">
        <f t="shared" si="21"/>
        <v>14.717153284671532</v>
      </c>
      <c r="C164" s="143">
        <f t="shared" si="21"/>
        <v>16.386476999815258</v>
      </c>
      <c r="D164" s="143">
        <f t="shared" si="21"/>
        <v>13.088155759870201</v>
      </c>
      <c r="E164" s="169"/>
      <c r="F164" s="143">
        <f t="shared" si="22"/>
        <v>17.736486486486484</v>
      </c>
      <c r="G164" s="143">
        <f t="shared" si="22"/>
        <v>19.082125603864732</v>
      </c>
      <c r="H164" s="143">
        <f t="shared" si="22"/>
        <v>16.25222024866785</v>
      </c>
      <c r="I164" s="170"/>
      <c r="J164" s="143">
        <f t="shared" si="23"/>
        <v>18.409843823946996</v>
      </c>
      <c r="K164" s="143">
        <f t="shared" si="23"/>
        <v>19.0121155638397</v>
      </c>
      <c r="L164" s="143">
        <f t="shared" si="23"/>
        <v>17.78846153846154</v>
      </c>
      <c r="M164" s="170"/>
      <c r="N164" s="143">
        <f t="shared" si="24"/>
        <v>13.77755511022044</v>
      </c>
      <c r="O164" s="143">
        <f t="shared" si="24"/>
        <v>15.318744053282588</v>
      </c>
      <c r="P164" s="143">
        <f t="shared" si="24"/>
        <v>12.063492063492063</v>
      </c>
      <c r="Q164" s="170"/>
      <c r="R164" s="143">
        <f t="shared" si="25"/>
        <v>14.854368932038836</v>
      </c>
      <c r="S164" s="143">
        <f t="shared" si="25"/>
        <v>18.283963227783453</v>
      </c>
      <c r="T164" s="143">
        <f t="shared" si="25"/>
        <v>11.748381128584644</v>
      </c>
      <c r="U164" s="170"/>
      <c r="V164" s="143">
        <f t="shared" si="26"/>
        <v>9.7340425531914896</v>
      </c>
      <c r="W164" s="143">
        <f t="shared" si="26"/>
        <v>10.684273709483794</v>
      </c>
      <c r="X164" s="143">
        <f t="shared" si="26"/>
        <v>8.9780324737344799</v>
      </c>
      <c r="Y164" s="169"/>
      <c r="Z164" s="143">
        <f t="shared" si="27"/>
        <v>7.3664825046040523</v>
      </c>
      <c r="AA164" s="143">
        <f t="shared" si="27"/>
        <v>7.2340425531914887</v>
      </c>
      <c r="AB164" s="143">
        <f t="shared" si="27"/>
        <v>7.4675324675324672</v>
      </c>
    </row>
    <row r="165" spans="1:28" x14ac:dyDescent="0.25">
      <c r="A165" s="128" t="s">
        <v>119</v>
      </c>
      <c r="B165" s="143">
        <f t="shared" si="21"/>
        <v>20.40960451977401</v>
      </c>
      <c r="C165" s="143">
        <f t="shared" si="21"/>
        <v>22.062084257206209</v>
      </c>
      <c r="D165" s="143">
        <f t="shared" si="21"/>
        <v>18.897903989181881</v>
      </c>
      <c r="E165" s="169"/>
      <c r="F165" s="143">
        <f t="shared" si="22"/>
        <v>24.042879019908117</v>
      </c>
      <c r="G165" s="143">
        <f t="shared" si="22"/>
        <v>25.625920471281294</v>
      </c>
      <c r="H165" s="143">
        <f t="shared" si="22"/>
        <v>22.328548644338117</v>
      </c>
      <c r="I165" s="170"/>
      <c r="J165" s="143">
        <f t="shared" si="23"/>
        <v>26.267281105990779</v>
      </c>
      <c r="K165" s="143">
        <f t="shared" si="23"/>
        <v>29.853479853479854</v>
      </c>
      <c r="L165" s="143">
        <f t="shared" si="23"/>
        <v>22.634508348794064</v>
      </c>
      <c r="M165" s="170"/>
      <c r="N165" s="143">
        <f t="shared" si="24"/>
        <v>16.613756613756614</v>
      </c>
      <c r="O165" s="143">
        <f t="shared" si="24"/>
        <v>14.377682403433475</v>
      </c>
      <c r="P165" s="143">
        <f t="shared" si="24"/>
        <v>18.789144050104383</v>
      </c>
      <c r="Q165" s="170"/>
      <c r="R165" s="143">
        <f t="shared" si="25"/>
        <v>18.330308529945555</v>
      </c>
      <c r="S165" s="143">
        <f t="shared" si="25"/>
        <v>16.808510638297872</v>
      </c>
      <c r="T165" s="143">
        <f t="shared" si="25"/>
        <v>19.462025316455698</v>
      </c>
      <c r="U165" s="170"/>
      <c r="V165" s="143">
        <f t="shared" si="26"/>
        <v>10.114942528735632</v>
      </c>
      <c r="W165" s="143">
        <f t="shared" si="26"/>
        <v>15.544041450777202</v>
      </c>
      <c r="X165" s="143">
        <f t="shared" si="26"/>
        <v>5.785123966942149</v>
      </c>
      <c r="Y165" s="169"/>
      <c r="Z165" s="143">
        <f t="shared" si="27"/>
        <v>30.898876404494381</v>
      </c>
      <c r="AA165" s="143">
        <f t="shared" si="27"/>
        <v>33.962264150943398</v>
      </c>
      <c r="AB165" s="143">
        <f t="shared" si="27"/>
        <v>28.426395939086298</v>
      </c>
    </row>
    <row r="166" spans="1:28" x14ac:dyDescent="0.25">
      <c r="A166" s="128" t="s">
        <v>120</v>
      </c>
      <c r="B166" s="143">
        <f t="shared" si="21"/>
        <v>17.445822543273817</v>
      </c>
      <c r="C166" s="143">
        <f t="shared" si="21"/>
        <v>22.237801458216488</v>
      </c>
      <c r="D166" s="143">
        <f t="shared" si="21"/>
        <v>12.914346327234155</v>
      </c>
      <c r="E166" s="169"/>
      <c r="F166" s="143">
        <f t="shared" si="22"/>
        <v>24.924744130042143</v>
      </c>
      <c r="G166" s="143">
        <f t="shared" si="22"/>
        <v>28.146453089244851</v>
      </c>
      <c r="H166" s="143">
        <f t="shared" si="22"/>
        <v>21.346886912325285</v>
      </c>
      <c r="I166" s="170"/>
      <c r="J166" s="143">
        <f t="shared" si="23"/>
        <v>21.57788267026298</v>
      </c>
      <c r="K166" s="143">
        <f t="shared" si="23"/>
        <v>27.238335435056747</v>
      </c>
      <c r="L166" s="143">
        <f t="shared" si="23"/>
        <v>15.072463768115943</v>
      </c>
      <c r="M166" s="170"/>
      <c r="N166" s="143">
        <f t="shared" si="24"/>
        <v>11.889250814332247</v>
      </c>
      <c r="O166" s="143">
        <f t="shared" si="24"/>
        <v>15.447154471544716</v>
      </c>
      <c r="P166" s="143">
        <f t="shared" si="24"/>
        <v>8.3197389885807507</v>
      </c>
      <c r="Q166" s="170"/>
      <c r="R166" s="143">
        <f t="shared" si="25"/>
        <v>19.069166127989657</v>
      </c>
      <c r="S166" s="143">
        <f t="shared" si="25"/>
        <v>24.052478134110789</v>
      </c>
      <c r="T166" s="143">
        <f t="shared" si="25"/>
        <v>15.098722415795587</v>
      </c>
      <c r="U166" s="170"/>
      <c r="V166" s="143">
        <f t="shared" si="26"/>
        <v>8.1939799331103682</v>
      </c>
      <c r="W166" s="143">
        <f t="shared" si="26"/>
        <v>12.645914396887159</v>
      </c>
      <c r="X166" s="143">
        <f t="shared" si="26"/>
        <v>4.838709677419355</v>
      </c>
      <c r="Y166" s="169"/>
      <c r="Z166" s="143">
        <f t="shared" si="27"/>
        <v>3.1531531531531529</v>
      </c>
      <c r="AA166" s="143">
        <f t="shared" si="27"/>
        <v>7.1428571428571423</v>
      </c>
      <c r="AB166" s="143">
        <f t="shared" si="27"/>
        <v>0.72463768115942029</v>
      </c>
    </row>
    <row r="167" spans="1:28" x14ac:dyDescent="0.25">
      <c r="A167" s="128" t="s">
        <v>121</v>
      </c>
      <c r="B167" s="143">
        <f t="shared" si="21"/>
        <v>18.886462882096069</v>
      </c>
      <c r="C167" s="143">
        <f t="shared" si="21"/>
        <v>24.154025670945156</v>
      </c>
      <c r="D167" s="143">
        <f t="shared" si="21"/>
        <v>14.256410256410257</v>
      </c>
      <c r="E167" s="169"/>
      <c r="F167" s="143">
        <f t="shared" si="22"/>
        <v>23.636363636363637</v>
      </c>
      <c r="G167" s="143">
        <f t="shared" si="22"/>
        <v>28.947368421052634</v>
      </c>
      <c r="H167" s="143">
        <f t="shared" si="22"/>
        <v>17.924528301886792</v>
      </c>
      <c r="I167" s="170"/>
      <c r="J167" s="143">
        <f t="shared" si="23"/>
        <v>24.425287356321839</v>
      </c>
      <c r="K167" s="143">
        <f t="shared" si="23"/>
        <v>31.284916201117319</v>
      </c>
      <c r="L167" s="143">
        <f t="shared" si="23"/>
        <v>17.159763313609467</v>
      </c>
      <c r="M167" s="170"/>
      <c r="N167" s="143">
        <f t="shared" si="24"/>
        <v>20.774647887323944</v>
      </c>
      <c r="O167" s="143">
        <f t="shared" si="24"/>
        <v>26.573426573426573</v>
      </c>
      <c r="P167" s="143">
        <f t="shared" si="24"/>
        <v>14.893617021276595</v>
      </c>
      <c r="Q167" s="170"/>
      <c r="R167" s="143">
        <f t="shared" si="25"/>
        <v>18.181818181818183</v>
      </c>
      <c r="S167" s="143">
        <f t="shared" si="25"/>
        <v>21.739130434782609</v>
      </c>
      <c r="T167" s="143">
        <f t="shared" si="25"/>
        <v>15.346534653465346</v>
      </c>
      <c r="U167" s="170"/>
      <c r="V167" s="143">
        <f t="shared" si="26"/>
        <v>10.4</v>
      </c>
      <c r="W167" s="143">
        <f t="shared" si="26"/>
        <v>11.702127659574469</v>
      </c>
      <c r="X167" s="143">
        <f t="shared" si="26"/>
        <v>9.6153846153846168</v>
      </c>
      <c r="Y167" s="169"/>
      <c r="Z167" s="143">
        <f t="shared" si="27"/>
        <v>4.0816326530612246</v>
      </c>
      <c r="AA167" s="143">
        <f t="shared" si="27"/>
        <v>1.9230769230769231</v>
      </c>
      <c r="AB167" s="143">
        <f t="shared" si="27"/>
        <v>5.2631578947368416</v>
      </c>
    </row>
    <row r="168" spans="1:28" x14ac:dyDescent="0.25">
      <c r="A168" s="128" t="s">
        <v>122</v>
      </c>
      <c r="B168" s="143">
        <f t="shared" si="21"/>
        <v>14.559989515759126</v>
      </c>
      <c r="C168" s="143">
        <f t="shared" si="21"/>
        <v>16.547356828193831</v>
      </c>
      <c r="D168" s="143">
        <f t="shared" si="21"/>
        <v>12.754783043641366</v>
      </c>
      <c r="E168" s="169"/>
      <c r="F168" s="143">
        <f t="shared" si="22"/>
        <v>18.7727509100364</v>
      </c>
      <c r="G168" s="143">
        <f t="shared" si="22"/>
        <v>21.128154379020287</v>
      </c>
      <c r="H168" s="143">
        <f t="shared" si="22"/>
        <v>16.164383561643834</v>
      </c>
      <c r="I168" s="170"/>
      <c r="J168" s="143">
        <f t="shared" si="23"/>
        <v>20.796178343949045</v>
      </c>
      <c r="K168" s="143">
        <f t="shared" si="23"/>
        <v>22.100515463917525</v>
      </c>
      <c r="L168" s="143">
        <f t="shared" si="23"/>
        <v>19.521410579345087</v>
      </c>
      <c r="M168" s="170"/>
      <c r="N168" s="143">
        <f t="shared" si="24"/>
        <v>10.812913263321665</v>
      </c>
      <c r="O168" s="143">
        <f t="shared" si="24"/>
        <v>12.396694214876034</v>
      </c>
      <c r="P168" s="143">
        <f t="shared" si="24"/>
        <v>9.4048493754592197</v>
      </c>
      <c r="Q168" s="170"/>
      <c r="R168" s="143">
        <f t="shared" si="25"/>
        <v>14.331097776208965</v>
      </c>
      <c r="S168" s="143">
        <f t="shared" si="25"/>
        <v>17.24415793714746</v>
      </c>
      <c r="T168" s="143">
        <f t="shared" si="25"/>
        <v>12.060301507537687</v>
      </c>
      <c r="U168" s="170"/>
      <c r="V168" s="143">
        <f t="shared" si="26"/>
        <v>5.188470066518847</v>
      </c>
      <c r="W168" s="143">
        <f t="shared" si="26"/>
        <v>6.3936063936063938</v>
      </c>
      <c r="X168" s="143">
        <f t="shared" si="26"/>
        <v>4.2264752791068583</v>
      </c>
      <c r="Y168" s="169"/>
      <c r="Z168" s="143">
        <f t="shared" si="27"/>
        <v>7.4675324675324672</v>
      </c>
      <c r="AA168" s="143">
        <f t="shared" si="27"/>
        <v>1.6736401673640167</v>
      </c>
      <c r="AB168" s="143">
        <f t="shared" si="27"/>
        <v>11.140583554376658</v>
      </c>
    </row>
    <row r="169" spans="1:28" x14ac:dyDescent="0.25">
      <c r="A169" s="128" t="s">
        <v>123</v>
      </c>
      <c r="B169" s="143">
        <f t="shared" si="21"/>
        <v>18.853719744191693</v>
      </c>
      <c r="C169" s="143">
        <f t="shared" si="21"/>
        <v>21.394428877534203</v>
      </c>
      <c r="D169" s="143">
        <f t="shared" si="21"/>
        <v>16.401527203308941</v>
      </c>
      <c r="E169" s="169"/>
      <c r="F169" s="143">
        <f t="shared" si="22"/>
        <v>20.960108181203516</v>
      </c>
      <c r="G169" s="143">
        <f t="shared" si="22"/>
        <v>23.50674373795761</v>
      </c>
      <c r="H169" s="143">
        <f t="shared" si="22"/>
        <v>18.129907209136331</v>
      </c>
      <c r="I169" s="170"/>
      <c r="J169" s="143">
        <f t="shared" si="23"/>
        <v>23.667050249328732</v>
      </c>
      <c r="K169" s="143">
        <f t="shared" si="23"/>
        <v>25.602409638554217</v>
      </c>
      <c r="L169" s="143">
        <f t="shared" si="23"/>
        <v>21.657544956997654</v>
      </c>
      <c r="M169" s="170"/>
      <c r="N169" s="143">
        <f t="shared" si="24"/>
        <v>14.767547857793984</v>
      </c>
      <c r="O169" s="143">
        <f t="shared" si="24"/>
        <v>16.602687140115162</v>
      </c>
      <c r="P169" s="143">
        <f t="shared" si="24"/>
        <v>13.107638888888889</v>
      </c>
      <c r="Q169" s="170"/>
      <c r="R169" s="143">
        <f t="shared" si="25"/>
        <v>22.744762719110732</v>
      </c>
      <c r="S169" s="143">
        <f t="shared" si="25"/>
        <v>26.334841628959278</v>
      </c>
      <c r="T169" s="143">
        <f t="shared" si="25"/>
        <v>19.52998379254457</v>
      </c>
      <c r="U169" s="170"/>
      <c r="V169" s="143">
        <f t="shared" si="26"/>
        <v>11.536358665937671</v>
      </c>
      <c r="W169" s="143">
        <f t="shared" si="26"/>
        <v>13.742331288343559</v>
      </c>
      <c r="X169" s="143">
        <f t="shared" si="26"/>
        <v>9.7633136094674562</v>
      </c>
      <c r="Y169" s="169"/>
      <c r="Z169" s="143">
        <f t="shared" si="27"/>
        <v>5.868544600938967</v>
      </c>
      <c r="AA169" s="143">
        <f t="shared" si="27"/>
        <v>7.2727272727272725</v>
      </c>
      <c r="AB169" s="143">
        <f t="shared" si="27"/>
        <v>4.3689320388349513</v>
      </c>
    </row>
    <row r="170" spans="1:28" ht="13.5" thickBot="1" x14ac:dyDescent="0.3">
      <c r="A170" s="166" t="s">
        <v>124</v>
      </c>
      <c r="B170" s="149">
        <f t="shared" si="21"/>
        <v>18.765679879578524</v>
      </c>
      <c r="C170" s="149">
        <f t="shared" si="21"/>
        <v>19.670542635658915</v>
      </c>
      <c r="D170" s="149">
        <f t="shared" si="21"/>
        <v>17.793964620187307</v>
      </c>
      <c r="E170" s="172"/>
      <c r="F170" s="149">
        <f t="shared" si="22"/>
        <v>24</v>
      </c>
      <c r="G170" s="149">
        <f t="shared" si="22"/>
        <v>26.265822784810126</v>
      </c>
      <c r="H170" s="149">
        <f t="shared" si="22"/>
        <v>21.68284789644013</v>
      </c>
      <c r="I170" s="166"/>
      <c r="J170" s="149">
        <f t="shared" si="23"/>
        <v>19.474835886214443</v>
      </c>
      <c r="K170" s="149">
        <f t="shared" si="23"/>
        <v>20.74688796680498</v>
      </c>
      <c r="L170" s="149">
        <f t="shared" si="23"/>
        <v>18.055555555555554</v>
      </c>
      <c r="M170" s="166"/>
      <c r="N170" s="149">
        <f t="shared" si="24"/>
        <v>11.987381703470032</v>
      </c>
      <c r="O170" s="149">
        <f t="shared" si="24"/>
        <v>10.691823899371069</v>
      </c>
      <c r="P170" s="149">
        <f t="shared" si="24"/>
        <v>13.291139240506327</v>
      </c>
      <c r="Q170" s="166"/>
      <c r="R170" s="149">
        <f t="shared" si="25"/>
        <v>22.413793103448278</v>
      </c>
      <c r="S170" s="149">
        <f t="shared" si="25"/>
        <v>26.785714285714285</v>
      </c>
      <c r="T170" s="149">
        <f t="shared" si="25"/>
        <v>16.393442622950818</v>
      </c>
      <c r="U170" s="166"/>
      <c r="V170" s="149">
        <f t="shared" si="26"/>
        <v>4.9773755656108598</v>
      </c>
      <c r="W170" s="149">
        <f t="shared" si="26"/>
        <v>6.9565217391304346</v>
      </c>
      <c r="X170" s="149">
        <f t="shared" si="26"/>
        <v>2.8301886792452833</v>
      </c>
      <c r="Y170" s="172"/>
      <c r="Z170" s="149">
        <f t="shared" si="27"/>
        <v>25.301204819277107</v>
      </c>
      <c r="AA170" s="149">
        <f t="shared" si="27"/>
        <v>0</v>
      </c>
      <c r="AB170" s="149">
        <f t="shared" si="27"/>
        <v>42</v>
      </c>
    </row>
    <row r="171" spans="1:28" x14ac:dyDescent="0.25">
      <c r="A171" s="292" t="s">
        <v>90</v>
      </c>
      <c r="B171" s="292"/>
      <c r="C171" s="292"/>
      <c r="D171" s="292"/>
      <c r="E171" s="292"/>
      <c r="F171" s="292"/>
      <c r="G171" s="292"/>
      <c r="H171" s="292"/>
      <c r="I171" s="292"/>
      <c r="J171" s="292"/>
      <c r="K171" s="292"/>
      <c r="L171" s="292"/>
      <c r="M171" s="292"/>
      <c r="N171" s="292"/>
      <c r="O171" s="292"/>
      <c r="P171" s="292"/>
      <c r="Q171" s="292"/>
      <c r="R171" s="292"/>
      <c r="S171" s="292"/>
      <c r="T171" s="292"/>
      <c r="U171" s="292"/>
      <c r="V171" s="292"/>
      <c r="W171" s="292"/>
      <c r="X171" s="292"/>
      <c r="Y171" s="292"/>
      <c r="Z171" s="292"/>
      <c r="AA171" s="292"/>
      <c r="AB171" s="292"/>
    </row>
    <row r="172" spans="1:28" x14ac:dyDescent="0.25">
      <c r="A172" s="293" t="s">
        <v>14</v>
      </c>
      <c r="B172" s="293"/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3"/>
      <c r="O172" s="293"/>
      <c r="P172" s="293"/>
      <c r="Q172" s="293"/>
      <c r="R172" s="293"/>
      <c r="S172" s="293"/>
      <c r="T172" s="293"/>
      <c r="U172" s="293"/>
      <c r="V172" s="293"/>
      <c r="W172" s="293"/>
      <c r="X172" s="293"/>
      <c r="Y172" s="293"/>
      <c r="Z172" s="293"/>
      <c r="AA172" s="293"/>
      <c r="AB172" s="293"/>
    </row>
  </sheetData>
  <mergeCells count="40">
    <mergeCell ref="AD132:AE133"/>
    <mergeCell ref="AD88:AE89"/>
    <mergeCell ref="AD44:AE45"/>
    <mergeCell ref="AD1:AE2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3:AB93"/>
    <mergeCell ref="A47:AB47"/>
    <mergeCell ref="A48:AB48"/>
    <mergeCell ref="A49:AB49"/>
    <mergeCell ref="A51:A52"/>
    <mergeCell ref="A83:AB83"/>
    <mergeCell ref="A84:AB84"/>
    <mergeCell ref="A88:AB88"/>
    <mergeCell ref="A89:AB89"/>
    <mergeCell ref="A90:AB90"/>
    <mergeCell ref="A91:AB91"/>
    <mergeCell ref="A92:AB92"/>
    <mergeCell ref="A172:AB172"/>
    <mergeCell ref="A95:A96"/>
    <mergeCell ref="A127:AB127"/>
    <mergeCell ref="A128:AB128"/>
    <mergeCell ref="A132:AB132"/>
    <mergeCell ref="A133:AB133"/>
    <mergeCell ref="A134:AB134"/>
    <mergeCell ref="A135:AB135"/>
    <mergeCell ref="A136:AB136"/>
    <mergeCell ref="A137:AB137"/>
    <mergeCell ref="A139:A140"/>
    <mergeCell ref="A171:AB171"/>
  </mergeCells>
  <hyperlinks>
    <hyperlink ref="AD132" r:id="rId1" location="INDICE!A1"/>
    <hyperlink ref="AD132:AE133" location="INDICE!A1" display="INDICE"/>
    <hyperlink ref="AD88" r:id="rId2" location="INDICE!A1"/>
    <hyperlink ref="AD88:AE89" location="INDICE!A1" display="INDICE"/>
    <hyperlink ref="AD44" r:id="rId3" location="INDICE!A1"/>
    <hyperlink ref="AD44:AE45" location="INDICE!A1" display="INDICE"/>
    <hyperlink ref="AD1" r:id="rId4" location="INDICE!A1"/>
    <hyperlink ref="AD1:AE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7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3:O4"/>
  <sheetViews>
    <sheetView workbookViewId="0">
      <selection activeCell="N3" sqref="N3:O4"/>
    </sheetView>
  </sheetViews>
  <sheetFormatPr baseColWidth="10" defaultRowHeight="15" x14ac:dyDescent="0.25"/>
  <sheetData>
    <row r="3" spans="14:15" x14ac:dyDescent="0.25">
      <c r="N3" s="278" t="s">
        <v>249</v>
      </c>
      <c r="O3" s="278"/>
    </row>
    <row r="4" spans="14:15" x14ac:dyDescent="0.25">
      <c r="N4" s="278"/>
      <c r="O4" s="278"/>
    </row>
  </sheetData>
  <mergeCells count="1">
    <mergeCell ref="N3:O4"/>
  </mergeCells>
  <hyperlinks>
    <hyperlink ref="N3" r:id="rId1" location="INDICE!A1"/>
    <hyperlink ref="N3:O4" location="INDICE!A1" display="INDICE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9"/>
  <sheetViews>
    <sheetView topLeftCell="A69" zoomScaleNormal="100" zoomScaleSheetLayoutView="100" workbookViewId="0">
      <selection activeCell="AD88" sqref="AD88:AE89"/>
    </sheetView>
  </sheetViews>
  <sheetFormatPr baseColWidth="10" defaultRowHeight="12.75" x14ac:dyDescent="0.2"/>
  <cols>
    <col min="1" max="1" width="15.42578125" style="215" customWidth="1"/>
    <col min="2" max="4" width="7.7109375" style="213" customWidth="1"/>
    <col min="5" max="5" width="1.42578125" style="213" customWidth="1"/>
    <col min="6" max="8" width="6.85546875" style="213" customWidth="1"/>
    <col min="9" max="9" width="1.42578125" style="213" customWidth="1"/>
    <col min="10" max="12" width="6.85546875" style="213" customWidth="1"/>
    <col min="13" max="13" width="1.42578125" style="213" customWidth="1"/>
    <col min="14" max="16" width="6.85546875" style="213" customWidth="1"/>
    <col min="17" max="17" width="1.42578125" style="213" customWidth="1"/>
    <col min="18" max="20" width="6.85546875" style="213" customWidth="1"/>
    <col min="21" max="21" width="1.42578125" style="213" customWidth="1"/>
    <col min="22" max="24" width="6.85546875" style="213" customWidth="1"/>
    <col min="25" max="25" width="1.42578125" style="213" customWidth="1"/>
    <col min="26" max="28" width="6.85546875" style="213" customWidth="1"/>
    <col min="29" max="29" width="13.28515625" style="213" customWidth="1"/>
    <col min="30" max="32" width="6.140625" style="213" customWidth="1"/>
    <col min="33" max="33" width="1.42578125" style="213" customWidth="1"/>
    <col min="34" max="36" width="5.140625" style="213" customWidth="1"/>
    <col min="37" max="37" width="1.42578125" style="213" customWidth="1"/>
    <col min="38" max="40" width="5.140625" style="213" customWidth="1"/>
    <col min="41" max="41" width="1.42578125" style="213" customWidth="1"/>
    <col min="42" max="44" width="5.140625" style="213" customWidth="1"/>
    <col min="45" max="45" width="1.42578125" style="213" customWidth="1"/>
    <col min="46" max="48" width="5.140625" style="213" customWidth="1"/>
    <col min="49" max="49" width="1.42578125" style="213" customWidth="1"/>
    <col min="50" max="52" width="5.140625" style="213" customWidth="1"/>
    <col min="53" max="53" width="1.42578125" style="213" customWidth="1"/>
    <col min="54" max="56" width="5.140625" style="213" customWidth="1"/>
    <col min="57" max="61" width="11.42578125" style="215"/>
    <col min="62" max="256" width="11.42578125" style="213"/>
    <col min="257" max="257" width="15.42578125" style="213" customWidth="1"/>
    <col min="258" max="260" width="7.5703125" style="213" bestFit="1" customWidth="1"/>
    <col min="261" max="261" width="1.42578125" style="213" customWidth="1"/>
    <col min="262" max="264" width="7.5703125" style="213" bestFit="1" customWidth="1"/>
    <col min="265" max="265" width="1.42578125" style="213" customWidth="1"/>
    <col min="266" max="268" width="7.5703125" style="213" bestFit="1" customWidth="1"/>
    <col min="269" max="269" width="1.42578125" style="213" customWidth="1"/>
    <col min="270" max="272" width="7.5703125" style="213" bestFit="1" customWidth="1"/>
    <col min="273" max="273" width="1.42578125" style="213" customWidth="1"/>
    <col min="274" max="276" width="7.5703125" style="213" bestFit="1" customWidth="1"/>
    <col min="277" max="277" width="1.42578125" style="213" customWidth="1"/>
    <col min="278" max="280" width="7.5703125" style="213" bestFit="1" customWidth="1"/>
    <col min="281" max="281" width="1.42578125" style="213" customWidth="1"/>
    <col min="282" max="284" width="5" style="213" bestFit="1" customWidth="1"/>
    <col min="285" max="285" width="13.28515625" style="213" customWidth="1"/>
    <col min="286" max="288" width="6.140625" style="213" customWidth="1"/>
    <col min="289" max="289" width="1.42578125" style="213" customWidth="1"/>
    <col min="290" max="292" width="5.140625" style="213" customWidth="1"/>
    <col min="293" max="293" width="1.42578125" style="213" customWidth="1"/>
    <col min="294" max="296" width="5.140625" style="213" customWidth="1"/>
    <col min="297" max="297" width="1.42578125" style="213" customWidth="1"/>
    <col min="298" max="300" width="5.140625" style="213" customWidth="1"/>
    <col min="301" max="301" width="1.42578125" style="213" customWidth="1"/>
    <col min="302" max="304" width="5.140625" style="213" customWidth="1"/>
    <col min="305" max="305" width="1.42578125" style="213" customWidth="1"/>
    <col min="306" max="308" width="5.140625" style="213" customWidth="1"/>
    <col min="309" max="309" width="1.42578125" style="213" customWidth="1"/>
    <col min="310" max="312" width="5.140625" style="213" customWidth="1"/>
    <col min="313" max="512" width="11.42578125" style="213"/>
    <col min="513" max="513" width="15.42578125" style="213" customWidth="1"/>
    <col min="514" max="516" width="7.5703125" style="213" bestFit="1" customWidth="1"/>
    <col min="517" max="517" width="1.42578125" style="213" customWidth="1"/>
    <col min="518" max="520" width="7.5703125" style="213" bestFit="1" customWidth="1"/>
    <col min="521" max="521" width="1.42578125" style="213" customWidth="1"/>
    <col min="522" max="524" width="7.5703125" style="213" bestFit="1" customWidth="1"/>
    <col min="525" max="525" width="1.42578125" style="213" customWidth="1"/>
    <col min="526" max="528" width="7.5703125" style="213" bestFit="1" customWidth="1"/>
    <col min="529" max="529" width="1.42578125" style="213" customWidth="1"/>
    <col min="530" max="532" width="7.5703125" style="213" bestFit="1" customWidth="1"/>
    <col min="533" max="533" width="1.42578125" style="213" customWidth="1"/>
    <col min="534" max="536" width="7.5703125" style="213" bestFit="1" customWidth="1"/>
    <col min="537" max="537" width="1.42578125" style="213" customWidth="1"/>
    <col min="538" max="540" width="5" style="213" bestFit="1" customWidth="1"/>
    <col min="541" max="541" width="13.28515625" style="213" customWidth="1"/>
    <col min="542" max="544" width="6.140625" style="213" customWidth="1"/>
    <col min="545" max="545" width="1.42578125" style="213" customWidth="1"/>
    <col min="546" max="548" width="5.140625" style="213" customWidth="1"/>
    <col min="549" max="549" width="1.42578125" style="213" customWidth="1"/>
    <col min="550" max="552" width="5.140625" style="213" customWidth="1"/>
    <col min="553" max="553" width="1.42578125" style="213" customWidth="1"/>
    <col min="554" max="556" width="5.140625" style="213" customWidth="1"/>
    <col min="557" max="557" width="1.42578125" style="213" customWidth="1"/>
    <col min="558" max="560" width="5.140625" style="213" customWidth="1"/>
    <col min="561" max="561" width="1.42578125" style="213" customWidth="1"/>
    <col min="562" max="564" width="5.140625" style="213" customWidth="1"/>
    <col min="565" max="565" width="1.42578125" style="213" customWidth="1"/>
    <col min="566" max="568" width="5.140625" style="213" customWidth="1"/>
    <col min="569" max="768" width="11.42578125" style="213"/>
    <col min="769" max="769" width="15.42578125" style="213" customWidth="1"/>
    <col min="770" max="772" width="7.5703125" style="213" bestFit="1" customWidth="1"/>
    <col min="773" max="773" width="1.42578125" style="213" customWidth="1"/>
    <col min="774" max="776" width="7.5703125" style="213" bestFit="1" customWidth="1"/>
    <col min="777" max="777" width="1.42578125" style="213" customWidth="1"/>
    <col min="778" max="780" width="7.5703125" style="213" bestFit="1" customWidth="1"/>
    <col min="781" max="781" width="1.42578125" style="213" customWidth="1"/>
    <col min="782" max="784" width="7.5703125" style="213" bestFit="1" customWidth="1"/>
    <col min="785" max="785" width="1.42578125" style="213" customWidth="1"/>
    <col min="786" max="788" width="7.5703125" style="213" bestFit="1" customWidth="1"/>
    <col min="789" max="789" width="1.42578125" style="213" customWidth="1"/>
    <col min="790" max="792" width="7.5703125" style="213" bestFit="1" customWidth="1"/>
    <col min="793" max="793" width="1.42578125" style="213" customWidth="1"/>
    <col min="794" max="796" width="5" style="213" bestFit="1" customWidth="1"/>
    <col min="797" max="797" width="13.28515625" style="213" customWidth="1"/>
    <col min="798" max="800" width="6.140625" style="213" customWidth="1"/>
    <col min="801" max="801" width="1.42578125" style="213" customWidth="1"/>
    <col min="802" max="804" width="5.140625" style="213" customWidth="1"/>
    <col min="805" max="805" width="1.42578125" style="213" customWidth="1"/>
    <col min="806" max="808" width="5.140625" style="213" customWidth="1"/>
    <col min="809" max="809" width="1.42578125" style="213" customWidth="1"/>
    <col min="810" max="812" width="5.140625" style="213" customWidth="1"/>
    <col min="813" max="813" width="1.42578125" style="213" customWidth="1"/>
    <col min="814" max="816" width="5.140625" style="213" customWidth="1"/>
    <col min="817" max="817" width="1.42578125" style="213" customWidth="1"/>
    <col min="818" max="820" width="5.140625" style="213" customWidth="1"/>
    <col min="821" max="821" width="1.42578125" style="213" customWidth="1"/>
    <col min="822" max="824" width="5.140625" style="213" customWidth="1"/>
    <col min="825" max="1024" width="11.42578125" style="213"/>
    <col min="1025" max="1025" width="15.42578125" style="213" customWidth="1"/>
    <col min="1026" max="1028" width="7.5703125" style="213" bestFit="1" customWidth="1"/>
    <col min="1029" max="1029" width="1.42578125" style="213" customWidth="1"/>
    <col min="1030" max="1032" width="7.5703125" style="213" bestFit="1" customWidth="1"/>
    <col min="1033" max="1033" width="1.42578125" style="213" customWidth="1"/>
    <col min="1034" max="1036" width="7.5703125" style="213" bestFit="1" customWidth="1"/>
    <col min="1037" max="1037" width="1.42578125" style="213" customWidth="1"/>
    <col min="1038" max="1040" width="7.5703125" style="213" bestFit="1" customWidth="1"/>
    <col min="1041" max="1041" width="1.42578125" style="213" customWidth="1"/>
    <col min="1042" max="1044" width="7.5703125" style="213" bestFit="1" customWidth="1"/>
    <col min="1045" max="1045" width="1.42578125" style="213" customWidth="1"/>
    <col min="1046" max="1048" width="7.5703125" style="213" bestFit="1" customWidth="1"/>
    <col min="1049" max="1049" width="1.42578125" style="213" customWidth="1"/>
    <col min="1050" max="1052" width="5" style="213" bestFit="1" customWidth="1"/>
    <col min="1053" max="1053" width="13.28515625" style="213" customWidth="1"/>
    <col min="1054" max="1056" width="6.140625" style="213" customWidth="1"/>
    <col min="1057" max="1057" width="1.42578125" style="213" customWidth="1"/>
    <col min="1058" max="1060" width="5.140625" style="213" customWidth="1"/>
    <col min="1061" max="1061" width="1.42578125" style="213" customWidth="1"/>
    <col min="1062" max="1064" width="5.140625" style="213" customWidth="1"/>
    <col min="1065" max="1065" width="1.42578125" style="213" customWidth="1"/>
    <col min="1066" max="1068" width="5.140625" style="213" customWidth="1"/>
    <col min="1069" max="1069" width="1.42578125" style="213" customWidth="1"/>
    <col min="1070" max="1072" width="5.140625" style="213" customWidth="1"/>
    <col min="1073" max="1073" width="1.42578125" style="213" customWidth="1"/>
    <col min="1074" max="1076" width="5.140625" style="213" customWidth="1"/>
    <col min="1077" max="1077" width="1.42578125" style="213" customWidth="1"/>
    <col min="1078" max="1080" width="5.140625" style="213" customWidth="1"/>
    <col min="1081" max="1280" width="11.42578125" style="213"/>
    <col min="1281" max="1281" width="15.42578125" style="213" customWidth="1"/>
    <col min="1282" max="1284" width="7.5703125" style="213" bestFit="1" customWidth="1"/>
    <col min="1285" max="1285" width="1.42578125" style="213" customWidth="1"/>
    <col min="1286" max="1288" width="7.5703125" style="213" bestFit="1" customWidth="1"/>
    <col min="1289" max="1289" width="1.42578125" style="213" customWidth="1"/>
    <col min="1290" max="1292" width="7.5703125" style="213" bestFit="1" customWidth="1"/>
    <col min="1293" max="1293" width="1.42578125" style="213" customWidth="1"/>
    <col min="1294" max="1296" width="7.5703125" style="213" bestFit="1" customWidth="1"/>
    <col min="1297" max="1297" width="1.42578125" style="213" customWidth="1"/>
    <col min="1298" max="1300" width="7.5703125" style="213" bestFit="1" customWidth="1"/>
    <col min="1301" max="1301" width="1.42578125" style="213" customWidth="1"/>
    <col min="1302" max="1304" width="7.5703125" style="213" bestFit="1" customWidth="1"/>
    <col min="1305" max="1305" width="1.42578125" style="213" customWidth="1"/>
    <col min="1306" max="1308" width="5" style="213" bestFit="1" customWidth="1"/>
    <col min="1309" max="1309" width="13.28515625" style="213" customWidth="1"/>
    <col min="1310" max="1312" width="6.140625" style="213" customWidth="1"/>
    <col min="1313" max="1313" width="1.42578125" style="213" customWidth="1"/>
    <col min="1314" max="1316" width="5.140625" style="213" customWidth="1"/>
    <col min="1317" max="1317" width="1.42578125" style="213" customWidth="1"/>
    <col min="1318" max="1320" width="5.140625" style="213" customWidth="1"/>
    <col min="1321" max="1321" width="1.42578125" style="213" customWidth="1"/>
    <col min="1322" max="1324" width="5.140625" style="213" customWidth="1"/>
    <col min="1325" max="1325" width="1.42578125" style="213" customWidth="1"/>
    <col min="1326" max="1328" width="5.140625" style="213" customWidth="1"/>
    <col min="1329" max="1329" width="1.42578125" style="213" customWidth="1"/>
    <col min="1330" max="1332" width="5.140625" style="213" customWidth="1"/>
    <col min="1333" max="1333" width="1.42578125" style="213" customWidth="1"/>
    <col min="1334" max="1336" width="5.140625" style="213" customWidth="1"/>
    <col min="1337" max="1536" width="11.42578125" style="213"/>
    <col min="1537" max="1537" width="15.42578125" style="213" customWidth="1"/>
    <col min="1538" max="1540" width="7.5703125" style="213" bestFit="1" customWidth="1"/>
    <col min="1541" max="1541" width="1.42578125" style="213" customWidth="1"/>
    <col min="1542" max="1544" width="7.5703125" style="213" bestFit="1" customWidth="1"/>
    <col min="1545" max="1545" width="1.42578125" style="213" customWidth="1"/>
    <col min="1546" max="1548" width="7.5703125" style="213" bestFit="1" customWidth="1"/>
    <col min="1549" max="1549" width="1.42578125" style="213" customWidth="1"/>
    <col min="1550" max="1552" width="7.5703125" style="213" bestFit="1" customWidth="1"/>
    <col min="1553" max="1553" width="1.42578125" style="213" customWidth="1"/>
    <col min="1554" max="1556" width="7.5703125" style="213" bestFit="1" customWidth="1"/>
    <col min="1557" max="1557" width="1.42578125" style="213" customWidth="1"/>
    <col min="1558" max="1560" width="7.5703125" style="213" bestFit="1" customWidth="1"/>
    <col min="1561" max="1561" width="1.42578125" style="213" customWidth="1"/>
    <col min="1562" max="1564" width="5" style="213" bestFit="1" customWidth="1"/>
    <col min="1565" max="1565" width="13.28515625" style="213" customWidth="1"/>
    <col min="1566" max="1568" width="6.140625" style="213" customWidth="1"/>
    <col min="1569" max="1569" width="1.42578125" style="213" customWidth="1"/>
    <col min="1570" max="1572" width="5.140625" style="213" customWidth="1"/>
    <col min="1573" max="1573" width="1.42578125" style="213" customWidth="1"/>
    <col min="1574" max="1576" width="5.140625" style="213" customWidth="1"/>
    <col min="1577" max="1577" width="1.42578125" style="213" customWidth="1"/>
    <col min="1578" max="1580" width="5.140625" style="213" customWidth="1"/>
    <col min="1581" max="1581" width="1.42578125" style="213" customWidth="1"/>
    <col min="1582" max="1584" width="5.140625" style="213" customWidth="1"/>
    <col min="1585" max="1585" width="1.42578125" style="213" customWidth="1"/>
    <col min="1586" max="1588" width="5.140625" style="213" customWidth="1"/>
    <col min="1589" max="1589" width="1.42578125" style="213" customWidth="1"/>
    <col min="1590" max="1592" width="5.140625" style="213" customWidth="1"/>
    <col min="1593" max="1792" width="11.42578125" style="213"/>
    <col min="1793" max="1793" width="15.42578125" style="213" customWidth="1"/>
    <col min="1794" max="1796" width="7.5703125" style="213" bestFit="1" customWidth="1"/>
    <col min="1797" max="1797" width="1.42578125" style="213" customWidth="1"/>
    <col min="1798" max="1800" width="7.5703125" style="213" bestFit="1" customWidth="1"/>
    <col min="1801" max="1801" width="1.42578125" style="213" customWidth="1"/>
    <col min="1802" max="1804" width="7.5703125" style="213" bestFit="1" customWidth="1"/>
    <col min="1805" max="1805" width="1.42578125" style="213" customWidth="1"/>
    <col min="1806" max="1808" width="7.5703125" style="213" bestFit="1" customWidth="1"/>
    <col min="1809" max="1809" width="1.42578125" style="213" customWidth="1"/>
    <col min="1810" max="1812" width="7.5703125" style="213" bestFit="1" customWidth="1"/>
    <col min="1813" max="1813" width="1.42578125" style="213" customWidth="1"/>
    <col min="1814" max="1816" width="7.5703125" style="213" bestFit="1" customWidth="1"/>
    <col min="1817" max="1817" width="1.42578125" style="213" customWidth="1"/>
    <col min="1818" max="1820" width="5" style="213" bestFit="1" customWidth="1"/>
    <col min="1821" max="1821" width="13.28515625" style="213" customWidth="1"/>
    <col min="1822" max="1824" width="6.140625" style="213" customWidth="1"/>
    <col min="1825" max="1825" width="1.42578125" style="213" customWidth="1"/>
    <col min="1826" max="1828" width="5.140625" style="213" customWidth="1"/>
    <col min="1829" max="1829" width="1.42578125" style="213" customWidth="1"/>
    <col min="1830" max="1832" width="5.140625" style="213" customWidth="1"/>
    <col min="1833" max="1833" width="1.42578125" style="213" customWidth="1"/>
    <col min="1834" max="1836" width="5.140625" style="213" customWidth="1"/>
    <col min="1837" max="1837" width="1.42578125" style="213" customWidth="1"/>
    <col min="1838" max="1840" width="5.140625" style="213" customWidth="1"/>
    <col min="1841" max="1841" width="1.42578125" style="213" customWidth="1"/>
    <col min="1842" max="1844" width="5.140625" style="213" customWidth="1"/>
    <col min="1845" max="1845" width="1.42578125" style="213" customWidth="1"/>
    <col min="1846" max="1848" width="5.140625" style="213" customWidth="1"/>
    <col min="1849" max="2048" width="11.42578125" style="213"/>
    <col min="2049" max="2049" width="15.42578125" style="213" customWidth="1"/>
    <col min="2050" max="2052" width="7.5703125" style="213" bestFit="1" customWidth="1"/>
    <col min="2053" max="2053" width="1.42578125" style="213" customWidth="1"/>
    <col min="2054" max="2056" width="7.5703125" style="213" bestFit="1" customWidth="1"/>
    <col min="2057" max="2057" width="1.42578125" style="213" customWidth="1"/>
    <col min="2058" max="2060" width="7.5703125" style="213" bestFit="1" customWidth="1"/>
    <col min="2061" max="2061" width="1.42578125" style="213" customWidth="1"/>
    <col min="2062" max="2064" width="7.5703125" style="213" bestFit="1" customWidth="1"/>
    <col min="2065" max="2065" width="1.42578125" style="213" customWidth="1"/>
    <col min="2066" max="2068" width="7.5703125" style="213" bestFit="1" customWidth="1"/>
    <col min="2069" max="2069" width="1.42578125" style="213" customWidth="1"/>
    <col min="2070" max="2072" width="7.5703125" style="213" bestFit="1" customWidth="1"/>
    <col min="2073" max="2073" width="1.42578125" style="213" customWidth="1"/>
    <col min="2074" max="2076" width="5" style="213" bestFit="1" customWidth="1"/>
    <col min="2077" max="2077" width="13.28515625" style="213" customWidth="1"/>
    <col min="2078" max="2080" width="6.140625" style="213" customWidth="1"/>
    <col min="2081" max="2081" width="1.42578125" style="213" customWidth="1"/>
    <col min="2082" max="2084" width="5.140625" style="213" customWidth="1"/>
    <col min="2085" max="2085" width="1.42578125" style="213" customWidth="1"/>
    <col min="2086" max="2088" width="5.140625" style="213" customWidth="1"/>
    <col min="2089" max="2089" width="1.42578125" style="213" customWidth="1"/>
    <col min="2090" max="2092" width="5.140625" style="213" customWidth="1"/>
    <col min="2093" max="2093" width="1.42578125" style="213" customWidth="1"/>
    <col min="2094" max="2096" width="5.140625" style="213" customWidth="1"/>
    <col min="2097" max="2097" width="1.42578125" style="213" customWidth="1"/>
    <col min="2098" max="2100" width="5.140625" style="213" customWidth="1"/>
    <col min="2101" max="2101" width="1.42578125" style="213" customWidth="1"/>
    <col min="2102" max="2104" width="5.140625" style="213" customWidth="1"/>
    <col min="2105" max="2304" width="11.42578125" style="213"/>
    <col min="2305" max="2305" width="15.42578125" style="213" customWidth="1"/>
    <col min="2306" max="2308" width="7.5703125" style="213" bestFit="1" customWidth="1"/>
    <col min="2309" max="2309" width="1.42578125" style="213" customWidth="1"/>
    <col min="2310" max="2312" width="7.5703125" style="213" bestFit="1" customWidth="1"/>
    <col min="2313" max="2313" width="1.42578125" style="213" customWidth="1"/>
    <col min="2314" max="2316" width="7.5703125" style="213" bestFit="1" customWidth="1"/>
    <col min="2317" max="2317" width="1.42578125" style="213" customWidth="1"/>
    <col min="2318" max="2320" width="7.5703125" style="213" bestFit="1" customWidth="1"/>
    <col min="2321" max="2321" width="1.42578125" style="213" customWidth="1"/>
    <col min="2322" max="2324" width="7.5703125" style="213" bestFit="1" customWidth="1"/>
    <col min="2325" max="2325" width="1.42578125" style="213" customWidth="1"/>
    <col min="2326" max="2328" width="7.5703125" style="213" bestFit="1" customWidth="1"/>
    <col min="2329" max="2329" width="1.42578125" style="213" customWidth="1"/>
    <col min="2330" max="2332" width="5" style="213" bestFit="1" customWidth="1"/>
    <col min="2333" max="2333" width="13.28515625" style="213" customWidth="1"/>
    <col min="2334" max="2336" width="6.140625" style="213" customWidth="1"/>
    <col min="2337" max="2337" width="1.42578125" style="213" customWidth="1"/>
    <col min="2338" max="2340" width="5.140625" style="213" customWidth="1"/>
    <col min="2341" max="2341" width="1.42578125" style="213" customWidth="1"/>
    <col min="2342" max="2344" width="5.140625" style="213" customWidth="1"/>
    <col min="2345" max="2345" width="1.42578125" style="213" customWidth="1"/>
    <col min="2346" max="2348" width="5.140625" style="213" customWidth="1"/>
    <col min="2349" max="2349" width="1.42578125" style="213" customWidth="1"/>
    <col min="2350" max="2352" width="5.140625" style="213" customWidth="1"/>
    <col min="2353" max="2353" width="1.42578125" style="213" customWidth="1"/>
    <col min="2354" max="2356" width="5.140625" style="213" customWidth="1"/>
    <col min="2357" max="2357" width="1.42578125" style="213" customWidth="1"/>
    <col min="2358" max="2360" width="5.140625" style="213" customWidth="1"/>
    <col min="2361" max="2560" width="11.42578125" style="213"/>
    <col min="2561" max="2561" width="15.42578125" style="213" customWidth="1"/>
    <col min="2562" max="2564" width="7.5703125" style="213" bestFit="1" customWidth="1"/>
    <col min="2565" max="2565" width="1.42578125" style="213" customWidth="1"/>
    <col min="2566" max="2568" width="7.5703125" style="213" bestFit="1" customWidth="1"/>
    <col min="2569" max="2569" width="1.42578125" style="213" customWidth="1"/>
    <col min="2570" max="2572" width="7.5703125" style="213" bestFit="1" customWidth="1"/>
    <col min="2573" max="2573" width="1.42578125" style="213" customWidth="1"/>
    <col min="2574" max="2576" width="7.5703125" style="213" bestFit="1" customWidth="1"/>
    <col min="2577" max="2577" width="1.42578125" style="213" customWidth="1"/>
    <col min="2578" max="2580" width="7.5703125" style="213" bestFit="1" customWidth="1"/>
    <col min="2581" max="2581" width="1.42578125" style="213" customWidth="1"/>
    <col min="2582" max="2584" width="7.5703125" style="213" bestFit="1" customWidth="1"/>
    <col min="2585" max="2585" width="1.42578125" style="213" customWidth="1"/>
    <col min="2586" max="2588" width="5" style="213" bestFit="1" customWidth="1"/>
    <col min="2589" max="2589" width="13.28515625" style="213" customWidth="1"/>
    <col min="2590" max="2592" width="6.140625" style="213" customWidth="1"/>
    <col min="2593" max="2593" width="1.42578125" style="213" customWidth="1"/>
    <col min="2594" max="2596" width="5.140625" style="213" customWidth="1"/>
    <col min="2597" max="2597" width="1.42578125" style="213" customWidth="1"/>
    <col min="2598" max="2600" width="5.140625" style="213" customWidth="1"/>
    <col min="2601" max="2601" width="1.42578125" style="213" customWidth="1"/>
    <col min="2602" max="2604" width="5.140625" style="213" customWidth="1"/>
    <col min="2605" max="2605" width="1.42578125" style="213" customWidth="1"/>
    <col min="2606" max="2608" width="5.140625" style="213" customWidth="1"/>
    <col min="2609" max="2609" width="1.42578125" style="213" customWidth="1"/>
    <col min="2610" max="2612" width="5.140625" style="213" customWidth="1"/>
    <col min="2613" max="2613" width="1.42578125" style="213" customWidth="1"/>
    <col min="2614" max="2616" width="5.140625" style="213" customWidth="1"/>
    <col min="2617" max="2816" width="11.42578125" style="213"/>
    <col min="2817" max="2817" width="15.42578125" style="213" customWidth="1"/>
    <col min="2818" max="2820" width="7.5703125" style="213" bestFit="1" customWidth="1"/>
    <col min="2821" max="2821" width="1.42578125" style="213" customWidth="1"/>
    <col min="2822" max="2824" width="7.5703125" style="213" bestFit="1" customWidth="1"/>
    <col min="2825" max="2825" width="1.42578125" style="213" customWidth="1"/>
    <col min="2826" max="2828" width="7.5703125" style="213" bestFit="1" customWidth="1"/>
    <col min="2829" max="2829" width="1.42578125" style="213" customWidth="1"/>
    <col min="2830" max="2832" width="7.5703125" style="213" bestFit="1" customWidth="1"/>
    <col min="2833" max="2833" width="1.42578125" style="213" customWidth="1"/>
    <col min="2834" max="2836" width="7.5703125" style="213" bestFit="1" customWidth="1"/>
    <col min="2837" max="2837" width="1.42578125" style="213" customWidth="1"/>
    <col min="2838" max="2840" width="7.5703125" style="213" bestFit="1" customWidth="1"/>
    <col min="2841" max="2841" width="1.42578125" style="213" customWidth="1"/>
    <col min="2842" max="2844" width="5" style="213" bestFit="1" customWidth="1"/>
    <col min="2845" max="2845" width="13.28515625" style="213" customWidth="1"/>
    <col min="2846" max="2848" width="6.140625" style="213" customWidth="1"/>
    <col min="2849" max="2849" width="1.42578125" style="213" customWidth="1"/>
    <col min="2850" max="2852" width="5.140625" style="213" customWidth="1"/>
    <col min="2853" max="2853" width="1.42578125" style="213" customWidth="1"/>
    <col min="2854" max="2856" width="5.140625" style="213" customWidth="1"/>
    <col min="2857" max="2857" width="1.42578125" style="213" customWidth="1"/>
    <col min="2858" max="2860" width="5.140625" style="213" customWidth="1"/>
    <col min="2861" max="2861" width="1.42578125" style="213" customWidth="1"/>
    <col min="2862" max="2864" width="5.140625" style="213" customWidth="1"/>
    <col min="2865" max="2865" width="1.42578125" style="213" customWidth="1"/>
    <col min="2866" max="2868" width="5.140625" style="213" customWidth="1"/>
    <col min="2869" max="2869" width="1.42578125" style="213" customWidth="1"/>
    <col min="2870" max="2872" width="5.140625" style="213" customWidth="1"/>
    <col min="2873" max="3072" width="11.42578125" style="213"/>
    <col min="3073" max="3073" width="15.42578125" style="213" customWidth="1"/>
    <col min="3074" max="3076" width="7.5703125" style="213" bestFit="1" customWidth="1"/>
    <col min="3077" max="3077" width="1.42578125" style="213" customWidth="1"/>
    <col min="3078" max="3080" width="7.5703125" style="213" bestFit="1" customWidth="1"/>
    <col min="3081" max="3081" width="1.42578125" style="213" customWidth="1"/>
    <col min="3082" max="3084" width="7.5703125" style="213" bestFit="1" customWidth="1"/>
    <col min="3085" max="3085" width="1.42578125" style="213" customWidth="1"/>
    <col min="3086" max="3088" width="7.5703125" style="213" bestFit="1" customWidth="1"/>
    <col min="3089" max="3089" width="1.42578125" style="213" customWidth="1"/>
    <col min="3090" max="3092" width="7.5703125" style="213" bestFit="1" customWidth="1"/>
    <col min="3093" max="3093" width="1.42578125" style="213" customWidth="1"/>
    <col min="3094" max="3096" width="7.5703125" style="213" bestFit="1" customWidth="1"/>
    <col min="3097" max="3097" width="1.42578125" style="213" customWidth="1"/>
    <col min="3098" max="3100" width="5" style="213" bestFit="1" customWidth="1"/>
    <col min="3101" max="3101" width="13.28515625" style="213" customWidth="1"/>
    <col min="3102" max="3104" width="6.140625" style="213" customWidth="1"/>
    <col min="3105" max="3105" width="1.42578125" style="213" customWidth="1"/>
    <col min="3106" max="3108" width="5.140625" style="213" customWidth="1"/>
    <col min="3109" max="3109" width="1.42578125" style="213" customWidth="1"/>
    <col min="3110" max="3112" width="5.140625" style="213" customWidth="1"/>
    <col min="3113" max="3113" width="1.42578125" style="213" customWidth="1"/>
    <col min="3114" max="3116" width="5.140625" style="213" customWidth="1"/>
    <col min="3117" max="3117" width="1.42578125" style="213" customWidth="1"/>
    <col min="3118" max="3120" width="5.140625" style="213" customWidth="1"/>
    <col min="3121" max="3121" width="1.42578125" style="213" customWidth="1"/>
    <col min="3122" max="3124" width="5.140625" style="213" customWidth="1"/>
    <col min="3125" max="3125" width="1.42578125" style="213" customWidth="1"/>
    <col min="3126" max="3128" width="5.140625" style="213" customWidth="1"/>
    <col min="3129" max="3328" width="11.42578125" style="213"/>
    <col min="3329" max="3329" width="15.42578125" style="213" customWidth="1"/>
    <col min="3330" max="3332" width="7.5703125" style="213" bestFit="1" customWidth="1"/>
    <col min="3333" max="3333" width="1.42578125" style="213" customWidth="1"/>
    <col min="3334" max="3336" width="7.5703125" style="213" bestFit="1" customWidth="1"/>
    <col min="3337" max="3337" width="1.42578125" style="213" customWidth="1"/>
    <col min="3338" max="3340" width="7.5703125" style="213" bestFit="1" customWidth="1"/>
    <col min="3341" max="3341" width="1.42578125" style="213" customWidth="1"/>
    <col min="3342" max="3344" width="7.5703125" style="213" bestFit="1" customWidth="1"/>
    <col min="3345" max="3345" width="1.42578125" style="213" customWidth="1"/>
    <col min="3346" max="3348" width="7.5703125" style="213" bestFit="1" customWidth="1"/>
    <col min="3349" max="3349" width="1.42578125" style="213" customWidth="1"/>
    <col min="3350" max="3352" width="7.5703125" style="213" bestFit="1" customWidth="1"/>
    <col min="3353" max="3353" width="1.42578125" style="213" customWidth="1"/>
    <col min="3354" max="3356" width="5" style="213" bestFit="1" customWidth="1"/>
    <col min="3357" max="3357" width="13.28515625" style="213" customWidth="1"/>
    <col min="3358" max="3360" width="6.140625" style="213" customWidth="1"/>
    <col min="3361" max="3361" width="1.42578125" style="213" customWidth="1"/>
    <col min="3362" max="3364" width="5.140625" style="213" customWidth="1"/>
    <col min="3365" max="3365" width="1.42578125" style="213" customWidth="1"/>
    <col min="3366" max="3368" width="5.140625" style="213" customWidth="1"/>
    <col min="3369" max="3369" width="1.42578125" style="213" customWidth="1"/>
    <col min="3370" max="3372" width="5.140625" style="213" customWidth="1"/>
    <col min="3373" max="3373" width="1.42578125" style="213" customWidth="1"/>
    <col min="3374" max="3376" width="5.140625" style="213" customWidth="1"/>
    <col min="3377" max="3377" width="1.42578125" style="213" customWidth="1"/>
    <col min="3378" max="3380" width="5.140625" style="213" customWidth="1"/>
    <col min="3381" max="3381" width="1.42578125" style="213" customWidth="1"/>
    <col min="3382" max="3384" width="5.140625" style="213" customWidth="1"/>
    <col min="3385" max="3584" width="11.42578125" style="213"/>
    <col min="3585" max="3585" width="15.42578125" style="213" customWidth="1"/>
    <col min="3586" max="3588" width="7.5703125" style="213" bestFit="1" customWidth="1"/>
    <col min="3589" max="3589" width="1.42578125" style="213" customWidth="1"/>
    <col min="3590" max="3592" width="7.5703125" style="213" bestFit="1" customWidth="1"/>
    <col min="3593" max="3593" width="1.42578125" style="213" customWidth="1"/>
    <col min="3594" max="3596" width="7.5703125" style="213" bestFit="1" customWidth="1"/>
    <col min="3597" max="3597" width="1.42578125" style="213" customWidth="1"/>
    <col min="3598" max="3600" width="7.5703125" style="213" bestFit="1" customWidth="1"/>
    <col min="3601" max="3601" width="1.42578125" style="213" customWidth="1"/>
    <col min="3602" max="3604" width="7.5703125" style="213" bestFit="1" customWidth="1"/>
    <col min="3605" max="3605" width="1.42578125" style="213" customWidth="1"/>
    <col min="3606" max="3608" width="7.5703125" style="213" bestFit="1" customWidth="1"/>
    <col min="3609" max="3609" width="1.42578125" style="213" customWidth="1"/>
    <col min="3610" max="3612" width="5" style="213" bestFit="1" customWidth="1"/>
    <col min="3613" max="3613" width="13.28515625" style="213" customWidth="1"/>
    <col min="3614" max="3616" width="6.140625" style="213" customWidth="1"/>
    <col min="3617" max="3617" width="1.42578125" style="213" customWidth="1"/>
    <col min="3618" max="3620" width="5.140625" style="213" customWidth="1"/>
    <col min="3621" max="3621" width="1.42578125" style="213" customWidth="1"/>
    <col min="3622" max="3624" width="5.140625" style="213" customWidth="1"/>
    <col min="3625" max="3625" width="1.42578125" style="213" customWidth="1"/>
    <col min="3626" max="3628" width="5.140625" style="213" customWidth="1"/>
    <col min="3629" max="3629" width="1.42578125" style="213" customWidth="1"/>
    <col min="3630" max="3632" width="5.140625" style="213" customWidth="1"/>
    <col min="3633" max="3633" width="1.42578125" style="213" customWidth="1"/>
    <col min="3634" max="3636" width="5.140625" style="213" customWidth="1"/>
    <col min="3637" max="3637" width="1.42578125" style="213" customWidth="1"/>
    <col min="3638" max="3640" width="5.140625" style="213" customWidth="1"/>
    <col min="3641" max="3840" width="11.42578125" style="213"/>
    <col min="3841" max="3841" width="15.42578125" style="213" customWidth="1"/>
    <col min="3842" max="3844" width="7.5703125" style="213" bestFit="1" customWidth="1"/>
    <col min="3845" max="3845" width="1.42578125" style="213" customWidth="1"/>
    <col min="3846" max="3848" width="7.5703125" style="213" bestFit="1" customWidth="1"/>
    <col min="3849" max="3849" width="1.42578125" style="213" customWidth="1"/>
    <col min="3850" max="3852" width="7.5703125" style="213" bestFit="1" customWidth="1"/>
    <col min="3853" max="3853" width="1.42578125" style="213" customWidth="1"/>
    <col min="3854" max="3856" width="7.5703125" style="213" bestFit="1" customWidth="1"/>
    <col min="3857" max="3857" width="1.42578125" style="213" customWidth="1"/>
    <col min="3858" max="3860" width="7.5703125" style="213" bestFit="1" customWidth="1"/>
    <col min="3861" max="3861" width="1.42578125" style="213" customWidth="1"/>
    <col min="3862" max="3864" width="7.5703125" style="213" bestFit="1" customWidth="1"/>
    <col min="3865" max="3865" width="1.42578125" style="213" customWidth="1"/>
    <col min="3866" max="3868" width="5" style="213" bestFit="1" customWidth="1"/>
    <col min="3869" max="3869" width="13.28515625" style="213" customWidth="1"/>
    <col min="3870" max="3872" width="6.140625" style="213" customWidth="1"/>
    <col min="3873" max="3873" width="1.42578125" style="213" customWidth="1"/>
    <col min="3874" max="3876" width="5.140625" style="213" customWidth="1"/>
    <col min="3877" max="3877" width="1.42578125" style="213" customWidth="1"/>
    <col min="3878" max="3880" width="5.140625" style="213" customWidth="1"/>
    <col min="3881" max="3881" width="1.42578125" style="213" customWidth="1"/>
    <col min="3882" max="3884" width="5.140625" style="213" customWidth="1"/>
    <col min="3885" max="3885" width="1.42578125" style="213" customWidth="1"/>
    <col min="3886" max="3888" width="5.140625" style="213" customWidth="1"/>
    <col min="3889" max="3889" width="1.42578125" style="213" customWidth="1"/>
    <col min="3890" max="3892" width="5.140625" style="213" customWidth="1"/>
    <col min="3893" max="3893" width="1.42578125" style="213" customWidth="1"/>
    <col min="3894" max="3896" width="5.140625" style="213" customWidth="1"/>
    <col min="3897" max="4096" width="11.42578125" style="213"/>
    <col min="4097" max="4097" width="15.42578125" style="213" customWidth="1"/>
    <col min="4098" max="4100" width="7.5703125" style="213" bestFit="1" customWidth="1"/>
    <col min="4101" max="4101" width="1.42578125" style="213" customWidth="1"/>
    <col min="4102" max="4104" width="7.5703125" style="213" bestFit="1" customWidth="1"/>
    <col min="4105" max="4105" width="1.42578125" style="213" customWidth="1"/>
    <col min="4106" max="4108" width="7.5703125" style="213" bestFit="1" customWidth="1"/>
    <col min="4109" max="4109" width="1.42578125" style="213" customWidth="1"/>
    <col min="4110" max="4112" width="7.5703125" style="213" bestFit="1" customWidth="1"/>
    <col min="4113" max="4113" width="1.42578125" style="213" customWidth="1"/>
    <col min="4114" max="4116" width="7.5703125" style="213" bestFit="1" customWidth="1"/>
    <col min="4117" max="4117" width="1.42578125" style="213" customWidth="1"/>
    <col min="4118" max="4120" width="7.5703125" style="213" bestFit="1" customWidth="1"/>
    <col min="4121" max="4121" width="1.42578125" style="213" customWidth="1"/>
    <col min="4122" max="4124" width="5" style="213" bestFit="1" customWidth="1"/>
    <col min="4125" max="4125" width="13.28515625" style="213" customWidth="1"/>
    <col min="4126" max="4128" width="6.140625" style="213" customWidth="1"/>
    <col min="4129" max="4129" width="1.42578125" style="213" customWidth="1"/>
    <col min="4130" max="4132" width="5.140625" style="213" customWidth="1"/>
    <col min="4133" max="4133" width="1.42578125" style="213" customWidth="1"/>
    <col min="4134" max="4136" width="5.140625" style="213" customWidth="1"/>
    <col min="4137" max="4137" width="1.42578125" style="213" customWidth="1"/>
    <col min="4138" max="4140" width="5.140625" style="213" customWidth="1"/>
    <col min="4141" max="4141" width="1.42578125" style="213" customWidth="1"/>
    <col min="4142" max="4144" width="5.140625" style="213" customWidth="1"/>
    <col min="4145" max="4145" width="1.42578125" style="213" customWidth="1"/>
    <col min="4146" max="4148" width="5.140625" style="213" customWidth="1"/>
    <col min="4149" max="4149" width="1.42578125" style="213" customWidth="1"/>
    <col min="4150" max="4152" width="5.140625" style="213" customWidth="1"/>
    <col min="4153" max="4352" width="11.42578125" style="213"/>
    <col min="4353" max="4353" width="15.42578125" style="213" customWidth="1"/>
    <col min="4354" max="4356" width="7.5703125" style="213" bestFit="1" customWidth="1"/>
    <col min="4357" max="4357" width="1.42578125" style="213" customWidth="1"/>
    <col min="4358" max="4360" width="7.5703125" style="213" bestFit="1" customWidth="1"/>
    <col min="4361" max="4361" width="1.42578125" style="213" customWidth="1"/>
    <col min="4362" max="4364" width="7.5703125" style="213" bestFit="1" customWidth="1"/>
    <col min="4365" max="4365" width="1.42578125" style="213" customWidth="1"/>
    <col min="4366" max="4368" width="7.5703125" style="213" bestFit="1" customWidth="1"/>
    <col min="4369" max="4369" width="1.42578125" style="213" customWidth="1"/>
    <col min="4370" max="4372" width="7.5703125" style="213" bestFit="1" customWidth="1"/>
    <col min="4373" max="4373" width="1.42578125" style="213" customWidth="1"/>
    <col min="4374" max="4376" width="7.5703125" style="213" bestFit="1" customWidth="1"/>
    <col min="4377" max="4377" width="1.42578125" style="213" customWidth="1"/>
    <col min="4378" max="4380" width="5" style="213" bestFit="1" customWidth="1"/>
    <col min="4381" max="4381" width="13.28515625" style="213" customWidth="1"/>
    <col min="4382" max="4384" width="6.140625" style="213" customWidth="1"/>
    <col min="4385" max="4385" width="1.42578125" style="213" customWidth="1"/>
    <col min="4386" max="4388" width="5.140625" style="213" customWidth="1"/>
    <col min="4389" max="4389" width="1.42578125" style="213" customWidth="1"/>
    <col min="4390" max="4392" width="5.140625" style="213" customWidth="1"/>
    <col min="4393" max="4393" width="1.42578125" style="213" customWidth="1"/>
    <col min="4394" max="4396" width="5.140625" style="213" customWidth="1"/>
    <col min="4397" max="4397" width="1.42578125" style="213" customWidth="1"/>
    <col min="4398" max="4400" width="5.140625" style="213" customWidth="1"/>
    <col min="4401" max="4401" width="1.42578125" style="213" customWidth="1"/>
    <col min="4402" max="4404" width="5.140625" style="213" customWidth="1"/>
    <col min="4405" max="4405" width="1.42578125" style="213" customWidth="1"/>
    <col min="4406" max="4408" width="5.140625" style="213" customWidth="1"/>
    <col min="4409" max="4608" width="11.42578125" style="213"/>
    <col min="4609" max="4609" width="15.42578125" style="213" customWidth="1"/>
    <col min="4610" max="4612" width="7.5703125" style="213" bestFit="1" customWidth="1"/>
    <col min="4613" max="4613" width="1.42578125" style="213" customWidth="1"/>
    <col min="4614" max="4616" width="7.5703125" style="213" bestFit="1" customWidth="1"/>
    <col min="4617" max="4617" width="1.42578125" style="213" customWidth="1"/>
    <col min="4618" max="4620" width="7.5703125" style="213" bestFit="1" customWidth="1"/>
    <col min="4621" max="4621" width="1.42578125" style="213" customWidth="1"/>
    <col min="4622" max="4624" width="7.5703125" style="213" bestFit="1" customWidth="1"/>
    <col min="4625" max="4625" width="1.42578125" style="213" customWidth="1"/>
    <col min="4626" max="4628" width="7.5703125" style="213" bestFit="1" customWidth="1"/>
    <col min="4629" max="4629" width="1.42578125" style="213" customWidth="1"/>
    <col min="4630" max="4632" width="7.5703125" style="213" bestFit="1" customWidth="1"/>
    <col min="4633" max="4633" width="1.42578125" style="213" customWidth="1"/>
    <col min="4634" max="4636" width="5" style="213" bestFit="1" customWidth="1"/>
    <col min="4637" max="4637" width="13.28515625" style="213" customWidth="1"/>
    <col min="4638" max="4640" width="6.140625" style="213" customWidth="1"/>
    <col min="4641" max="4641" width="1.42578125" style="213" customWidth="1"/>
    <col min="4642" max="4644" width="5.140625" style="213" customWidth="1"/>
    <col min="4645" max="4645" width="1.42578125" style="213" customWidth="1"/>
    <col min="4646" max="4648" width="5.140625" style="213" customWidth="1"/>
    <col min="4649" max="4649" width="1.42578125" style="213" customWidth="1"/>
    <col min="4650" max="4652" width="5.140625" style="213" customWidth="1"/>
    <col min="4653" max="4653" width="1.42578125" style="213" customWidth="1"/>
    <col min="4654" max="4656" width="5.140625" style="213" customWidth="1"/>
    <col min="4657" max="4657" width="1.42578125" style="213" customWidth="1"/>
    <col min="4658" max="4660" width="5.140625" style="213" customWidth="1"/>
    <col min="4661" max="4661" width="1.42578125" style="213" customWidth="1"/>
    <col min="4662" max="4664" width="5.140625" style="213" customWidth="1"/>
    <col min="4665" max="4864" width="11.42578125" style="213"/>
    <col min="4865" max="4865" width="15.42578125" style="213" customWidth="1"/>
    <col min="4866" max="4868" width="7.5703125" style="213" bestFit="1" customWidth="1"/>
    <col min="4869" max="4869" width="1.42578125" style="213" customWidth="1"/>
    <col min="4870" max="4872" width="7.5703125" style="213" bestFit="1" customWidth="1"/>
    <col min="4873" max="4873" width="1.42578125" style="213" customWidth="1"/>
    <col min="4874" max="4876" width="7.5703125" style="213" bestFit="1" customWidth="1"/>
    <col min="4877" max="4877" width="1.42578125" style="213" customWidth="1"/>
    <col min="4878" max="4880" width="7.5703125" style="213" bestFit="1" customWidth="1"/>
    <col min="4881" max="4881" width="1.42578125" style="213" customWidth="1"/>
    <col min="4882" max="4884" width="7.5703125" style="213" bestFit="1" customWidth="1"/>
    <col min="4885" max="4885" width="1.42578125" style="213" customWidth="1"/>
    <col min="4886" max="4888" width="7.5703125" style="213" bestFit="1" customWidth="1"/>
    <col min="4889" max="4889" width="1.42578125" style="213" customWidth="1"/>
    <col min="4890" max="4892" width="5" style="213" bestFit="1" customWidth="1"/>
    <col min="4893" max="4893" width="13.28515625" style="213" customWidth="1"/>
    <col min="4894" max="4896" width="6.140625" style="213" customWidth="1"/>
    <col min="4897" max="4897" width="1.42578125" style="213" customWidth="1"/>
    <col min="4898" max="4900" width="5.140625" style="213" customWidth="1"/>
    <col min="4901" max="4901" width="1.42578125" style="213" customWidth="1"/>
    <col min="4902" max="4904" width="5.140625" style="213" customWidth="1"/>
    <col min="4905" max="4905" width="1.42578125" style="213" customWidth="1"/>
    <col min="4906" max="4908" width="5.140625" style="213" customWidth="1"/>
    <col min="4909" max="4909" width="1.42578125" style="213" customWidth="1"/>
    <col min="4910" max="4912" width="5.140625" style="213" customWidth="1"/>
    <col min="4913" max="4913" width="1.42578125" style="213" customWidth="1"/>
    <col min="4914" max="4916" width="5.140625" style="213" customWidth="1"/>
    <col min="4917" max="4917" width="1.42578125" style="213" customWidth="1"/>
    <col min="4918" max="4920" width="5.140625" style="213" customWidth="1"/>
    <col min="4921" max="5120" width="11.42578125" style="213"/>
    <col min="5121" max="5121" width="15.42578125" style="213" customWidth="1"/>
    <col min="5122" max="5124" width="7.5703125" style="213" bestFit="1" customWidth="1"/>
    <col min="5125" max="5125" width="1.42578125" style="213" customWidth="1"/>
    <col min="5126" max="5128" width="7.5703125" style="213" bestFit="1" customWidth="1"/>
    <col min="5129" max="5129" width="1.42578125" style="213" customWidth="1"/>
    <col min="5130" max="5132" width="7.5703125" style="213" bestFit="1" customWidth="1"/>
    <col min="5133" max="5133" width="1.42578125" style="213" customWidth="1"/>
    <col min="5134" max="5136" width="7.5703125" style="213" bestFit="1" customWidth="1"/>
    <col min="5137" max="5137" width="1.42578125" style="213" customWidth="1"/>
    <col min="5138" max="5140" width="7.5703125" style="213" bestFit="1" customWidth="1"/>
    <col min="5141" max="5141" width="1.42578125" style="213" customWidth="1"/>
    <col min="5142" max="5144" width="7.5703125" style="213" bestFit="1" customWidth="1"/>
    <col min="5145" max="5145" width="1.42578125" style="213" customWidth="1"/>
    <col min="5146" max="5148" width="5" style="213" bestFit="1" customWidth="1"/>
    <col min="5149" max="5149" width="13.28515625" style="213" customWidth="1"/>
    <col min="5150" max="5152" width="6.140625" style="213" customWidth="1"/>
    <col min="5153" max="5153" width="1.42578125" style="213" customWidth="1"/>
    <col min="5154" max="5156" width="5.140625" style="213" customWidth="1"/>
    <col min="5157" max="5157" width="1.42578125" style="213" customWidth="1"/>
    <col min="5158" max="5160" width="5.140625" style="213" customWidth="1"/>
    <col min="5161" max="5161" width="1.42578125" style="213" customWidth="1"/>
    <col min="5162" max="5164" width="5.140625" style="213" customWidth="1"/>
    <col min="5165" max="5165" width="1.42578125" style="213" customWidth="1"/>
    <col min="5166" max="5168" width="5.140625" style="213" customWidth="1"/>
    <col min="5169" max="5169" width="1.42578125" style="213" customWidth="1"/>
    <col min="5170" max="5172" width="5.140625" style="213" customWidth="1"/>
    <col min="5173" max="5173" width="1.42578125" style="213" customWidth="1"/>
    <col min="5174" max="5176" width="5.140625" style="213" customWidth="1"/>
    <col min="5177" max="5376" width="11.42578125" style="213"/>
    <col min="5377" max="5377" width="15.42578125" style="213" customWidth="1"/>
    <col min="5378" max="5380" width="7.5703125" style="213" bestFit="1" customWidth="1"/>
    <col min="5381" max="5381" width="1.42578125" style="213" customWidth="1"/>
    <col min="5382" max="5384" width="7.5703125" style="213" bestFit="1" customWidth="1"/>
    <col min="5385" max="5385" width="1.42578125" style="213" customWidth="1"/>
    <col min="5386" max="5388" width="7.5703125" style="213" bestFit="1" customWidth="1"/>
    <col min="5389" max="5389" width="1.42578125" style="213" customWidth="1"/>
    <col min="5390" max="5392" width="7.5703125" style="213" bestFit="1" customWidth="1"/>
    <col min="5393" max="5393" width="1.42578125" style="213" customWidth="1"/>
    <col min="5394" max="5396" width="7.5703125" style="213" bestFit="1" customWidth="1"/>
    <col min="5397" max="5397" width="1.42578125" style="213" customWidth="1"/>
    <col min="5398" max="5400" width="7.5703125" style="213" bestFit="1" customWidth="1"/>
    <col min="5401" max="5401" width="1.42578125" style="213" customWidth="1"/>
    <col min="5402" max="5404" width="5" style="213" bestFit="1" customWidth="1"/>
    <col min="5405" max="5405" width="13.28515625" style="213" customWidth="1"/>
    <col min="5406" max="5408" width="6.140625" style="213" customWidth="1"/>
    <col min="5409" max="5409" width="1.42578125" style="213" customWidth="1"/>
    <col min="5410" max="5412" width="5.140625" style="213" customWidth="1"/>
    <col min="5413" max="5413" width="1.42578125" style="213" customWidth="1"/>
    <col min="5414" max="5416" width="5.140625" style="213" customWidth="1"/>
    <col min="5417" max="5417" width="1.42578125" style="213" customWidth="1"/>
    <col min="5418" max="5420" width="5.140625" style="213" customWidth="1"/>
    <col min="5421" max="5421" width="1.42578125" style="213" customWidth="1"/>
    <col min="5422" max="5424" width="5.140625" style="213" customWidth="1"/>
    <col min="5425" max="5425" width="1.42578125" style="213" customWidth="1"/>
    <col min="5426" max="5428" width="5.140625" style="213" customWidth="1"/>
    <col min="5429" max="5429" width="1.42578125" style="213" customWidth="1"/>
    <col min="5430" max="5432" width="5.140625" style="213" customWidth="1"/>
    <col min="5433" max="5632" width="11.42578125" style="213"/>
    <col min="5633" max="5633" width="15.42578125" style="213" customWidth="1"/>
    <col min="5634" max="5636" width="7.5703125" style="213" bestFit="1" customWidth="1"/>
    <col min="5637" max="5637" width="1.42578125" style="213" customWidth="1"/>
    <col min="5638" max="5640" width="7.5703125" style="213" bestFit="1" customWidth="1"/>
    <col min="5641" max="5641" width="1.42578125" style="213" customWidth="1"/>
    <col min="5642" max="5644" width="7.5703125" style="213" bestFit="1" customWidth="1"/>
    <col min="5645" max="5645" width="1.42578125" style="213" customWidth="1"/>
    <col min="5646" max="5648" width="7.5703125" style="213" bestFit="1" customWidth="1"/>
    <col min="5649" max="5649" width="1.42578125" style="213" customWidth="1"/>
    <col min="5650" max="5652" width="7.5703125" style="213" bestFit="1" customWidth="1"/>
    <col min="5653" max="5653" width="1.42578125" style="213" customWidth="1"/>
    <col min="5654" max="5656" width="7.5703125" style="213" bestFit="1" customWidth="1"/>
    <col min="5657" max="5657" width="1.42578125" style="213" customWidth="1"/>
    <col min="5658" max="5660" width="5" style="213" bestFit="1" customWidth="1"/>
    <col min="5661" max="5661" width="13.28515625" style="213" customWidth="1"/>
    <col min="5662" max="5664" width="6.140625" style="213" customWidth="1"/>
    <col min="5665" max="5665" width="1.42578125" style="213" customWidth="1"/>
    <col min="5666" max="5668" width="5.140625" style="213" customWidth="1"/>
    <col min="5669" max="5669" width="1.42578125" style="213" customWidth="1"/>
    <col min="5670" max="5672" width="5.140625" style="213" customWidth="1"/>
    <col min="5673" max="5673" width="1.42578125" style="213" customWidth="1"/>
    <col min="5674" max="5676" width="5.140625" style="213" customWidth="1"/>
    <col min="5677" max="5677" width="1.42578125" style="213" customWidth="1"/>
    <col min="5678" max="5680" width="5.140625" style="213" customWidth="1"/>
    <col min="5681" max="5681" width="1.42578125" style="213" customWidth="1"/>
    <col min="5682" max="5684" width="5.140625" style="213" customWidth="1"/>
    <col min="5685" max="5685" width="1.42578125" style="213" customWidth="1"/>
    <col min="5686" max="5688" width="5.140625" style="213" customWidth="1"/>
    <col min="5689" max="5888" width="11.42578125" style="213"/>
    <col min="5889" max="5889" width="15.42578125" style="213" customWidth="1"/>
    <col min="5890" max="5892" width="7.5703125" style="213" bestFit="1" customWidth="1"/>
    <col min="5893" max="5893" width="1.42578125" style="213" customWidth="1"/>
    <col min="5894" max="5896" width="7.5703125" style="213" bestFit="1" customWidth="1"/>
    <col min="5897" max="5897" width="1.42578125" style="213" customWidth="1"/>
    <col min="5898" max="5900" width="7.5703125" style="213" bestFit="1" customWidth="1"/>
    <col min="5901" max="5901" width="1.42578125" style="213" customWidth="1"/>
    <col min="5902" max="5904" width="7.5703125" style="213" bestFit="1" customWidth="1"/>
    <col min="5905" max="5905" width="1.42578125" style="213" customWidth="1"/>
    <col min="5906" max="5908" width="7.5703125" style="213" bestFit="1" customWidth="1"/>
    <col min="5909" max="5909" width="1.42578125" style="213" customWidth="1"/>
    <col min="5910" max="5912" width="7.5703125" style="213" bestFit="1" customWidth="1"/>
    <col min="5913" max="5913" width="1.42578125" style="213" customWidth="1"/>
    <col min="5914" max="5916" width="5" style="213" bestFit="1" customWidth="1"/>
    <col min="5917" max="5917" width="13.28515625" style="213" customWidth="1"/>
    <col min="5918" max="5920" width="6.140625" style="213" customWidth="1"/>
    <col min="5921" max="5921" width="1.42578125" style="213" customWidth="1"/>
    <col min="5922" max="5924" width="5.140625" style="213" customWidth="1"/>
    <col min="5925" max="5925" width="1.42578125" style="213" customWidth="1"/>
    <col min="5926" max="5928" width="5.140625" style="213" customWidth="1"/>
    <col min="5929" max="5929" width="1.42578125" style="213" customWidth="1"/>
    <col min="5930" max="5932" width="5.140625" style="213" customWidth="1"/>
    <col min="5933" max="5933" width="1.42578125" style="213" customWidth="1"/>
    <col min="5934" max="5936" width="5.140625" style="213" customWidth="1"/>
    <col min="5937" max="5937" width="1.42578125" style="213" customWidth="1"/>
    <col min="5938" max="5940" width="5.140625" style="213" customWidth="1"/>
    <col min="5941" max="5941" width="1.42578125" style="213" customWidth="1"/>
    <col min="5942" max="5944" width="5.140625" style="213" customWidth="1"/>
    <col min="5945" max="6144" width="11.42578125" style="213"/>
    <col min="6145" max="6145" width="15.42578125" style="213" customWidth="1"/>
    <col min="6146" max="6148" width="7.5703125" style="213" bestFit="1" customWidth="1"/>
    <col min="6149" max="6149" width="1.42578125" style="213" customWidth="1"/>
    <col min="6150" max="6152" width="7.5703125" style="213" bestFit="1" customWidth="1"/>
    <col min="6153" max="6153" width="1.42578125" style="213" customWidth="1"/>
    <col min="6154" max="6156" width="7.5703125" style="213" bestFit="1" customWidth="1"/>
    <col min="6157" max="6157" width="1.42578125" style="213" customWidth="1"/>
    <col min="6158" max="6160" width="7.5703125" style="213" bestFit="1" customWidth="1"/>
    <col min="6161" max="6161" width="1.42578125" style="213" customWidth="1"/>
    <col min="6162" max="6164" width="7.5703125" style="213" bestFit="1" customWidth="1"/>
    <col min="6165" max="6165" width="1.42578125" style="213" customWidth="1"/>
    <col min="6166" max="6168" width="7.5703125" style="213" bestFit="1" customWidth="1"/>
    <col min="6169" max="6169" width="1.42578125" style="213" customWidth="1"/>
    <col min="6170" max="6172" width="5" style="213" bestFit="1" customWidth="1"/>
    <col min="6173" max="6173" width="13.28515625" style="213" customWidth="1"/>
    <col min="6174" max="6176" width="6.140625" style="213" customWidth="1"/>
    <col min="6177" max="6177" width="1.42578125" style="213" customWidth="1"/>
    <col min="6178" max="6180" width="5.140625" style="213" customWidth="1"/>
    <col min="6181" max="6181" width="1.42578125" style="213" customWidth="1"/>
    <col min="6182" max="6184" width="5.140625" style="213" customWidth="1"/>
    <col min="6185" max="6185" width="1.42578125" style="213" customWidth="1"/>
    <col min="6186" max="6188" width="5.140625" style="213" customWidth="1"/>
    <col min="6189" max="6189" width="1.42578125" style="213" customWidth="1"/>
    <col min="6190" max="6192" width="5.140625" style="213" customWidth="1"/>
    <col min="6193" max="6193" width="1.42578125" style="213" customWidth="1"/>
    <col min="6194" max="6196" width="5.140625" style="213" customWidth="1"/>
    <col min="6197" max="6197" width="1.42578125" style="213" customWidth="1"/>
    <col min="6198" max="6200" width="5.140625" style="213" customWidth="1"/>
    <col min="6201" max="6400" width="11.42578125" style="213"/>
    <col min="6401" max="6401" width="15.42578125" style="213" customWidth="1"/>
    <col min="6402" max="6404" width="7.5703125" style="213" bestFit="1" customWidth="1"/>
    <col min="6405" max="6405" width="1.42578125" style="213" customWidth="1"/>
    <col min="6406" max="6408" width="7.5703125" style="213" bestFit="1" customWidth="1"/>
    <col min="6409" max="6409" width="1.42578125" style="213" customWidth="1"/>
    <col min="6410" max="6412" width="7.5703125" style="213" bestFit="1" customWidth="1"/>
    <col min="6413" max="6413" width="1.42578125" style="213" customWidth="1"/>
    <col min="6414" max="6416" width="7.5703125" style="213" bestFit="1" customWidth="1"/>
    <col min="6417" max="6417" width="1.42578125" style="213" customWidth="1"/>
    <col min="6418" max="6420" width="7.5703125" style="213" bestFit="1" customWidth="1"/>
    <col min="6421" max="6421" width="1.42578125" style="213" customWidth="1"/>
    <col min="6422" max="6424" width="7.5703125" style="213" bestFit="1" customWidth="1"/>
    <col min="6425" max="6425" width="1.42578125" style="213" customWidth="1"/>
    <col min="6426" max="6428" width="5" style="213" bestFit="1" customWidth="1"/>
    <col min="6429" max="6429" width="13.28515625" style="213" customWidth="1"/>
    <col min="6430" max="6432" width="6.140625" style="213" customWidth="1"/>
    <col min="6433" max="6433" width="1.42578125" style="213" customWidth="1"/>
    <col min="6434" max="6436" width="5.140625" style="213" customWidth="1"/>
    <col min="6437" max="6437" width="1.42578125" style="213" customWidth="1"/>
    <col min="6438" max="6440" width="5.140625" style="213" customWidth="1"/>
    <col min="6441" max="6441" width="1.42578125" style="213" customWidth="1"/>
    <col min="6442" max="6444" width="5.140625" style="213" customWidth="1"/>
    <col min="6445" max="6445" width="1.42578125" style="213" customWidth="1"/>
    <col min="6446" max="6448" width="5.140625" style="213" customWidth="1"/>
    <col min="6449" max="6449" width="1.42578125" style="213" customWidth="1"/>
    <col min="6450" max="6452" width="5.140625" style="213" customWidth="1"/>
    <col min="6453" max="6453" width="1.42578125" style="213" customWidth="1"/>
    <col min="6454" max="6456" width="5.140625" style="213" customWidth="1"/>
    <col min="6457" max="6656" width="11.42578125" style="213"/>
    <col min="6657" max="6657" width="15.42578125" style="213" customWidth="1"/>
    <col min="6658" max="6660" width="7.5703125" style="213" bestFit="1" customWidth="1"/>
    <col min="6661" max="6661" width="1.42578125" style="213" customWidth="1"/>
    <col min="6662" max="6664" width="7.5703125" style="213" bestFit="1" customWidth="1"/>
    <col min="6665" max="6665" width="1.42578125" style="213" customWidth="1"/>
    <col min="6666" max="6668" width="7.5703125" style="213" bestFit="1" customWidth="1"/>
    <col min="6669" max="6669" width="1.42578125" style="213" customWidth="1"/>
    <col min="6670" max="6672" width="7.5703125" style="213" bestFit="1" customWidth="1"/>
    <col min="6673" max="6673" width="1.42578125" style="213" customWidth="1"/>
    <col min="6674" max="6676" width="7.5703125" style="213" bestFit="1" customWidth="1"/>
    <col min="6677" max="6677" width="1.42578125" style="213" customWidth="1"/>
    <col min="6678" max="6680" width="7.5703125" style="213" bestFit="1" customWidth="1"/>
    <col min="6681" max="6681" width="1.42578125" style="213" customWidth="1"/>
    <col min="6682" max="6684" width="5" style="213" bestFit="1" customWidth="1"/>
    <col min="6685" max="6685" width="13.28515625" style="213" customWidth="1"/>
    <col min="6686" max="6688" width="6.140625" style="213" customWidth="1"/>
    <col min="6689" max="6689" width="1.42578125" style="213" customWidth="1"/>
    <col min="6690" max="6692" width="5.140625" style="213" customWidth="1"/>
    <col min="6693" max="6693" width="1.42578125" style="213" customWidth="1"/>
    <col min="6694" max="6696" width="5.140625" style="213" customWidth="1"/>
    <col min="6697" max="6697" width="1.42578125" style="213" customWidth="1"/>
    <col min="6698" max="6700" width="5.140625" style="213" customWidth="1"/>
    <col min="6701" max="6701" width="1.42578125" style="213" customWidth="1"/>
    <col min="6702" max="6704" width="5.140625" style="213" customWidth="1"/>
    <col min="6705" max="6705" width="1.42578125" style="213" customWidth="1"/>
    <col min="6706" max="6708" width="5.140625" style="213" customWidth="1"/>
    <col min="6709" max="6709" width="1.42578125" style="213" customWidth="1"/>
    <col min="6710" max="6712" width="5.140625" style="213" customWidth="1"/>
    <col min="6713" max="6912" width="11.42578125" style="213"/>
    <col min="6913" max="6913" width="15.42578125" style="213" customWidth="1"/>
    <col min="6914" max="6916" width="7.5703125" style="213" bestFit="1" customWidth="1"/>
    <col min="6917" max="6917" width="1.42578125" style="213" customWidth="1"/>
    <col min="6918" max="6920" width="7.5703125" style="213" bestFit="1" customWidth="1"/>
    <col min="6921" max="6921" width="1.42578125" style="213" customWidth="1"/>
    <col min="6922" max="6924" width="7.5703125" style="213" bestFit="1" customWidth="1"/>
    <col min="6925" max="6925" width="1.42578125" style="213" customWidth="1"/>
    <col min="6926" max="6928" width="7.5703125" style="213" bestFit="1" customWidth="1"/>
    <col min="6929" max="6929" width="1.42578125" style="213" customWidth="1"/>
    <col min="6930" max="6932" width="7.5703125" style="213" bestFit="1" customWidth="1"/>
    <col min="6933" max="6933" width="1.42578125" style="213" customWidth="1"/>
    <col min="6934" max="6936" width="7.5703125" style="213" bestFit="1" customWidth="1"/>
    <col min="6937" max="6937" width="1.42578125" style="213" customWidth="1"/>
    <col min="6938" max="6940" width="5" style="213" bestFit="1" customWidth="1"/>
    <col min="6941" max="6941" width="13.28515625" style="213" customWidth="1"/>
    <col min="6942" max="6944" width="6.140625" style="213" customWidth="1"/>
    <col min="6945" max="6945" width="1.42578125" style="213" customWidth="1"/>
    <col min="6946" max="6948" width="5.140625" style="213" customWidth="1"/>
    <col min="6949" max="6949" width="1.42578125" style="213" customWidth="1"/>
    <col min="6950" max="6952" width="5.140625" style="213" customWidth="1"/>
    <col min="6953" max="6953" width="1.42578125" style="213" customWidth="1"/>
    <col min="6954" max="6956" width="5.140625" style="213" customWidth="1"/>
    <col min="6957" max="6957" width="1.42578125" style="213" customWidth="1"/>
    <col min="6958" max="6960" width="5.140625" style="213" customWidth="1"/>
    <col min="6961" max="6961" width="1.42578125" style="213" customWidth="1"/>
    <col min="6962" max="6964" width="5.140625" style="213" customWidth="1"/>
    <col min="6965" max="6965" width="1.42578125" style="213" customWidth="1"/>
    <col min="6966" max="6968" width="5.140625" style="213" customWidth="1"/>
    <col min="6969" max="7168" width="11.42578125" style="213"/>
    <col min="7169" max="7169" width="15.42578125" style="213" customWidth="1"/>
    <col min="7170" max="7172" width="7.5703125" style="213" bestFit="1" customWidth="1"/>
    <col min="7173" max="7173" width="1.42578125" style="213" customWidth="1"/>
    <col min="7174" max="7176" width="7.5703125" style="213" bestFit="1" customWidth="1"/>
    <col min="7177" max="7177" width="1.42578125" style="213" customWidth="1"/>
    <col min="7178" max="7180" width="7.5703125" style="213" bestFit="1" customWidth="1"/>
    <col min="7181" max="7181" width="1.42578125" style="213" customWidth="1"/>
    <col min="7182" max="7184" width="7.5703125" style="213" bestFit="1" customWidth="1"/>
    <col min="7185" max="7185" width="1.42578125" style="213" customWidth="1"/>
    <col min="7186" max="7188" width="7.5703125" style="213" bestFit="1" customWidth="1"/>
    <col min="7189" max="7189" width="1.42578125" style="213" customWidth="1"/>
    <col min="7190" max="7192" width="7.5703125" style="213" bestFit="1" customWidth="1"/>
    <col min="7193" max="7193" width="1.42578125" style="213" customWidth="1"/>
    <col min="7194" max="7196" width="5" style="213" bestFit="1" customWidth="1"/>
    <col min="7197" max="7197" width="13.28515625" style="213" customWidth="1"/>
    <col min="7198" max="7200" width="6.140625" style="213" customWidth="1"/>
    <col min="7201" max="7201" width="1.42578125" style="213" customWidth="1"/>
    <col min="7202" max="7204" width="5.140625" style="213" customWidth="1"/>
    <col min="7205" max="7205" width="1.42578125" style="213" customWidth="1"/>
    <col min="7206" max="7208" width="5.140625" style="213" customWidth="1"/>
    <col min="7209" max="7209" width="1.42578125" style="213" customWidth="1"/>
    <col min="7210" max="7212" width="5.140625" style="213" customWidth="1"/>
    <col min="7213" max="7213" width="1.42578125" style="213" customWidth="1"/>
    <col min="7214" max="7216" width="5.140625" style="213" customWidth="1"/>
    <col min="7217" max="7217" width="1.42578125" style="213" customWidth="1"/>
    <col min="7218" max="7220" width="5.140625" style="213" customWidth="1"/>
    <col min="7221" max="7221" width="1.42578125" style="213" customWidth="1"/>
    <col min="7222" max="7224" width="5.140625" style="213" customWidth="1"/>
    <col min="7225" max="7424" width="11.42578125" style="213"/>
    <col min="7425" max="7425" width="15.42578125" style="213" customWidth="1"/>
    <col min="7426" max="7428" width="7.5703125" style="213" bestFit="1" customWidth="1"/>
    <col min="7429" max="7429" width="1.42578125" style="213" customWidth="1"/>
    <col min="7430" max="7432" width="7.5703125" style="213" bestFit="1" customWidth="1"/>
    <col min="7433" max="7433" width="1.42578125" style="213" customWidth="1"/>
    <col min="7434" max="7436" width="7.5703125" style="213" bestFit="1" customWidth="1"/>
    <col min="7437" max="7437" width="1.42578125" style="213" customWidth="1"/>
    <col min="7438" max="7440" width="7.5703125" style="213" bestFit="1" customWidth="1"/>
    <col min="7441" max="7441" width="1.42578125" style="213" customWidth="1"/>
    <col min="7442" max="7444" width="7.5703125" style="213" bestFit="1" customWidth="1"/>
    <col min="7445" max="7445" width="1.42578125" style="213" customWidth="1"/>
    <col min="7446" max="7448" width="7.5703125" style="213" bestFit="1" customWidth="1"/>
    <col min="7449" max="7449" width="1.42578125" style="213" customWidth="1"/>
    <col min="7450" max="7452" width="5" style="213" bestFit="1" customWidth="1"/>
    <col min="7453" max="7453" width="13.28515625" style="213" customWidth="1"/>
    <col min="7454" max="7456" width="6.140625" style="213" customWidth="1"/>
    <col min="7457" max="7457" width="1.42578125" style="213" customWidth="1"/>
    <col min="7458" max="7460" width="5.140625" style="213" customWidth="1"/>
    <col min="7461" max="7461" width="1.42578125" style="213" customWidth="1"/>
    <col min="7462" max="7464" width="5.140625" style="213" customWidth="1"/>
    <col min="7465" max="7465" width="1.42578125" style="213" customWidth="1"/>
    <col min="7466" max="7468" width="5.140625" style="213" customWidth="1"/>
    <col min="7469" max="7469" width="1.42578125" style="213" customWidth="1"/>
    <col min="7470" max="7472" width="5.140625" style="213" customWidth="1"/>
    <col min="7473" max="7473" width="1.42578125" style="213" customWidth="1"/>
    <col min="7474" max="7476" width="5.140625" style="213" customWidth="1"/>
    <col min="7477" max="7477" width="1.42578125" style="213" customWidth="1"/>
    <col min="7478" max="7480" width="5.140625" style="213" customWidth="1"/>
    <col min="7481" max="7680" width="11.42578125" style="213"/>
    <col min="7681" max="7681" width="15.42578125" style="213" customWidth="1"/>
    <col min="7682" max="7684" width="7.5703125" style="213" bestFit="1" customWidth="1"/>
    <col min="7685" max="7685" width="1.42578125" style="213" customWidth="1"/>
    <col min="7686" max="7688" width="7.5703125" style="213" bestFit="1" customWidth="1"/>
    <col min="7689" max="7689" width="1.42578125" style="213" customWidth="1"/>
    <col min="7690" max="7692" width="7.5703125" style="213" bestFit="1" customWidth="1"/>
    <col min="7693" max="7693" width="1.42578125" style="213" customWidth="1"/>
    <col min="7694" max="7696" width="7.5703125" style="213" bestFit="1" customWidth="1"/>
    <col min="7697" max="7697" width="1.42578125" style="213" customWidth="1"/>
    <col min="7698" max="7700" width="7.5703125" style="213" bestFit="1" customWidth="1"/>
    <col min="7701" max="7701" width="1.42578125" style="213" customWidth="1"/>
    <col min="7702" max="7704" width="7.5703125" style="213" bestFit="1" customWidth="1"/>
    <col min="7705" max="7705" width="1.42578125" style="213" customWidth="1"/>
    <col min="7706" max="7708" width="5" style="213" bestFit="1" customWidth="1"/>
    <col min="7709" max="7709" width="13.28515625" style="213" customWidth="1"/>
    <col min="7710" max="7712" width="6.140625" style="213" customWidth="1"/>
    <col min="7713" max="7713" width="1.42578125" style="213" customWidth="1"/>
    <col min="7714" max="7716" width="5.140625" style="213" customWidth="1"/>
    <col min="7717" max="7717" width="1.42578125" style="213" customWidth="1"/>
    <col min="7718" max="7720" width="5.140625" style="213" customWidth="1"/>
    <col min="7721" max="7721" width="1.42578125" style="213" customWidth="1"/>
    <col min="7722" max="7724" width="5.140625" style="213" customWidth="1"/>
    <col min="7725" max="7725" width="1.42578125" style="213" customWidth="1"/>
    <col min="7726" max="7728" width="5.140625" style="213" customWidth="1"/>
    <col min="7729" max="7729" width="1.42578125" style="213" customWidth="1"/>
    <col min="7730" max="7732" width="5.140625" style="213" customWidth="1"/>
    <col min="7733" max="7733" width="1.42578125" style="213" customWidth="1"/>
    <col min="7734" max="7736" width="5.140625" style="213" customWidth="1"/>
    <col min="7737" max="7936" width="11.42578125" style="213"/>
    <col min="7937" max="7937" width="15.42578125" style="213" customWidth="1"/>
    <col min="7938" max="7940" width="7.5703125" style="213" bestFit="1" customWidth="1"/>
    <col min="7941" max="7941" width="1.42578125" style="213" customWidth="1"/>
    <col min="7942" max="7944" width="7.5703125" style="213" bestFit="1" customWidth="1"/>
    <col min="7945" max="7945" width="1.42578125" style="213" customWidth="1"/>
    <col min="7946" max="7948" width="7.5703125" style="213" bestFit="1" customWidth="1"/>
    <col min="7949" max="7949" width="1.42578125" style="213" customWidth="1"/>
    <col min="7950" max="7952" width="7.5703125" style="213" bestFit="1" customWidth="1"/>
    <col min="7953" max="7953" width="1.42578125" style="213" customWidth="1"/>
    <col min="7954" max="7956" width="7.5703125" style="213" bestFit="1" customWidth="1"/>
    <col min="7957" max="7957" width="1.42578125" style="213" customWidth="1"/>
    <col min="7958" max="7960" width="7.5703125" style="213" bestFit="1" customWidth="1"/>
    <col min="7961" max="7961" width="1.42578125" style="213" customWidth="1"/>
    <col min="7962" max="7964" width="5" style="213" bestFit="1" customWidth="1"/>
    <col min="7965" max="7965" width="13.28515625" style="213" customWidth="1"/>
    <col min="7966" max="7968" width="6.140625" style="213" customWidth="1"/>
    <col min="7969" max="7969" width="1.42578125" style="213" customWidth="1"/>
    <col min="7970" max="7972" width="5.140625" style="213" customWidth="1"/>
    <col min="7973" max="7973" width="1.42578125" style="213" customWidth="1"/>
    <col min="7974" max="7976" width="5.140625" style="213" customWidth="1"/>
    <col min="7977" max="7977" width="1.42578125" style="213" customWidth="1"/>
    <col min="7978" max="7980" width="5.140625" style="213" customWidth="1"/>
    <col min="7981" max="7981" width="1.42578125" style="213" customWidth="1"/>
    <col min="7982" max="7984" width="5.140625" style="213" customWidth="1"/>
    <col min="7985" max="7985" width="1.42578125" style="213" customWidth="1"/>
    <col min="7986" max="7988" width="5.140625" style="213" customWidth="1"/>
    <col min="7989" max="7989" width="1.42578125" style="213" customWidth="1"/>
    <col min="7990" max="7992" width="5.140625" style="213" customWidth="1"/>
    <col min="7993" max="8192" width="11.42578125" style="213"/>
    <col min="8193" max="8193" width="15.42578125" style="213" customWidth="1"/>
    <col min="8194" max="8196" width="7.5703125" style="213" bestFit="1" customWidth="1"/>
    <col min="8197" max="8197" width="1.42578125" style="213" customWidth="1"/>
    <col min="8198" max="8200" width="7.5703125" style="213" bestFit="1" customWidth="1"/>
    <col min="8201" max="8201" width="1.42578125" style="213" customWidth="1"/>
    <col min="8202" max="8204" width="7.5703125" style="213" bestFit="1" customWidth="1"/>
    <col min="8205" max="8205" width="1.42578125" style="213" customWidth="1"/>
    <col min="8206" max="8208" width="7.5703125" style="213" bestFit="1" customWidth="1"/>
    <col min="8209" max="8209" width="1.42578125" style="213" customWidth="1"/>
    <col min="8210" max="8212" width="7.5703125" style="213" bestFit="1" customWidth="1"/>
    <col min="8213" max="8213" width="1.42578125" style="213" customWidth="1"/>
    <col min="8214" max="8216" width="7.5703125" style="213" bestFit="1" customWidth="1"/>
    <col min="8217" max="8217" width="1.42578125" style="213" customWidth="1"/>
    <col min="8218" max="8220" width="5" style="213" bestFit="1" customWidth="1"/>
    <col min="8221" max="8221" width="13.28515625" style="213" customWidth="1"/>
    <col min="8222" max="8224" width="6.140625" style="213" customWidth="1"/>
    <col min="8225" max="8225" width="1.42578125" style="213" customWidth="1"/>
    <col min="8226" max="8228" width="5.140625" style="213" customWidth="1"/>
    <col min="8229" max="8229" width="1.42578125" style="213" customWidth="1"/>
    <col min="8230" max="8232" width="5.140625" style="213" customWidth="1"/>
    <col min="8233" max="8233" width="1.42578125" style="213" customWidth="1"/>
    <col min="8234" max="8236" width="5.140625" style="213" customWidth="1"/>
    <col min="8237" max="8237" width="1.42578125" style="213" customWidth="1"/>
    <col min="8238" max="8240" width="5.140625" style="213" customWidth="1"/>
    <col min="8241" max="8241" width="1.42578125" style="213" customWidth="1"/>
    <col min="8242" max="8244" width="5.140625" style="213" customWidth="1"/>
    <col min="8245" max="8245" width="1.42578125" style="213" customWidth="1"/>
    <col min="8246" max="8248" width="5.140625" style="213" customWidth="1"/>
    <col min="8249" max="8448" width="11.42578125" style="213"/>
    <col min="8449" max="8449" width="15.42578125" style="213" customWidth="1"/>
    <col min="8450" max="8452" width="7.5703125" style="213" bestFit="1" customWidth="1"/>
    <col min="8453" max="8453" width="1.42578125" style="213" customWidth="1"/>
    <col min="8454" max="8456" width="7.5703125" style="213" bestFit="1" customWidth="1"/>
    <col min="8457" max="8457" width="1.42578125" style="213" customWidth="1"/>
    <col min="8458" max="8460" width="7.5703125" style="213" bestFit="1" customWidth="1"/>
    <col min="8461" max="8461" width="1.42578125" style="213" customWidth="1"/>
    <col min="8462" max="8464" width="7.5703125" style="213" bestFit="1" customWidth="1"/>
    <col min="8465" max="8465" width="1.42578125" style="213" customWidth="1"/>
    <col min="8466" max="8468" width="7.5703125" style="213" bestFit="1" customWidth="1"/>
    <col min="8469" max="8469" width="1.42578125" style="213" customWidth="1"/>
    <col min="8470" max="8472" width="7.5703125" style="213" bestFit="1" customWidth="1"/>
    <col min="8473" max="8473" width="1.42578125" style="213" customWidth="1"/>
    <col min="8474" max="8476" width="5" style="213" bestFit="1" customWidth="1"/>
    <col min="8477" max="8477" width="13.28515625" style="213" customWidth="1"/>
    <col min="8478" max="8480" width="6.140625" style="213" customWidth="1"/>
    <col min="8481" max="8481" width="1.42578125" style="213" customWidth="1"/>
    <col min="8482" max="8484" width="5.140625" style="213" customWidth="1"/>
    <col min="8485" max="8485" width="1.42578125" style="213" customWidth="1"/>
    <col min="8486" max="8488" width="5.140625" style="213" customWidth="1"/>
    <col min="8489" max="8489" width="1.42578125" style="213" customWidth="1"/>
    <col min="8490" max="8492" width="5.140625" style="213" customWidth="1"/>
    <col min="8493" max="8493" width="1.42578125" style="213" customWidth="1"/>
    <col min="8494" max="8496" width="5.140625" style="213" customWidth="1"/>
    <col min="8497" max="8497" width="1.42578125" style="213" customWidth="1"/>
    <col min="8498" max="8500" width="5.140625" style="213" customWidth="1"/>
    <col min="8501" max="8501" width="1.42578125" style="213" customWidth="1"/>
    <col min="8502" max="8504" width="5.140625" style="213" customWidth="1"/>
    <col min="8505" max="8704" width="11.42578125" style="213"/>
    <col min="8705" max="8705" width="15.42578125" style="213" customWidth="1"/>
    <col min="8706" max="8708" width="7.5703125" style="213" bestFit="1" customWidth="1"/>
    <col min="8709" max="8709" width="1.42578125" style="213" customWidth="1"/>
    <col min="8710" max="8712" width="7.5703125" style="213" bestFit="1" customWidth="1"/>
    <col min="8713" max="8713" width="1.42578125" style="213" customWidth="1"/>
    <col min="8714" max="8716" width="7.5703125" style="213" bestFit="1" customWidth="1"/>
    <col min="8717" max="8717" width="1.42578125" style="213" customWidth="1"/>
    <col min="8718" max="8720" width="7.5703125" style="213" bestFit="1" customWidth="1"/>
    <col min="8721" max="8721" width="1.42578125" style="213" customWidth="1"/>
    <col min="8722" max="8724" width="7.5703125" style="213" bestFit="1" customWidth="1"/>
    <col min="8725" max="8725" width="1.42578125" style="213" customWidth="1"/>
    <col min="8726" max="8728" width="7.5703125" style="213" bestFit="1" customWidth="1"/>
    <col min="8729" max="8729" width="1.42578125" style="213" customWidth="1"/>
    <col min="8730" max="8732" width="5" style="213" bestFit="1" customWidth="1"/>
    <col min="8733" max="8733" width="13.28515625" style="213" customWidth="1"/>
    <col min="8734" max="8736" width="6.140625" style="213" customWidth="1"/>
    <col min="8737" max="8737" width="1.42578125" style="213" customWidth="1"/>
    <col min="8738" max="8740" width="5.140625" style="213" customWidth="1"/>
    <col min="8741" max="8741" width="1.42578125" style="213" customWidth="1"/>
    <col min="8742" max="8744" width="5.140625" style="213" customWidth="1"/>
    <col min="8745" max="8745" width="1.42578125" style="213" customWidth="1"/>
    <col min="8746" max="8748" width="5.140625" style="213" customWidth="1"/>
    <col min="8749" max="8749" width="1.42578125" style="213" customWidth="1"/>
    <col min="8750" max="8752" width="5.140625" style="213" customWidth="1"/>
    <col min="8753" max="8753" width="1.42578125" style="213" customWidth="1"/>
    <col min="8754" max="8756" width="5.140625" style="213" customWidth="1"/>
    <col min="8757" max="8757" width="1.42578125" style="213" customWidth="1"/>
    <col min="8758" max="8760" width="5.140625" style="213" customWidth="1"/>
    <col min="8761" max="8960" width="11.42578125" style="213"/>
    <col min="8961" max="8961" width="15.42578125" style="213" customWidth="1"/>
    <col min="8962" max="8964" width="7.5703125" style="213" bestFit="1" customWidth="1"/>
    <col min="8965" max="8965" width="1.42578125" style="213" customWidth="1"/>
    <col min="8966" max="8968" width="7.5703125" style="213" bestFit="1" customWidth="1"/>
    <col min="8969" max="8969" width="1.42578125" style="213" customWidth="1"/>
    <col min="8970" max="8972" width="7.5703125" style="213" bestFit="1" customWidth="1"/>
    <col min="8973" max="8973" width="1.42578125" style="213" customWidth="1"/>
    <col min="8974" max="8976" width="7.5703125" style="213" bestFit="1" customWidth="1"/>
    <col min="8977" max="8977" width="1.42578125" style="213" customWidth="1"/>
    <col min="8978" max="8980" width="7.5703125" style="213" bestFit="1" customWidth="1"/>
    <col min="8981" max="8981" width="1.42578125" style="213" customWidth="1"/>
    <col min="8982" max="8984" width="7.5703125" style="213" bestFit="1" customWidth="1"/>
    <col min="8985" max="8985" width="1.42578125" style="213" customWidth="1"/>
    <col min="8986" max="8988" width="5" style="213" bestFit="1" customWidth="1"/>
    <col min="8989" max="8989" width="13.28515625" style="213" customWidth="1"/>
    <col min="8990" max="8992" width="6.140625" style="213" customWidth="1"/>
    <col min="8993" max="8993" width="1.42578125" style="213" customWidth="1"/>
    <col min="8994" max="8996" width="5.140625" style="213" customWidth="1"/>
    <col min="8997" max="8997" width="1.42578125" style="213" customWidth="1"/>
    <col min="8998" max="9000" width="5.140625" style="213" customWidth="1"/>
    <col min="9001" max="9001" width="1.42578125" style="213" customWidth="1"/>
    <col min="9002" max="9004" width="5.140625" style="213" customWidth="1"/>
    <col min="9005" max="9005" width="1.42578125" style="213" customWidth="1"/>
    <col min="9006" max="9008" width="5.140625" style="213" customWidth="1"/>
    <col min="9009" max="9009" width="1.42578125" style="213" customWidth="1"/>
    <col min="9010" max="9012" width="5.140625" style="213" customWidth="1"/>
    <col min="9013" max="9013" width="1.42578125" style="213" customWidth="1"/>
    <col min="9014" max="9016" width="5.140625" style="213" customWidth="1"/>
    <col min="9017" max="9216" width="11.42578125" style="213"/>
    <col min="9217" max="9217" width="15.42578125" style="213" customWidth="1"/>
    <col min="9218" max="9220" width="7.5703125" style="213" bestFit="1" customWidth="1"/>
    <col min="9221" max="9221" width="1.42578125" style="213" customWidth="1"/>
    <col min="9222" max="9224" width="7.5703125" style="213" bestFit="1" customWidth="1"/>
    <col min="9225" max="9225" width="1.42578125" style="213" customWidth="1"/>
    <col min="9226" max="9228" width="7.5703125" style="213" bestFit="1" customWidth="1"/>
    <col min="9229" max="9229" width="1.42578125" style="213" customWidth="1"/>
    <col min="9230" max="9232" width="7.5703125" style="213" bestFit="1" customWidth="1"/>
    <col min="9233" max="9233" width="1.42578125" style="213" customWidth="1"/>
    <col min="9234" max="9236" width="7.5703125" style="213" bestFit="1" customWidth="1"/>
    <col min="9237" max="9237" width="1.42578125" style="213" customWidth="1"/>
    <col min="9238" max="9240" width="7.5703125" style="213" bestFit="1" customWidth="1"/>
    <col min="9241" max="9241" width="1.42578125" style="213" customWidth="1"/>
    <col min="9242" max="9244" width="5" style="213" bestFit="1" customWidth="1"/>
    <col min="9245" max="9245" width="13.28515625" style="213" customWidth="1"/>
    <col min="9246" max="9248" width="6.140625" style="213" customWidth="1"/>
    <col min="9249" max="9249" width="1.42578125" style="213" customWidth="1"/>
    <col min="9250" max="9252" width="5.140625" style="213" customWidth="1"/>
    <col min="9253" max="9253" width="1.42578125" style="213" customWidth="1"/>
    <col min="9254" max="9256" width="5.140625" style="213" customWidth="1"/>
    <col min="9257" max="9257" width="1.42578125" style="213" customWidth="1"/>
    <col min="9258" max="9260" width="5.140625" style="213" customWidth="1"/>
    <col min="9261" max="9261" width="1.42578125" style="213" customWidth="1"/>
    <col min="9262" max="9264" width="5.140625" style="213" customWidth="1"/>
    <col min="9265" max="9265" width="1.42578125" style="213" customWidth="1"/>
    <col min="9266" max="9268" width="5.140625" style="213" customWidth="1"/>
    <col min="9269" max="9269" width="1.42578125" style="213" customWidth="1"/>
    <col min="9270" max="9272" width="5.140625" style="213" customWidth="1"/>
    <col min="9273" max="9472" width="11.42578125" style="213"/>
    <col min="9473" max="9473" width="15.42578125" style="213" customWidth="1"/>
    <col min="9474" max="9476" width="7.5703125" style="213" bestFit="1" customWidth="1"/>
    <col min="9477" max="9477" width="1.42578125" style="213" customWidth="1"/>
    <col min="9478" max="9480" width="7.5703125" style="213" bestFit="1" customWidth="1"/>
    <col min="9481" max="9481" width="1.42578125" style="213" customWidth="1"/>
    <col min="9482" max="9484" width="7.5703125" style="213" bestFit="1" customWidth="1"/>
    <col min="9485" max="9485" width="1.42578125" style="213" customWidth="1"/>
    <col min="9486" max="9488" width="7.5703125" style="213" bestFit="1" customWidth="1"/>
    <col min="9489" max="9489" width="1.42578125" style="213" customWidth="1"/>
    <col min="9490" max="9492" width="7.5703125" style="213" bestFit="1" customWidth="1"/>
    <col min="9493" max="9493" width="1.42578125" style="213" customWidth="1"/>
    <col min="9494" max="9496" width="7.5703125" style="213" bestFit="1" customWidth="1"/>
    <col min="9497" max="9497" width="1.42578125" style="213" customWidth="1"/>
    <col min="9498" max="9500" width="5" style="213" bestFit="1" customWidth="1"/>
    <col min="9501" max="9501" width="13.28515625" style="213" customWidth="1"/>
    <col min="9502" max="9504" width="6.140625" style="213" customWidth="1"/>
    <col min="9505" max="9505" width="1.42578125" style="213" customWidth="1"/>
    <col min="9506" max="9508" width="5.140625" style="213" customWidth="1"/>
    <col min="9509" max="9509" width="1.42578125" style="213" customWidth="1"/>
    <col min="9510" max="9512" width="5.140625" style="213" customWidth="1"/>
    <col min="9513" max="9513" width="1.42578125" style="213" customWidth="1"/>
    <col min="9514" max="9516" width="5.140625" style="213" customWidth="1"/>
    <col min="9517" max="9517" width="1.42578125" style="213" customWidth="1"/>
    <col min="9518" max="9520" width="5.140625" style="213" customWidth="1"/>
    <col min="9521" max="9521" width="1.42578125" style="213" customWidth="1"/>
    <col min="9522" max="9524" width="5.140625" style="213" customWidth="1"/>
    <col min="9525" max="9525" width="1.42578125" style="213" customWidth="1"/>
    <col min="9526" max="9528" width="5.140625" style="213" customWidth="1"/>
    <col min="9529" max="9728" width="11.42578125" style="213"/>
    <col min="9729" max="9729" width="15.42578125" style="213" customWidth="1"/>
    <col min="9730" max="9732" width="7.5703125" style="213" bestFit="1" customWidth="1"/>
    <col min="9733" max="9733" width="1.42578125" style="213" customWidth="1"/>
    <col min="9734" max="9736" width="7.5703125" style="213" bestFit="1" customWidth="1"/>
    <col min="9737" max="9737" width="1.42578125" style="213" customWidth="1"/>
    <col min="9738" max="9740" width="7.5703125" style="213" bestFit="1" customWidth="1"/>
    <col min="9741" max="9741" width="1.42578125" style="213" customWidth="1"/>
    <col min="9742" max="9744" width="7.5703125" style="213" bestFit="1" customWidth="1"/>
    <col min="9745" max="9745" width="1.42578125" style="213" customWidth="1"/>
    <col min="9746" max="9748" width="7.5703125" style="213" bestFit="1" customWidth="1"/>
    <col min="9749" max="9749" width="1.42578125" style="213" customWidth="1"/>
    <col min="9750" max="9752" width="7.5703125" style="213" bestFit="1" customWidth="1"/>
    <col min="9753" max="9753" width="1.42578125" style="213" customWidth="1"/>
    <col min="9754" max="9756" width="5" style="213" bestFit="1" customWidth="1"/>
    <col min="9757" max="9757" width="13.28515625" style="213" customWidth="1"/>
    <col min="9758" max="9760" width="6.140625" style="213" customWidth="1"/>
    <col min="9761" max="9761" width="1.42578125" style="213" customWidth="1"/>
    <col min="9762" max="9764" width="5.140625" style="213" customWidth="1"/>
    <col min="9765" max="9765" width="1.42578125" style="213" customWidth="1"/>
    <col min="9766" max="9768" width="5.140625" style="213" customWidth="1"/>
    <col min="9769" max="9769" width="1.42578125" style="213" customWidth="1"/>
    <col min="9770" max="9772" width="5.140625" style="213" customWidth="1"/>
    <col min="9773" max="9773" width="1.42578125" style="213" customWidth="1"/>
    <col min="9774" max="9776" width="5.140625" style="213" customWidth="1"/>
    <col min="9777" max="9777" width="1.42578125" style="213" customWidth="1"/>
    <col min="9778" max="9780" width="5.140625" style="213" customWidth="1"/>
    <col min="9781" max="9781" width="1.42578125" style="213" customWidth="1"/>
    <col min="9782" max="9784" width="5.140625" style="213" customWidth="1"/>
    <col min="9785" max="9984" width="11.42578125" style="213"/>
    <col min="9985" max="9985" width="15.42578125" style="213" customWidth="1"/>
    <col min="9986" max="9988" width="7.5703125" style="213" bestFit="1" customWidth="1"/>
    <col min="9989" max="9989" width="1.42578125" style="213" customWidth="1"/>
    <col min="9990" max="9992" width="7.5703125" style="213" bestFit="1" customWidth="1"/>
    <col min="9993" max="9993" width="1.42578125" style="213" customWidth="1"/>
    <col min="9994" max="9996" width="7.5703125" style="213" bestFit="1" customWidth="1"/>
    <col min="9997" max="9997" width="1.42578125" style="213" customWidth="1"/>
    <col min="9998" max="10000" width="7.5703125" style="213" bestFit="1" customWidth="1"/>
    <col min="10001" max="10001" width="1.42578125" style="213" customWidth="1"/>
    <col min="10002" max="10004" width="7.5703125" style="213" bestFit="1" customWidth="1"/>
    <col min="10005" max="10005" width="1.42578125" style="213" customWidth="1"/>
    <col min="10006" max="10008" width="7.5703125" style="213" bestFit="1" customWidth="1"/>
    <col min="10009" max="10009" width="1.42578125" style="213" customWidth="1"/>
    <col min="10010" max="10012" width="5" style="213" bestFit="1" customWidth="1"/>
    <col min="10013" max="10013" width="13.28515625" style="213" customWidth="1"/>
    <col min="10014" max="10016" width="6.140625" style="213" customWidth="1"/>
    <col min="10017" max="10017" width="1.42578125" style="213" customWidth="1"/>
    <col min="10018" max="10020" width="5.140625" style="213" customWidth="1"/>
    <col min="10021" max="10021" width="1.42578125" style="213" customWidth="1"/>
    <col min="10022" max="10024" width="5.140625" style="213" customWidth="1"/>
    <col min="10025" max="10025" width="1.42578125" style="213" customWidth="1"/>
    <col min="10026" max="10028" width="5.140625" style="213" customWidth="1"/>
    <col min="10029" max="10029" width="1.42578125" style="213" customWidth="1"/>
    <col min="10030" max="10032" width="5.140625" style="213" customWidth="1"/>
    <col min="10033" max="10033" width="1.42578125" style="213" customWidth="1"/>
    <col min="10034" max="10036" width="5.140625" style="213" customWidth="1"/>
    <col min="10037" max="10037" width="1.42578125" style="213" customWidth="1"/>
    <col min="10038" max="10040" width="5.140625" style="213" customWidth="1"/>
    <col min="10041" max="10240" width="11.42578125" style="213"/>
    <col min="10241" max="10241" width="15.42578125" style="213" customWidth="1"/>
    <col min="10242" max="10244" width="7.5703125" style="213" bestFit="1" customWidth="1"/>
    <col min="10245" max="10245" width="1.42578125" style="213" customWidth="1"/>
    <col min="10246" max="10248" width="7.5703125" style="213" bestFit="1" customWidth="1"/>
    <col min="10249" max="10249" width="1.42578125" style="213" customWidth="1"/>
    <col min="10250" max="10252" width="7.5703125" style="213" bestFit="1" customWidth="1"/>
    <col min="10253" max="10253" width="1.42578125" style="213" customWidth="1"/>
    <col min="10254" max="10256" width="7.5703125" style="213" bestFit="1" customWidth="1"/>
    <col min="10257" max="10257" width="1.42578125" style="213" customWidth="1"/>
    <col min="10258" max="10260" width="7.5703125" style="213" bestFit="1" customWidth="1"/>
    <col min="10261" max="10261" width="1.42578125" style="213" customWidth="1"/>
    <col min="10262" max="10264" width="7.5703125" style="213" bestFit="1" customWidth="1"/>
    <col min="10265" max="10265" width="1.42578125" style="213" customWidth="1"/>
    <col min="10266" max="10268" width="5" style="213" bestFit="1" customWidth="1"/>
    <col min="10269" max="10269" width="13.28515625" style="213" customWidth="1"/>
    <col min="10270" max="10272" width="6.140625" style="213" customWidth="1"/>
    <col min="10273" max="10273" width="1.42578125" style="213" customWidth="1"/>
    <col min="10274" max="10276" width="5.140625" style="213" customWidth="1"/>
    <col min="10277" max="10277" width="1.42578125" style="213" customWidth="1"/>
    <col min="10278" max="10280" width="5.140625" style="213" customWidth="1"/>
    <col min="10281" max="10281" width="1.42578125" style="213" customWidth="1"/>
    <col min="10282" max="10284" width="5.140625" style="213" customWidth="1"/>
    <col min="10285" max="10285" width="1.42578125" style="213" customWidth="1"/>
    <col min="10286" max="10288" width="5.140625" style="213" customWidth="1"/>
    <col min="10289" max="10289" width="1.42578125" style="213" customWidth="1"/>
    <col min="10290" max="10292" width="5.140625" style="213" customWidth="1"/>
    <col min="10293" max="10293" width="1.42578125" style="213" customWidth="1"/>
    <col min="10294" max="10296" width="5.140625" style="213" customWidth="1"/>
    <col min="10297" max="10496" width="11.42578125" style="213"/>
    <col min="10497" max="10497" width="15.42578125" style="213" customWidth="1"/>
    <col min="10498" max="10500" width="7.5703125" style="213" bestFit="1" customWidth="1"/>
    <col min="10501" max="10501" width="1.42578125" style="213" customWidth="1"/>
    <col min="10502" max="10504" width="7.5703125" style="213" bestFit="1" customWidth="1"/>
    <col min="10505" max="10505" width="1.42578125" style="213" customWidth="1"/>
    <col min="10506" max="10508" width="7.5703125" style="213" bestFit="1" customWidth="1"/>
    <col min="10509" max="10509" width="1.42578125" style="213" customWidth="1"/>
    <col min="10510" max="10512" width="7.5703125" style="213" bestFit="1" customWidth="1"/>
    <col min="10513" max="10513" width="1.42578125" style="213" customWidth="1"/>
    <col min="10514" max="10516" width="7.5703125" style="213" bestFit="1" customWidth="1"/>
    <col min="10517" max="10517" width="1.42578125" style="213" customWidth="1"/>
    <col min="10518" max="10520" width="7.5703125" style="213" bestFit="1" customWidth="1"/>
    <col min="10521" max="10521" width="1.42578125" style="213" customWidth="1"/>
    <col min="10522" max="10524" width="5" style="213" bestFit="1" customWidth="1"/>
    <col min="10525" max="10525" width="13.28515625" style="213" customWidth="1"/>
    <col min="10526" max="10528" width="6.140625" style="213" customWidth="1"/>
    <col min="10529" max="10529" width="1.42578125" style="213" customWidth="1"/>
    <col min="10530" max="10532" width="5.140625" style="213" customWidth="1"/>
    <col min="10533" max="10533" width="1.42578125" style="213" customWidth="1"/>
    <col min="10534" max="10536" width="5.140625" style="213" customWidth="1"/>
    <col min="10537" max="10537" width="1.42578125" style="213" customWidth="1"/>
    <col min="10538" max="10540" width="5.140625" style="213" customWidth="1"/>
    <col min="10541" max="10541" width="1.42578125" style="213" customWidth="1"/>
    <col min="10542" max="10544" width="5.140625" style="213" customWidth="1"/>
    <col min="10545" max="10545" width="1.42578125" style="213" customWidth="1"/>
    <col min="10546" max="10548" width="5.140625" style="213" customWidth="1"/>
    <col min="10549" max="10549" width="1.42578125" style="213" customWidth="1"/>
    <col min="10550" max="10552" width="5.140625" style="213" customWidth="1"/>
    <col min="10553" max="10752" width="11.42578125" style="213"/>
    <col min="10753" max="10753" width="15.42578125" style="213" customWidth="1"/>
    <col min="10754" max="10756" width="7.5703125" style="213" bestFit="1" customWidth="1"/>
    <col min="10757" max="10757" width="1.42578125" style="213" customWidth="1"/>
    <col min="10758" max="10760" width="7.5703125" style="213" bestFit="1" customWidth="1"/>
    <col min="10761" max="10761" width="1.42578125" style="213" customWidth="1"/>
    <col min="10762" max="10764" width="7.5703125" style="213" bestFit="1" customWidth="1"/>
    <col min="10765" max="10765" width="1.42578125" style="213" customWidth="1"/>
    <col min="10766" max="10768" width="7.5703125" style="213" bestFit="1" customWidth="1"/>
    <col min="10769" max="10769" width="1.42578125" style="213" customWidth="1"/>
    <col min="10770" max="10772" width="7.5703125" style="213" bestFit="1" customWidth="1"/>
    <col min="10773" max="10773" width="1.42578125" style="213" customWidth="1"/>
    <col min="10774" max="10776" width="7.5703125" style="213" bestFit="1" customWidth="1"/>
    <col min="10777" max="10777" width="1.42578125" style="213" customWidth="1"/>
    <col min="10778" max="10780" width="5" style="213" bestFit="1" customWidth="1"/>
    <col min="10781" max="10781" width="13.28515625" style="213" customWidth="1"/>
    <col min="10782" max="10784" width="6.140625" style="213" customWidth="1"/>
    <col min="10785" max="10785" width="1.42578125" style="213" customWidth="1"/>
    <col min="10786" max="10788" width="5.140625" style="213" customWidth="1"/>
    <col min="10789" max="10789" width="1.42578125" style="213" customWidth="1"/>
    <col min="10790" max="10792" width="5.140625" style="213" customWidth="1"/>
    <col min="10793" max="10793" width="1.42578125" style="213" customWidth="1"/>
    <col min="10794" max="10796" width="5.140625" style="213" customWidth="1"/>
    <col min="10797" max="10797" width="1.42578125" style="213" customWidth="1"/>
    <col min="10798" max="10800" width="5.140625" style="213" customWidth="1"/>
    <col min="10801" max="10801" width="1.42578125" style="213" customWidth="1"/>
    <col min="10802" max="10804" width="5.140625" style="213" customWidth="1"/>
    <col min="10805" max="10805" width="1.42578125" style="213" customWidth="1"/>
    <col min="10806" max="10808" width="5.140625" style="213" customWidth="1"/>
    <col min="10809" max="11008" width="11.42578125" style="213"/>
    <col min="11009" max="11009" width="15.42578125" style="213" customWidth="1"/>
    <col min="11010" max="11012" width="7.5703125" style="213" bestFit="1" customWidth="1"/>
    <col min="11013" max="11013" width="1.42578125" style="213" customWidth="1"/>
    <col min="11014" max="11016" width="7.5703125" style="213" bestFit="1" customWidth="1"/>
    <col min="11017" max="11017" width="1.42578125" style="213" customWidth="1"/>
    <col min="11018" max="11020" width="7.5703125" style="213" bestFit="1" customWidth="1"/>
    <col min="11021" max="11021" width="1.42578125" style="213" customWidth="1"/>
    <col min="11022" max="11024" width="7.5703125" style="213" bestFit="1" customWidth="1"/>
    <col min="11025" max="11025" width="1.42578125" style="213" customWidth="1"/>
    <col min="11026" max="11028" width="7.5703125" style="213" bestFit="1" customWidth="1"/>
    <col min="11029" max="11029" width="1.42578125" style="213" customWidth="1"/>
    <col min="11030" max="11032" width="7.5703125" style="213" bestFit="1" customWidth="1"/>
    <col min="11033" max="11033" width="1.42578125" style="213" customWidth="1"/>
    <col min="11034" max="11036" width="5" style="213" bestFit="1" customWidth="1"/>
    <col min="11037" max="11037" width="13.28515625" style="213" customWidth="1"/>
    <col min="11038" max="11040" width="6.140625" style="213" customWidth="1"/>
    <col min="11041" max="11041" width="1.42578125" style="213" customWidth="1"/>
    <col min="11042" max="11044" width="5.140625" style="213" customWidth="1"/>
    <col min="11045" max="11045" width="1.42578125" style="213" customWidth="1"/>
    <col min="11046" max="11048" width="5.140625" style="213" customWidth="1"/>
    <col min="11049" max="11049" width="1.42578125" style="213" customWidth="1"/>
    <col min="11050" max="11052" width="5.140625" style="213" customWidth="1"/>
    <col min="11053" max="11053" width="1.42578125" style="213" customWidth="1"/>
    <col min="11054" max="11056" width="5.140625" style="213" customWidth="1"/>
    <col min="11057" max="11057" width="1.42578125" style="213" customWidth="1"/>
    <col min="11058" max="11060" width="5.140625" style="213" customWidth="1"/>
    <col min="11061" max="11061" width="1.42578125" style="213" customWidth="1"/>
    <col min="11062" max="11064" width="5.140625" style="213" customWidth="1"/>
    <col min="11065" max="11264" width="11.42578125" style="213"/>
    <col min="11265" max="11265" width="15.42578125" style="213" customWidth="1"/>
    <col min="11266" max="11268" width="7.5703125" style="213" bestFit="1" customWidth="1"/>
    <col min="11269" max="11269" width="1.42578125" style="213" customWidth="1"/>
    <col min="11270" max="11272" width="7.5703125" style="213" bestFit="1" customWidth="1"/>
    <col min="11273" max="11273" width="1.42578125" style="213" customWidth="1"/>
    <col min="11274" max="11276" width="7.5703125" style="213" bestFit="1" customWidth="1"/>
    <col min="11277" max="11277" width="1.42578125" style="213" customWidth="1"/>
    <col min="11278" max="11280" width="7.5703125" style="213" bestFit="1" customWidth="1"/>
    <col min="11281" max="11281" width="1.42578125" style="213" customWidth="1"/>
    <col min="11282" max="11284" width="7.5703125" style="213" bestFit="1" customWidth="1"/>
    <col min="11285" max="11285" width="1.42578125" style="213" customWidth="1"/>
    <col min="11286" max="11288" width="7.5703125" style="213" bestFit="1" customWidth="1"/>
    <col min="11289" max="11289" width="1.42578125" style="213" customWidth="1"/>
    <col min="11290" max="11292" width="5" style="213" bestFit="1" customWidth="1"/>
    <col min="11293" max="11293" width="13.28515625" style="213" customWidth="1"/>
    <col min="11294" max="11296" width="6.140625" style="213" customWidth="1"/>
    <col min="11297" max="11297" width="1.42578125" style="213" customWidth="1"/>
    <col min="11298" max="11300" width="5.140625" style="213" customWidth="1"/>
    <col min="11301" max="11301" width="1.42578125" style="213" customWidth="1"/>
    <col min="11302" max="11304" width="5.140625" style="213" customWidth="1"/>
    <col min="11305" max="11305" width="1.42578125" style="213" customWidth="1"/>
    <col min="11306" max="11308" width="5.140625" style="213" customWidth="1"/>
    <col min="11309" max="11309" width="1.42578125" style="213" customWidth="1"/>
    <col min="11310" max="11312" width="5.140625" style="213" customWidth="1"/>
    <col min="11313" max="11313" width="1.42578125" style="213" customWidth="1"/>
    <col min="11314" max="11316" width="5.140625" style="213" customWidth="1"/>
    <col min="11317" max="11317" width="1.42578125" style="213" customWidth="1"/>
    <col min="11318" max="11320" width="5.140625" style="213" customWidth="1"/>
    <col min="11321" max="11520" width="11.42578125" style="213"/>
    <col min="11521" max="11521" width="15.42578125" style="213" customWidth="1"/>
    <col min="11522" max="11524" width="7.5703125" style="213" bestFit="1" customWidth="1"/>
    <col min="11525" max="11525" width="1.42578125" style="213" customWidth="1"/>
    <col min="11526" max="11528" width="7.5703125" style="213" bestFit="1" customWidth="1"/>
    <col min="11529" max="11529" width="1.42578125" style="213" customWidth="1"/>
    <col min="11530" max="11532" width="7.5703125" style="213" bestFit="1" customWidth="1"/>
    <col min="11533" max="11533" width="1.42578125" style="213" customWidth="1"/>
    <col min="11534" max="11536" width="7.5703125" style="213" bestFit="1" customWidth="1"/>
    <col min="11537" max="11537" width="1.42578125" style="213" customWidth="1"/>
    <col min="11538" max="11540" width="7.5703125" style="213" bestFit="1" customWidth="1"/>
    <col min="11541" max="11541" width="1.42578125" style="213" customWidth="1"/>
    <col min="11542" max="11544" width="7.5703125" style="213" bestFit="1" customWidth="1"/>
    <col min="11545" max="11545" width="1.42578125" style="213" customWidth="1"/>
    <col min="11546" max="11548" width="5" style="213" bestFit="1" customWidth="1"/>
    <col min="11549" max="11549" width="13.28515625" style="213" customWidth="1"/>
    <col min="11550" max="11552" width="6.140625" style="213" customWidth="1"/>
    <col min="11553" max="11553" width="1.42578125" style="213" customWidth="1"/>
    <col min="11554" max="11556" width="5.140625" style="213" customWidth="1"/>
    <col min="11557" max="11557" width="1.42578125" style="213" customWidth="1"/>
    <col min="11558" max="11560" width="5.140625" style="213" customWidth="1"/>
    <col min="11561" max="11561" width="1.42578125" style="213" customWidth="1"/>
    <col min="11562" max="11564" width="5.140625" style="213" customWidth="1"/>
    <col min="11565" max="11565" width="1.42578125" style="213" customWidth="1"/>
    <col min="11566" max="11568" width="5.140625" style="213" customWidth="1"/>
    <col min="11569" max="11569" width="1.42578125" style="213" customWidth="1"/>
    <col min="11570" max="11572" width="5.140625" style="213" customWidth="1"/>
    <col min="11573" max="11573" width="1.42578125" style="213" customWidth="1"/>
    <col min="11574" max="11576" width="5.140625" style="213" customWidth="1"/>
    <col min="11577" max="11776" width="11.42578125" style="213"/>
    <col min="11777" max="11777" width="15.42578125" style="213" customWidth="1"/>
    <col min="11778" max="11780" width="7.5703125" style="213" bestFit="1" customWidth="1"/>
    <col min="11781" max="11781" width="1.42578125" style="213" customWidth="1"/>
    <col min="11782" max="11784" width="7.5703125" style="213" bestFit="1" customWidth="1"/>
    <col min="11785" max="11785" width="1.42578125" style="213" customWidth="1"/>
    <col min="11786" max="11788" width="7.5703125" style="213" bestFit="1" customWidth="1"/>
    <col min="11789" max="11789" width="1.42578125" style="213" customWidth="1"/>
    <col min="11790" max="11792" width="7.5703125" style="213" bestFit="1" customWidth="1"/>
    <col min="11793" max="11793" width="1.42578125" style="213" customWidth="1"/>
    <col min="11794" max="11796" width="7.5703125" style="213" bestFit="1" customWidth="1"/>
    <col min="11797" max="11797" width="1.42578125" style="213" customWidth="1"/>
    <col min="11798" max="11800" width="7.5703125" style="213" bestFit="1" customWidth="1"/>
    <col min="11801" max="11801" width="1.42578125" style="213" customWidth="1"/>
    <col min="11802" max="11804" width="5" style="213" bestFit="1" customWidth="1"/>
    <col min="11805" max="11805" width="13.28515625" style="213" customWidth="1"/>
    <col min="11806" max="11808" width="6.140625" style="213" customWidth="1"/>
    <col min="11809" max="11809" width="1.42578125" style="213" customWidth="1"/>
    <col min="11810" max="11812" width="5.140625" style="213" customWidth="1"/>
    <col min="11813" max="11813" width="1.42578125" style="213" customWidth="1"/>
    <col min="11814" max="11816" width="5.140625" style="213" customWidth="1"/>
    <col min="11817" max="11817" width="1.42578125" style="213" customWidth="1"/>
    <col min="11818" max="11820" width="5.140625" style="213" customWidth="1"/>
    <col min="11821" max="11821" width="1.42578125" style="213" customWidth="1"/>
    <col min="11822" max="11824" width="5.140625" style="213" customWidth="1"/>
    <col min="11825" max="11825" width="1.42578125" style="213" customWidth="1"/>
    <col min="11826" max="11828" width="5.140625" style="213" customWidth="1"/>
    <col min="11829" max="11829" width="1.42578125" style="213" customWidth="1"/>
    <col min="11830" max="11832" width="5.140625" style="213" customWidth="1"/>
    <col min="11833" max="12032" width="11.42578125" style="213"/>
    <col min="12033" max="12033" width="15.42578125" style="213" customWidth="1"/>
    <col min="12034" max="12036" width="7.5703125" style="213" bestFit="1" customWidth="1"/>
    <col min="12037" max="12037" width="1.42578125" style="213" customWidth="1"/>
    <col min="12038" max="12040" width="7.5703125" style="213" bestFit="1" customWidth="1"/>
    <col min="12041" max="12041" width="1.42578125" style="213" customWidth="1"/>
    <col min="12042" max="12044" width="7.5703125" style="213" bestFit="1" customWidth="1"/>
    <col min="12045" max="12045" width="1.42578125" style="213" customWidth="1"/>
    <col min="12046" max="12048" width="7.5703125" style="213" bestFit="1" customWidth="1"/>
    <col min="12049" max="12049" width="1.42578125" style="213" customWidth="1"/>
    <col min="12050" max="12052" width="7.5703125" style="213" bestFit="1" customWidth="1"/>
    <col min="12053" max="12053" width="1.42578125" style="213" customWidth="1"/>
    <col min="12054" max="12056" width="7.5703125" style="213" bestFit="1" customWidth="1"/>
    <col min="12057" max="12057" width="1.42578125" style="213" customWidth="1"/>
    <col min="12058" max="12060" width="5" style="213" bestFit="1" customWidth="1"/>
    <col min="12061" max="12061" width="13.28515625" style="213" customWidth="1"/>
    <col min="12062" max="12064" width="6.140625" style="213" customWidth="1"/>
    <col min="12065" max="12065" width="1.42578125" style="213" customWidth="1"/>
    <col min="12066" max="12068" width="5.140625" style="213" customWidth="1"/>
    <col min="12069" max="12069" width="1.42578125" style="213" customWidth="1"/>
    <col min="12070" max="12072" width="5.140625" style="213" customWidth="1"/>
    <col min="12073" max="12073" width="1.42578125" style="213" customWidth="1"/>
    <col min="12074" max="12076" width="5.140625" style="213" customWidth="1"/>
    <col min="12077" max="12077" width="1.42578125" style="213" customWidth="1"/>
    <col min="12078" max="12080" width="5.140625" style="213" customWidth="1"/>
    <col min="12081" max="12081" width="1.42578125" style="213" customWidth="1"/>
    <col min="12082" max="12084" width="5.140625" style="213" customWidth="1"/>
    <col min="12085" max="12085" width="1.42578125" style="213" customWidth="1"/>
    <col min="12086" max="12088" width="5.140625" style="213" customWidth="1"/>
    <col min="12089" max="12288" width="11.42578125" style="213"/>
    <col min="12289" max="12289" width="15.42578125" style="213" customWidth="1"/>
    <col min="12290" max="12292" width="7.5703125" style="213" bestFit="1" customWidth="1"/>
    <col min="12293" max="12293" width="1.42578125" style="213" customWidth="1"/>
    <col min="12294" max="12296" width="7.5703125" style="213" bestFit="1" customWidth="1"/>
    <col min="12297" max="12297" width="1.42578125" style="213" customWidth="1"/>
    <col min="12298" max="12300" width="7.5703125" style="213" bestFit="1" customWidth="1"/>
    <col min="12301" max="12301" width="1.42578125" style="213" customWidth="1"/>
    <col min="12302" max="12304" width="7.5703125" style="213" bestFit="1" customWidth="1"/>
    <col min="12305" max="12305" width="1.42578125" style="213" customWidth="1"/>
    <col min="12306" max="12308" width="7.5703125" style="213" bestFit="1" customWidth="1"/>
    <col min="12309" max="12309" width="1.42578125" style="213" customWidth="1"/>
    <col min="12310" max="12312" width="7.5703125" style="213" bestFit="1" customWidth="1"/>
    <col min="12313" max="12313" width="1.42578125" style="213" customWidth="1"/>
    <col min="12314" max="12316" width="5" style="213" bestFit="1" customWidth="1"/>
    <col min="12317" max="12317" width="13.28515625" style="213" customWidth="1"/>
    <col min="12318" max="12320" width="6.140625" style="213" customWidth="1"/>
    <col min="12321" max="12321" width="1.42578125" style="213" customWidth="1"/>
    <col min="12322" max="12324" width="5.140625" style="213" customWidth="1"/>
    <col min="12325" max="12325" width="1.42578125" style="213" customWidth="1"/>
    <col min="12326" max="12328" width="5.140625" style="213" customWidth="1"/>
    <col min="12329" max="12329" width="1.42578125" style="213" customWidth="1"/>
    <col min="12330" max="12332" width="5.140625" style="213" customWidth="1"/>
    <col min="12333" max="12333" width="1.42578125" style="213" customWidth="1"/>
    <col min="12334" max="12336" width="5.140625" style="213" customWidth="1"/>
    <col min="12337" max="12337" width="1.42578125" style="213" customWidth="1"/>
    <col min="12338" max="12340" width="5.140625" style="213" customWidth="1"/>
    <col min="12341" max="12341" width="1.42578125" style="213" customWidth="1"/>
    <col min="12342" max="12344" width="5.140625" style="213" customWidth="1"/>
    <col min="12345" max="12544" width="11.42578125" style="213"/>
    <col min="12545" max="12545" width="15.42578125" style="213" customWidth="1"/>
    <col min="12546" max="12548" width="7.5703125" style="213" bestFit="1" customWidth="1"/>
    <col min="12549" max="12549" width="1.42578125" style="213" customWidth="1"/>
    <col min="12550" max="12552" width="7.5703125" style="213" bestFit="1" customWidth="1"/>
    <col min="12553" max="12553" width="1.42578125" style="213" customWidth="1"/>
    <col min="12554" max="12556" width="7.5703125" style="213" bestFit="1" customWidth="1"/>
    <col min="12557" max="12557" width="1.42578125" style="213" customWidth="1"/>
    <col min="12558" max="12560" width="7.5703125" style="213" bestFit="1" customWidth="1"/>
    <col min="12561" max="12561" width="1.42578125" style="213" customWidth="1"/>
    <col min="12562" max="12564" width="7.5703125" style="213" bestFit="1" customWidth="1"/>
    <col min="12565" max="12565" width="1.42578125" style="213" customWidth="1"/>
    <col min="12566" max="12568" width="7.5703125" style="213" bestFit="1" customWidth="1"/>
    <col min="12569" max="12569" width="1.42578125" style="213" customWidth="1"/>
    <col min="12570" max="12572" width="5" style="213" bestFit="1" customWidth="1"/>
    <col min="12573" max="12573" width="13.28515625" style="213" customWidth="1"/>
    <col min="12574" max="12576" width="6.140625" style="213" customWidth="1"/>
    <col min="12577" max="12577" width="1.42578125" style="213" customWidth="1"/>
    <col min="12578" max="12580" width="5.140625" style="213" customWidth="1"/>
    <col min="12581" max="12581" width="1.42578125" style="213" customWidth="1"/>
    <col min="12582" max="12584" width="5.140625" style="213" customWidth="1"/>
    <col min="12585" max="12585" width="1.42578125" style="213" customWidth="1"/>
    <col min="12586" max="12588" width="5.140625" style="213" customWidth="1"/>
    <col min="12589" max="12589" width="1.42578125" style="213" customWidth="1"/>
    <col min="12590" max="12592" width="5.140625" style="213" customWidth="1"/>
    <col min="12593" max="12593" width="1.42578125" style="213" customWidth="1"/>
    <col min="12594" max="12596" width="5.140625" style="213" customWidth="1"/>
    <col min="12597" max="12597" width="1.42578125" style="213" customWidth="1"/>
    <col min="12598" max="12600" width="5.140625" style="213" customWidth="1"/>
    <col min="12601" max="12800" width="11.42578125" style="213"/>
    <col min="12801" max="12801" width="15.42578125" style="213" customWidth="1"/>
    <col min="12802" max="12804" width="7.5703125" style="213" bestFit="1" customWidth="1"/>
    <col min="12805" max="12805" width="1.42578125" style="213" customWidth="1"/>
    <col min="12806" max="12808" width="7.5703125" style="213" bestFit="1" customWidth="1"/>
    <col min="12809" max="12809" width="1.42578125" style="213" customWidth="1"/>
    <col min="12810" max="12812" width="7.5703125" style="213" bestFit="1" customWidth="1"/>
    <col min="12813" max="12813" width="1.42578125" style="213" customWidth="1"/>
    <col min="12814" max="12816" width="7.5703125" style="213" bestFit="1" customWidth="1"/>
    <col min="12817" max="12817" width="1.42578125" style="213" customWidth="1"/>
    <col min="12818" max="12820" width="7.5703125" style="213" bestFit="1" customWidth="1"/>
    <col min="12821" max="12821" width="1.42578125" style="213" customWidth="1"/>
    <col min="12822" max="12824" width="7.5703125" style="213" bestFit="1" customWidth="1"/>
    <col min="12825" max="12825" width="1.42578125" style="213" customWidth="1"/>
    <col min="12826" max="12828" width="5" style="213" bestFit="1" customWidth="1"/>
    <col min="12829" max="12829" width="13.28515625" style="213" customWidth="1"/>
    <col min="12830" max="12832" width="6.140625" style="213" customWidth="1"/>
    <col min="12833" max="12833" width="1.42578125" style="213" customWidth="1"/>
    <col min="12834" max="12836" width="5.140625" style="213" customWidth="1"/>
    <col min="12837" max="12837" width="1.42578125" style="213" customWidth="1"/>
    <col min="12838" max="12840" width="5.140625" style="213" customWidth="1"/>
    <col min="12841" max="12841" width="1.42578125" style="213" customWidth="1"/>
    <col min="12842" max="12844" width="5.140625" style="213" customWidth="1"/>
    <col min="12845" max="12845" width="1.42578125" style="213" customWidth="1"/>
    <col min="12846" max="12848" width="5.140625" style="213" customWidth="1"/>
    <col min="12849" max="12849" width="1.42578125" style="213" customWidth="1"/>
    <col min="12850" max="12852" width="5.140625" style="213" customWidth="1"/>
    <col min="12853" max="12853" width="1.42578125" style="213" customWidth="1"/>
    <col min="12854" max="12856" width="5.140625" style="213" customWidth="1"/>
    <col min="12857" max="13056" width="11.42578125" style="213"/>
    <col min="13057" max="13057" width="15.42578125" style="213" customWidth="1"/>
    <col min="13058" max="13060" width="7.5703125" style="213" bestFit="1" customWidth="1"/>
    <col min="13061" max="13061" width="1.42578125" style="213" customWidth="1"/>
    <col min="13062" max="13064" width="7.5703125" style="213" bestFit="1" customWidth="1"/>
    <col min="13065" max="13065" width="1.42578125" style="213" customWidth="1"/>
    <col min="13066" max="13068" width="7.5703125" style="213" bestFit="1" customWidth="1"/>
    <col min="13069" max="13069" width="1.42578125" style="213" customWidth="1"/>
    <col min="13070" max="13072" width="7.5703125" style="213" bestFit="1" customWidth="1"/>
    <col min="13073" max="13073" width="1.42578125" style="213" customWidth="1"/>
    <col min="13074" max="13076" width="7.5703125" style="213" bestFit="1" customWidth="1"/>
    <col min="13077" max="13077" width="1.42578125" style="213" customWidth="1"/>
    <col min="13078" max="13080" width="7.5703125" style="213" bestFit="1" customWidth="1"/>
    <col min="13081" max="13081" width="1.42578125" style="213" customWidth="1"/>
    <col min="13082" max="13084" width="5" style="213" bestFit="1" customWidth="1"/>
    <col min="13085" max="13085" width="13.28515625" style="213" customWidth="1"/>
    <col min="13086" max="13088" width="6.140625" style="213" customWidth="1"/>
    <col min="13089" max="13089" width="1.42578125" style="213" customWidth="1"/>
    <col min="13090" max="13092" width="5.140625" style="213" customWidth="1"/>
    <col min="13093" max="13093" width="1.42578125" style="213" customWidth="1"/>
    <col min="13094" max="13096" width="5.140625" style="213" customWidth="1"/>
    <col min="13097" max="13097" width="1.42578125" style="213" customWidth="1"/>
    <col min="13098" max="13100" width="5.140625" style="213" customWidth="1"/>
    <col min="13101" max="13101" width="1.42578125" style="213" customWidth="1"/>
    <col min="13102" max="13104" width="5.140625" style="213" customWidth="1"/>
    <col min="13105" max="13105" width="1.42578125" style="213" customWidth="1"/>
    <col min="13106" max="13108" width="5.140625" style="213" customWidth="1"/>
    <col min="13109" max="13109" width="1.42578125" style="213" customWidth="1"/>
    <col min="13110" max="13112" width="5.140625" style="213" customWidth="1"/>
    <col min="13113" max="13312" width="11.42578125" style="213"/>
    <col min="13313" max="13313" width="15.42578125" style="213" customWidth="1"/>
    <col min="13314" max="13316" width="7.5703125" style="213" bestFit="1" customWidth="1"/>
    <col min="13317" max="13317" width="1.42578125" style="213" customWidth="1"/>
    <col min="13318" max="13320" width="7.5703125" style="213" bestFit="1" customWidth="1"/>
    <col min="13321" max="13321" width="1.42578125" style="213" customWidth="1"/>
    <col min="13322" max="13324" width="7.5703125" style="213" bestFit="1" customWidth="1"/>
    <col min="13325" max="13325" width="1.42578125" style="213" customWidth="1"/>
    <col min="13326" max="13328" width="7.5703125" style="213" bestFit="1" customWidth="1"/>
    <col min="13329" max="13329" width="1.42578125" style="213" customWidth="1"/>
    <col min="13330" max="13332" width="7.5703125" style="213" bestFit="1" customWidth="1"/>
    <col min="13333" max="13333" width="1.42578125" style="213" customWidth="1"/>
    <col min="13334" max="13336" width="7.5703125" style="213" bestFit="1" customWidth="1"/>
    <col min="13337" max="13337" width="1.42578125" style="213" customWidth="1"/>
    <col min="13338" max="13340" width="5" style="213" bestFit="1" customWidth="1"/>
    <col min="13341" max="13341" width="13.28515625" style="213" customWidth="1"/>
    <col min="13342" max="13344" width="6.140625" style="213" customWidth="1"/>
    <col min="13345" max="13345" width="1.42578125" style="213" customWidth="1"/>
    <col min="13346" max="13348" width="5.140625" style="213" customWidth="1"/>
    <col min="13349" max="13349" width="1.42578125" style="213" customWidth="1"/>
    <col min="13350" max="13352" width="5.140625" style="213" customWidth="1"/>
    <col min="13353" max="13353" width="1.42578125" style="213" customWidth="1"/>
    <col min="13354" max="13356" width="5.140625" style="213" customWidth="1"/>
    <col min="13357" max="13357" width="1.42578125" style="213" customWidth="1"/>
    <col min="13358" max="13360" width="5.140625" style="213" customWidth="1"/>
    <col min="13361" max="13361" width="1.42578125" style="213" customWidth="1"/>
    <col min="13362" max="13364" width="5.140625" style="213" customWidth="1"/>
    <col min="13365" max="13365" width="1.42578125" style="213" customWidth="1"/>
    <col min="13366" max="13368" width="5.140625" style="213" customWidth="1"/>
    <col min="13369" max="13568" width="11.42578125" style="213"/>
    <col min="13569" max="13569" width="15.42578125" style="213" customWidth="1"/>
    <col min="13570" max="13572" width="7.5703125" style="213" bestFit="1" customWidth="1"/>
    <col min="13573" max="13573" width="1.42578125" style="213" customWidth="1"/>
    <col min="13574" max="13576" width="7.5703125" style="213" bestFit="1" customWidth="1"/>
    <col min="13577" max="13577" width="1.42578125" style="213" customWidth="1"/>
    <col min="13578" max="13580" width="7.5703125" style="213" bestFit="1" customWidth="1"/>
    <col min="13581" max="13581" width="1.42578125" style="213" customWidth="1"/>
    <col min="13582" max="13584" width="7.5703125" style="213" bestFit="1" customWidth="1"/>
    <col min="13585" max="13585" width="1.42578125" style="213" customWidth="1"/>
    <col min="13586" max="13588" width="7.5703125" style="213" bestFit="1" customWidth="1"/>
    <col min="13589" max="13589" width="1.42578125" style="213" customWidth="1"/>
    <col min="13590" max="13592" width="7.5703125" style="213" bestFit="1" customWidth="1"/>
    <col min="13593" max="13593" width="1.42578125" style="213" customWidth="1"/>
    <col min="13594" max="13596" width="5" style="213" bestFit="1" customWidth="1"/>
    <col min="13597" max="13597" width="13.28515625" style="213" customWidth="1"/>
    <col min="13598" max="13600" width="6.140625" style="213" customWidth="1"/>
    <col min="13601" max="13601" width="1.42578125" style="213" customWidth="1"/>
    <col min="13602" max="13604" width="5.140625" style="213" customWidth="1"/>
    <col min="13605" max="13605" width="1.42578125" style="213" customWidth="1"/>
    <col min="13606" max="13608" width="5.140625" style="213" customWidth="1"/>
    <col min="13609" max="13609" width="1.42578125" style="213" customWidth="1"/>
    <col min="13610" max="13612" width="5.140625" style="213" customWidth="1"/>
    <col min="13613" max="13613" width="1.42578125" style="213" customWidth="1"/>
    <col min="13614" max="13616" width="5.140625" style="213" customWidth="1"/>
    <col min="13617" max="13617" width="1.42578125" style="213" customWidth="1"/>
    <col min="13618" max="13620" width="5.140625" style="213" customWidth="1"/>
    <col min="13621" max="13621" width="1.42578125" style="213" customWidth="1"/>
    <col min="13622" max="13624" width="5.140625" style="213" customWidth="1"/>
    <col min="13625" max="13824" width="11.42578125" style="213"/>
    <col min="13825" max="13825" width="15.42578125" style="213" customWidth="1"/>
    <col min="13826" max="13828" width="7.5703125" style="213" bestFit="1" customWidth="1"/>
    <col min="13829" max="13829" width="1.42578125" style="213" customWidth="1"/>
    <col min="13830" max="13832" width="7.5703125" style="213" bestFit="1" customWidth="1"/>
    <col min="13833" max="13833" width="1.42578125" style="213" customWidth="1"/>
    <col min="13834" max="13836" width="7.5703125" style="213" bestFit="1" customWidth="1"/>
    <col min="13837" max="13837" width="1.42578125" style="213" customWidth="1"/>
    <col min="13838" max="13840" width="7.5703125" style="213" bestFit="1" customWidth="1"/>
    <col min="13841" max="13841" width="1.42578125" style="213" customWidth="1"/>
    <col min="13842" max="13844" width="7.5703125" style="213" bestFit="1" customWidth="1"/>
    <col min="13845" max="13845" width="1.42578125" style="213" customWidth="1"/>
    <col min="13846" max="13848" width="7.5703125" style="213" bestFit="1" customWidth="1"/>
    <col min="13849" max="13849" width="1.42578125" style="213" customWidth="1"/>
    <col min="13850" max="13852" width="5" style="213" bestFit="1" customWidth="1"/>
    <col min="13853" max="13853" width="13.28515625" style="213" customWidth="1"/>
    <col min="13854" max="13856" width="6.140625" style="213" customWidth="1"/>
    <col min="13857" max="13857" width="1.42578125" style="213" customWidth="1"/>
    <col min="13858" max="13860" width="5.140625" style="213" customWidth="1"/>
    <col min="13861" max="13861" width="1.42578125" style="213" customWidth="1"/>
    <col min="13862" max="13864" width="5.140625" style="213" customWidth="1"/>
    <col min="13865" max="13865" width="1.42578125" style="213" customWidth="1"/>
    <col min="13866" max="13868" width="5.140625" style="213" customWidth="1"/>
    <col min="13869" max="13869" width="1.42578125" style="213" customWidth="1"/>
    <col min="13870" max="13872" width="5.140625" style="213" customWidth="1"/>
    <col min="13873" max="13873" width="1.42578125" style="213" customWidth="1"/>
    <col min="13874" max="13876" width="5.140625" style="213" customWidth="1"/>
    <col min="13877" max="13877" width="1.42578125" style="213" customWidth="1"/>
    <col min="13878" max="13880" width="5.140625" style="213" customWidth="1"/>
    <col min="13881" max="14080" width="11.42578125" style="213"/>
    <col min="14081" max="14081" width="15.42578125" style="213" customWidth="1"/>
    <col min="14082" max="14084" width="7.5703125" style="213" bestFit="1" customWidth="1"/>
    <col min="14085" max="14085" width="1.42578125" style="213" customWidth="1"/>
    <col min="14086" max="14088" width="7.5703125" style="213" bestFit="1" customWidth="1"/>
    <col min="14089" max="14089" width="1.42578125" style="213" customWidth="1"/>
    <col min="14090" max="14092" width="7.5703125" style="213" bestFit="1" customWidth="1"/>
    <col min="14093" max="14093" width="1.42578125" style="213" customWidth="1"/>
    <col min="14094" max="14096" width="7.5703125" style="213" bestFit="1" customWidth="1"/>
    <col min="14097" max="14097" width="1.42578125" style="213" customWidth="1"/>
    <col min="14098" max="14100" width="7.5703125" style="213" bestFit="1" customWidth="1"/>
    <col min="14101" max="14101" width="1.42578125" style="213" customWidth="1"/>
    <col min="14102" max="14104" width="7.5703125" style="213" bestFit="1" customWidth="1"/>
    <col min="14105" max="14105" width="1.42578125" style="213" customWidth="1"/>
    <col min="14106" max="14108" width="5" style="213" bestFit="1" customWidth="1"/>
    <col min="14109" max="14109" width="13.28515625" style="213" customWidth="1"/>
    <col min="14110" max="14112" width="6.140625" style="213" customWidth="1"/>
    <col min="14113" max="14113" width="1.42578125" style="213" customWidth="1"/>
    <col min="14114" max="14116" width="5.140625" style="213" customWidth="1"/>
    <col min="14117" max="14117" width="1.42578125" style="213" customWidth="1"/>
    <col min="14118" max="14120" width="5.140625" style="213" customWidth="1"/>
    <col min="14121" max="14121" width="1.42578125" style="213" customWidth="1"/>
    <col min="14122" max="14124" width="5.140625" style="213" customWidth="1"/>
    <col min="14125" max="14125" width="1.42578125" style="213" customWidth="1"/>
    <col min="14126" max="14128" width="5.140625" style="213" customWidth="1"/>
    <col min="14129" max="14129" width="1.42578125" style="213" customWidth="1"/>
    <col min="14130" max="14132" width="5.140625" style="213" customWidth="1"/>
    <col min="14133" max="14133" width="1.42578125" style="213" customWidth="1"/>
    <col min="14134" max="14136" width="5.140625" style="213" customWidth="1"/>
    <col min="14137" max="14336" width="11.42578125" style="213"/>
    <col min="14337" max="14337" width="15.42578125" style="213" customWidth="1"/>
    <col min="14338" max="14340" width="7.5703125" style="213" bestFit="1" customWidth="1"/>
    <col min="14341" max="14341" width="1.42578125" style="213" customWidth="1"/>
    <col min="14342" max="14344" width="7.5703125" style="213" bestFit="1" customWidth="1"/>
    <col min="14345" max="14345" width="1.42578125" style="213" customWidth="1"/>
    <col min="14346" max="14348" width="7.5703125" style="213" bestFit="1" customWidth="1"/>
    <col min="14349" max="14349" width="1.42578125" style="213" customWidth="1"/>
    <col min="14350" max="14352" width="7.5703125" style="213" bestFit="1" customWidth="1"/>
    <col min="14353" max="14353" width="1.42578125" style="213" customWidth="1"/>
    <col min="14354" max="14356" width="7.5703125" style="213" bestFit="1" customWidth="1"/>
    <col min="14357" max="14357" width="1.42578125" style="213" customWidth="1"/>
    <col min="14358" max="14360" width="7.5703125" style="213" bestFit="1" customWidth="1"/>
    <col min="14361" max="14361" width="1.42578125" style="213" customWidth="1"/>
    <col min="14362" max="14364" width="5" style="213" bestFit="1" customWidth="1"/>
    <col min="14365" max="14365" width="13.28515625" style="213" customWidth="1"/>
    <col min="14366" max="14368" width="6.140625" style="213" customWidth="1"/>
    <col min="14369" max="14369" width="1.42578125" style="213" customWidth="1"/>
    <col min="14370" max="14372" width="5.140625" style="213" customWidth="1"/>
    <col min="14373" max="14373" width="1.42578125" style="213" customWidth="1"/>
    <col min="14374" max="14376" width="5.140625" style="213" customWidth="1"/>
    <col min="14377" max="14377" width="1.42578125" style="213" customWidth="1"/>
    <col min="14378" max="14380" width="5.140625" style="213" customWidth="1"/>
    <col min="14381" max="14381" width="1.42578125" style="213" customWidth="1"/>
    <col min="14382" max="14384" width="5.140625" style="213" customWidth="1"/>
    <col min="14385" max="14385" width="1.42578125" style="213" customWidth="1"/>
    <col min="14386" max="14388" width="5.140625" style="213" customWidth="1"/>
    <col min="14389" max="14389" width="1.42578125" style="213" customWidth="1"/>
    <col min="14390" max="14392" width="5.140625" style="213" customWidth="1"/>
    <col min="14393" max="14592" width="11.42578125" style="213"/>
    <col min="14593" max="14593" width="15.42578125" style="213" customWidth="1"/>
    <col min="14594" max="14596" width="7.5703125" style="213" bestFit="1" customWidth="1"/>
    <col min="14597" max="14597" width="1.42578125" style="213" customWidth="1"/>
    <col min="14598" max="14600" width="7.5703125" style="213" bestFit="1" customWidth="1"/>
    <col min="14601" max="14601" width="1.42578125" style="213" customWidth="1"/>
    <col min="14602" max="14604" width="7.5703125" style="213" bestFit="1" customWidth="1"/>
    <col min="14605" max="14605" width="1.42578125" style="213" customWidth="1"/>
    <col min="14606" max="14608" width="7.5703125" style="213" bestFit="1" customWidth="1"/>
    <col min="14609" max="14609" width="1.42578125" style="213" customWidth="1"/>
    <col min="14610" max="14612" width="7.5703125" style="213" bestFit="1" customWidth="1"/>
    <col min="14613" max="14613" width="1.42578125" style="213" customWidth="1"/>
    <col min="14614" max="14616" width="7.5703125" style="213" bestFit="1" customWidth="1"/>
    <col min="14617" max="14617" width="1.42578125" style="213" customWidth="1"/>
    <col min="14618" max="14620" width="5" style="213" bestFit="1" customWidth="1"/>
    <col min="14621" max="14621" width="13.28515625" style="213" customWidth="1"/>
    <col min="14622" max="14624" width="6.140625" style="213" customWidth="1"/>
    <col min="14625" max="14625" width="1.42578125" style="213" customWidth="1"/>
    <col min="14626" max="14628" width="5.140625" style="213" customWidth="1"/>
    <col min="14629" max="14629" width="1.42578125" style="213" customWidth="1"/>
    <col min="14630" max="14632" width="5.140625" style="213" customWidth="1"/>
    <col min="14633" max="14633" width="1.42578125" style="213" customWidth="1"/>
    <col min="14634" max="14636" width="5.140625" style="213" customWidth="1"/>
    <col min="14637" max="14637" width="1.42578125" style="213" customWidth="1"/>
    <col min="14638" max="14640" width="5.140625" style="213" customWidth="1"/>
    <col min="14641" max="14641" width="1.42578125" style="213" customWidth="1"/>
    <col min="14642" max="14644" width="5.140625" style="213" customWidth="1"/>
    <col min="14645" max="14645" width="1.42578125" style="213" customWidth="1"/>
    <col min="14646" max="14648" width="5.140625" style="213" customWidth="1"/>
    <col min="14649" max="14848" width="11.42578125" style="213"/>
    <col min="14849" max="14849" width="15.42578125" style="213" customWidth="1"/>
    <col min="14850" max="14852" width="7.5703125" style="213" bestFit="1" customWidth="1"/>
    <col min="14853" max="14853" width="1.42578125" style="213" customWidth="1"/>
    <col min="14854" max="14856" width="7.5703125" style="213" bestFit="1" customWidth="1"/>
    <col min="14857" max="14857" width="1.42578125" style="213" customWidth="1"/>
    <col min="14858" max="14860" width="7.5703125" style="213" bestFit="1" customWidth="1"/>
    <col min="14861" max="14861" width="1.42578125" style="213" customWidth="1"/>
    <col min="14862" max="14864" width="7.5703125" style="213" bestFit="1" customWidth="1"/>
    <col min="14865" max="14865" width="1.42578125" style="213" customWidth="1"/>
    <col min="14866" max="14868" width="7.5703125" style="213" bestFit="1" customWidth="1"/>
    <col min="14869" max="14869" width="1.42578125" style="213" customWidth="1"/>
    <col min="14870" max="14872" width="7.5703125" style="213" bestFit="1" customWidth="1"/>
    <col min="14873" max="14873" width="1.42578125" style="213" customWidth="1"/>
    <col min="14874" max="14876" width="5" style="213" bestFit="1" customWidth="1"/>
    <col min="14877" max="14877" width="13.28515625" style="213" customWidth="1"/>
    <col min="14878" max="14880" width="6.140625" style="213" customWidth="1"/>
    <col min="14881" max="14881" width="1.42578125" style="213" customWidth="1"/>
    <col min="14882" max="14884" width="5.140625" style="213" customWidth="1"/>
    <col min="14885" max="14885" width="1.42578125" style="213" customWidth="1"/>
    <col min="14886" max="14888" width="5.140625" style="213" customWidth="1"/>
    <col min="14889" max="14889" width="1.42578125" style="213" customWidth="1"/>
    <col min="14890" max="14892" width="5.140625" style="213" customWidth="1"/>
    <col min="14893" max="14893" width="1.42578125" style="213" customWidth="1"/>
    <col min="14894" max="14896" width="5.140625" style="213" customWidth="1"/>
    <col min="14897" max="14897" width="1.42578125" style="213" customWidth="1"/>
    <col min="14898" max="14900" width="5.140625" style="213" customWidth="1"/>
    <col min="14901" max="14901" width="1.42578125" style="213" customWidth="1"/>
    <col min="14902" max="14904" width="5.140625" style="213" customWidth="1"/>
    <col min="14905" max="15104" width="11.42578125" style="213"/>
    <col min="15105" max="15105" width="15.42578125" style="213" customWidth="1"/>
    <col min="15106" max="15108" width="7.5703125" style="213" bestFit="1" customWidth="1"/>
    <col min="15109" max="15109" width="1.42578125" style="213" customWidth="1"/>
    <col min="15110" max="15112" width="7.5703125" style="213" bestFit="1" customWidth="1"/>
    <col min="15113" max="15113" width="1.42578125" style="213" customWidth="1"/>
    <col min="15114" max="15116" width="7.5703125" style="213" bestFit="1" customWidth="1"/>
    <col min="15117" max="15117" width="1.42578125" style="213" customWidth="1"/>
    <col min="15118" max="15120" width="7.5703125" style="213" bestFit="1" customWidth="1"/>
    <col min="15121" max="15121" width="1.42578125" style="213" customWidth="1"/>
    <col min="15122" max="15124" width="7.5703125" style="213" bestFit="1" customWidth="1"/>
    <col min="15125" max="15125" width="1.42578125" style="213" customWidth="1"/>
    <col min="15126" max="15128" width="7.5703125" style="213" bestFit="1" customWidth="1"/>
    <col min="15129" max="15129" width="1.42578125" style="213" customWidth="1"/>
    <col min="15130" max="15132" width="5" style="213" bestFit="1" customWidth="1"/>
    <col min="15133" max="15133" width="13.28515625" style="213" customWidth="1"/>
    <col min="15134" max="15136" width="6.140625" style="213" customWidth="1"/>
    <col min="15137" max="15137" width="1.42578125" style="213" customWidth="1"/>
    <col min="15138" max="15140" width="5.140625" style="213" customWidth="1"/>
    <col min="15141" max="15141" width="1.42578125" style="213" customWidth="1"/>
    <col min="15142" max="15144" width="5.140625" style="213" customWidth="1"/>
    <col min="15145" max="15145" width="1.42578125" style="213" customWidth="1"/>
    <col min="15146" max="15148" width="5.140625" style="213" customWidth="1"/>
    <col min="15149" max="15149" width="1.42578125" style="213" customWidth="1"/>
    <col min="15150" max="15152" width="5.140625" style="213" customWidth="1"/>
    <col min="15153" max="15153" width="1.42578125" style="213" customWidth="1"/>
    <col min="15154" max="15156" width="5.140625" style="213" customWidth="1"/>
    <col min="15157" max="15157" width="1.42578125" style="213" customWidth="1"/>
    <col min="15158" max="15160" width="5.140625" style="213" customWidth="1"/>
    <col min="15161" max="15360" width="11.42578125" style="213"/>
    <col min="15361" max="15361" width="15.42578125" style="213" customWidth="1"/>
    <col min="15362" max="15364" width="7.5703125" style="213" bestFit="1" customWidth="1"/>
    <col min="15365" max="15365" width="1.42578125" style="213" customWidth="1"/>
    <col min="15366" max="15368" width="7.5703125" style="213" bestFit="1" customWidth="1"/>
    <col min="15369" max="15369" width="1.42578125" style="213" customWidth="1"/>
    <col min="15370" max="15372" width="7.5703125" style="213" bestFit="1" customWidth="1"/>
    <col min="15373" max="15373" width="1.42578125" style="213" customWidth="1"/>
    <col min="15374" max="15376" width="7.5703125" style="213" bestFit="1" customWidth="1"/>
    <col min="15377" max="15377" width="1.42578125" style="213" customWidth="1"/>
    <col min="15378" max="15380" width="7.5703125" style="213" bestFit="1" customWidth="1"/>
    <col min="15381" max="15381" width="1.42578125" style="213" customWidth="1"/>
    <col min="15382" max="15384" width="7.5703125" style="213" bestFit="1" customWidth="1"/>
    <col min="15385" max="15385" width="1.42578125" style="213" customWidth="1"/>
    <col min="15386" max="15388" width="5" style="213" bestFit="1" customWidth="1"/>
    <col min="15389" max="15389" width="13.28515625" style="213" customWidth="1"/>
    <col min="15390" max="15392" width="6.140625" style="213" customWidth="1"/>
    <col min="15393" max="15393" width="1.42578125" style="213" customWidth="1"/>
    <col min="15394" max="15396" width="5.140625" style="213" customWidth="1"/>
    <col min="15397" max="15397" width="1.42578125" style="213" customWidth="1"/>
    <col min="15398" max="15400" width="5.140625" style="213" customWidth="1"/>
    <col min="15401" max="15401" width="1.42578125" style="213" customWidth="1"/>
    <col min="15402" max="15404" width="5.140625" style="213" customWidth="1"/>
    <col min="15405" max="15405" width="1.42578125" style="213" customWidth="1"/>
    <col min="15406" max="15408" width="5.140625" style="213" customWidth="1"/>
    <col min="15409" max="15409" width="1.42578125" style="213" customWidth="1"/>
    <col min="15410" max="15412" width="5.140625" style="213" customWidth="1"/>
    <col min="15413" max="15413" width="1.42578125" style="213" customWidth="1"/>
    <col min="15414" max="15416" width="5.140625" style="213" customWidth="1"/>
    <col min="15417" max="15616" width="11.42578125" style="213"/>
    <col min="15617" max="15617" width="15.42578125" style="213" customWidth="1"/>
    <col min="15618" max="15620" width="7.5703125" style="213" bestFit="1" customWidth="1"/>
    <col min="15621" max="15621" width="1.42578125" style="213" customWidth="1"/>
    <col min="15622" max="15624" width="7.5703125" style="213" bestFit="1" customWidth="1"/>
    <col min="15625" max="15625" width="1.42578125" style="213" customWidth="1"/>
    <col min="15626" max="15628" width="7.5703125" style="213" bestFit="1" customWidth="1"/>
    <col min="15629" max="15629" width="1.42578125" style="213" customWidth="1"/>
    <col min="15630" max="15632" width="7.5703125" style="213" bestFit="1" customWidth="1"/>
    <col min="15633" max="15633" width="1.42578125" style="213" customWidth="1"/>
    <col min="15634" max="15636" width="7.5703125" style="213" bestFit="1" customWidth="1"/>
    <col min="15637" max="15637" width="1.42578125" style="213" customWidth="1"/>
    <col min="15638" max="15640" width="7.5703125" style="213" bestFit="1" customWidth="1"/>
    <col min="15641" max="15641" width="1.42578125" style="213" customWidth="1"/>
    <col min="15642" max="15644" width="5" style="213" bestFit="1" customWidth="1"/>
    <col min="15645" max="15645" width="13.28515625" style="213" customWidth="1"/>
    <col min="15646" max="15648" width="6.140625" style="213" customWidth="1"/>
    <col min="15649" max="15649" width="1.42578125" style="213" customWidth="1"/>
    <col min="15650" max="15652" width="5.140625" style="213" customWidth="1"/>
    <col min="15653" max="15653" width="1.42578125" style="213" customWidth="1"/>
    <col min="15654" max="15656" width="5.140625" style="213" customWidth="1"/>
    <col min="15657" max="15657" width="1.42578125" style="213" customWidth="1"/>
    <col min="15658" max="15660" width="5.140625" style="213" customWidth="1"/>
    <col min="15661" max="15661" width="1.42578125" style="213" customWidth="1"/>
    <col min="15662" max="15664" width="5.140625" style="213" customWidth="1"/>
    <col min="15665" max="15665" width="1.42578125" style="213" customWidth="1"/>
    <col min="15666" max="15668" width="5.140625" style="213" customWidth="1"/>
    <col min="15669" max="15669" width="1.42578125" style="213" customWidth="1"/>
    <col min="15670" max="15672" width="5.140625" style="213" customWidth="1"/>
    <col min="15673" max="15872" width="11.42578125" style="213"/>
    <col min="15873" max="15873" width="15.42578125" style="213" customWidth="1"/>
    <col min="15874" max="15876" width="7.5703125" style="213" bestFit="1" customWidth="1"/>
    <col min="15877" max="15877" width="1.42578125" style="213" customWidth="1"/>
    <col min="15878" max="15880" width="7.5703125" style="213" bestFit="1" customWidth="1"/>
    <col min="15881" max="15881" width="1.42578125" style="213" customWidth="1"/>
    <col min="15882" max="15884" width="7.5703125" style="213" bestFit="1" customWidth="1"/>
    <col min="15885" max="15885" width="1.42578125" style="213" customWidth="1"/>
    <col min="15886" max="15888" width="7.5703125" style="213" bestFit="1" customWidth="1"/>
    <col min="15889" max="15889" width="1.42578125" style="213" customWidth="1"/>
    <col min="15890" max="15892" width="7.5703125" style="213" bestFit="1" customWidth="1"/>
    <col min="15893" max="15893" width="1.42578125" style="213" customWidth="1"/>
    <col min="15894" max="15896" width="7.5703125" style="213" bestFit="1" customWidth="1"/>
    <col min="15897" max="15897" width="1.42578125" style="213" customWidth="1"/>
    <col min="15898" max="15900" width="5" style="213" bestFit="1" customWidth="1"/>
    <col min="15901" max="15901" width="13.28515625" style="213" customWidth="1"/>
    <col min="15902" max="15904" width="6.140625" style="213" customWidth="1"/>
    <col min="15905" max="15905" width="1.42578125" style="213" customWidth="1"/>
    <col min="15906" max="15908" width="5.140625" style="213" customWidth="1"/>
    <col min="15909" max="15909" width="1.42578125" style="213" customWidth="1"/>
    <col min="15910" max="15912" width="5.140625" style="213" customWidth="1"/>
    <col min="15913" max="15913" width="1.42578125" style="213" customWidth="1"/>
    <col min="15914" max="15916" width="5.140625" style="213" customWidth="1"/>
    <col min="15917" max="15917" width="1.42578125" style="213" customWidth="1"/>
    <col min="15918" max="15920" width="5.140625" style="213" customWidth="1"/>
    <col min="15921" max="15921" width="1.42578125" style="213" customWidth="1"/>
    <col min="15922" max="15924" width="5.140625" style="213" customWidth="1"/>
    <col min="15925" max="15925" width="1.42578125" style="213" customWidth="1"/>
    <col min="15926" max="15928" width="5.140625" style="213" customWidth="1"/>
    <col min="15929" max="16128" width="11.42578125" style="213"/>
    <col min="16129" max="16129" width="15.42578125" style="213" customWidth="1"/>
    <col min="16130" max="16132" width="7.5703125" style="213" bestFit="1" customWidth="1"/>
    <col min="16133" max="16133" width="1.42578125" style="213" customWidth="1"/>
    <col min="16134" max="16136" width="7.5703125" style="213" bestFit="1" customWidth="1"/>
    <col min="16137" max="16137" width="1.42578125" style="213" customWidth="1"/>
    <col min="16138" max="16140" width="7.5703125" style="213" bestFit="1" customWidth="1"/>
    <col min="16141" max="16141" width="1.42578125" style="213" customWidth="1"/>
    <col min="16142" max="16144" width="7.5703125" style="213" bestFit="1" customWidth="1"/>
    <col min="16145" max="16145" width="1.42578125" style="213" customWidth="1"/>
    <col min="16146" max="16148" width="7.5703125" style="213" bestFit="1" customWidth="1"/>
    <col min="16149" max="16149" width="1.42578125" style="213" customWidth="1"/>
    <col min="16150" max="16152" width="7.5703125" style="213" bestFit="1" customWidth="1"/>
    <col min="16153" max="16153" width="1.42578125" style="213" customWidth="1"/>
    <col min="16154" max="16156" width="5" style="213" bestFit="1" customWidth="1"/>
    <col min="16157" max="16157" width="13.28515625" style="213" customWidth="1"/>
    <col min="16158" max="16160" width="6.140625" style="213" customWidth="1"/>
    <col min="16161" max="16161" width="1.42578125" style="213" customWidth="1"/>
    <col min="16162" max="16164" width="5.140625" style="213" customWidth="1"/>
    <col min="16165" max="16165" width="1.42578125" style="213" customWidth="1"/>
    <col min="16166" max="16168" width="5.140625" style="213" customWidth="1"/>
    <col min="16169" max="16169" width="1.42578125" style="213" customWidth="1"/>
    <col min="16170" max="16172" width="5.140625" style="213" customWidth="1"/>
    <col min="16173" max="16173" width="1.42578125" style="213" customWidth="1"/>
    <col min="16174" max="16176" width="5.140625" style="213" customWidth="1"/>
    <col min="16177" max="16177" width="1.42578125" style="213" customWidth="1"/>
    <col min="16178" max="16180" width="5.140625" style="213" customWidth="1"/>
    <col min="16181" max="16181" width="1.42578125" style="213" customWidth="1"/>
    <col min="16182" max="16184" width="5.140625" style="213" customWidth="1"/>
    <col min="16185" max="16384" width="11.42578125" style="213"/>
  </cols>
  <sheetData>
    <row r="1" spans="1:61" s="202" customFormat="1" ht="15" x14ac:dyDescent="0.25">
      <c r="A1" s="315" t="s">
        <v>173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9"/>
      <c r="AD1" s="278" t="s">
        <v>249</v>
      </c>
      <c r="AE1" s="278"/>
      <c r="AF1" s="9"/>
      <c r="AG1" s="115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</row>
    <row r="2" spans="1:61" s="202" customFormat="1" ht="15" x14ac:dyDescent="0.25">
      <c r="A2" s="316" t="s">
        <v>160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9"/>
      <c r="AD2" s="278"/>
      <c r="AE2" s="278"/>
      <c r="AF2"/>
      <c r="AG2" s="115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</row>
    <row r="3" spans="1:61" s="202" customFormat="1" ht="15" x14ac:dyDescent="0.25">
      <c r="A3" s="315" t="s">
        <v>78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</row>
    <row r="4" spans="1:61" s="202" customFormat="1" ht="15" x14ac:dyDescent="0.25">
      <c r="A4" s="316" t="s">
        <v>94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</row>
    <row r="5" spans="1:61" s="202" customFormat="1" ht="15" x14ac:dyDescent="0.25">
      <c r="A5" s="315" t="s">
        <v>136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</row>
    <row r="6" spans="1:61" s="202" customFormat="1" ht="15" x14ac:dyDescent="0.25">
      <c r="A6" s="316" t="s">
        <v>80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</row>
    <row r="7" spans="1:61" s="202" customFormat="1" ht="15.75" thickBot="1" x14ac:dyDescent="0.3">
      <c r="A7" s="204"/>
      <c r="B7" s="205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</row>
    <row r="8" spans="1:61" s="202" customFormat="1" ht="15" x14ac:dyDescent="0.25">
      <c r="A8" s="299" t="s">
        <v>96</v>
      </c>
      <c r="B8" s="119" t="s">
        <v>22</v>
      </c>
      <c r="C8" s="119"/>
      <c r="D8" s="119"/>
      <c r="E8" s="206"/>
      <c r="F8" s="207" t="s">
        <v>57</v>
      </c>
      <c r="G8" s="207"/>
      <c r="H8" s="207"/>
      <c r="I8" s="206"/>
      <c r="J8" s="207" t="s">
        <v>58</v>
      </c>
      <c r="K8" s="207"/>
      <c r="L8" s="207"/>
      <c r="M8" s="206"/>
      <c r="N8" s="207" t="s">
        <v>59</v>
      </c>
      <c r="O8" s="207"/>
      <c r="P8" s="207"/>
      <c r="Q8" s="206"/>
      <c r="R8" s="207" t="s">
        <v>61</v>
      </c>
      <c r="S8" s="207"/>
      <c r="T8" s="207"/>
      <c r="U8" s="206"/>
      <c r="V8" s="207" t="s">
        <v>62</v>
      </c>
      <c r="W8" s="207"/>
      <c r="X8" s="207"/>
      <c r="Y8" s="206"/>
      <c r="Z8" s="207" t="s">
        <v>63</v>
      </c>
      <c r="AA8" s="207"/>
      <c r="AB8" s="207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</row>
    <row r="9" spans="1:61" s="202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208"/>
      <c r="F9" s="209" t="s">
        <v>82</v>
      </c>
      <c r="G9" s="209" t="s">
        <v>83</v>
      </c>
      <c r="H9" s="209" t="s">
        <v>84</v>
      </c>
      <c r="I9" s="208"/>
      <c r="J9" s="209" t="s">
        <v>82</v>
      </c>
      <c r="K9" s="209" t="s">
        <v>83</v>
      </c>
      <c r="L9" s="209" t="s">
        <v>84</v>
      </c>
      <c r="M9" s="208"/>
      <c r="N9" s="209" t="s">
        <v>82</v>
      </c>
      <c r="O9" s="209" t="s">
        <v>83</v>
      </c>
      <c r="P9" s="209" t="s">
        <v>84</v>
      </c>
      <c r="Q9" s="208"/>
      <c r="R9" s="209" t="s">
        <v>82</v>
      </c>
      <c r="S9" s="209" t="s">
        <v>83</v>
      </c>
      <c r="T9" s="209" t="s">
        <v>84</v>
      </c>
      <c r="U9" s="208"/>
      <c r="V9" s="209" t="s">
        <v>82</v>
      </c>
      <c r="W9" s="209" t="s">
        <v>83</v>
      </c>
      <c r="X9" s="209" t="s">
        <v>84</v>
      </c>
      <c r="Y9" s="208"/>
      <c r="Z9" s="209" t="s">
        <v>82</v>
      </c>
      <c r="AA9" s="209" t="s">
        <v>83</v>
      </c>
      <c r="AB9" s="209" t="s">
        <v>84</v>
      </c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</row>
    <row r="10" spans="1:61" x14ac:dyDescent="0.2">
      <c r="A10" s="210"/>
      <c r="B10" s="211"/>
      <c r="C10" s="211"/>
      <c r="D10" s="211"/>
      <c r="E10" s="212"/>
      <c r="F10" s="211"/>
      <c r="G10" s="211"/>
      <c r="H10" s="211"/>
      <c r="I10" s="212"/>
      <c r="J10" s="211"/>
      <c r="K10" s="211"/>
      <c r="L10" s="211"/>
      <c r="M10" s="212"/>
      <c r="N10" s="211"/>
      <c r="O10" s="211"/>
      <c r="P10" s="211"/>
      <c r="Q10" s="212"/>
      <c r="R10" s="211"/>
      <c r="S10" s="211"/>
      <c r="T10" s="211"/>
      <c r="U10" s="212"/>
      <c r="V10" s="211"/>
      <c r="W10" s="211"/>
      <c r="X10" s="211"/>
      <c r="Y10" s="212"/>
      <c r="Z10" s="211"/>
      <c r="AA10" s="211"/>
      <c r="AB10" s="211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</row>
    <row r="11" spans="1:61" s="218" customFormat="1" ht="13.5" x14ac:dyDescent="0.25">
      <c r="A11" s="216" t="s">
        <v>97</v>
      </c>
      <c r="B11" s="217">
        <f>SUM(B13:B36)</f>
        <v>27063</v>
      </c>
      <c r="C11" s="217">
        <f>SUM(C13:C36)</f>
        <v>13638</v>
      </c>
      <c r="D11" s="217">
        <f>SUM(D13:D36)</f>
        <v>13425</v>
      </c>
      <c r="E11" s="217"/>
      <c r="F11" s="217">
        <f>SUM(F13:F36)</f>
        <v>5671</v>
      </c>
      <c r="G11" s="217">
        <f>SUM(G13:G36)</f>
        <v>2928</v>
      </c>
      <c r="H11" s="217">
        <f>SUM(H13:H36)</f>
        <v>2743</v>
      </c>
      <c r="I11" s="217"/>
      <c r="J11" s="217">
        <f>SUM(J13:J36)</f>
        <v>5294</v>
      </c>
      <c r="K11" s="217">
        <f>SUM(K13:K36)</f>
        <v>2664</v>
      </c>
      <c r="L11" s="217">
        <f>SUM(L13:L36)</f>
        <v>2630</v>
      </c>
      <c r="M11" s="217"/>
      <c r="N11" s="217">
        <f>SUM(N13:N36)</f>
        <v>5491</v>
      </c>
      <c r="O11" s="217">
        <f>SUM(O13:O36)</f>
        <v>2766</v>
      </c>
      <c r="P11" s="217">
        <f>SUM(P13:P36)</f>
        <v>2725</v>
      </c>
      <c r="Q11" s="217"/>
      <c r="R11" s="217">
        <f>SUM(R13:R36)</f>
        <v>5200</v>
      </c>
      <c r="S11" s="217">
        <f>SUM(S13:S36)</f>
        <v>2624</v>
      </c>
      <c r="T11" s="217">
        <f>SUM(T13:T36)</f>
        <v>2576</v>
      </c>
      <c r="U11" s="217"/>
      <c r="V11" s="217">
        <f>SUM(V13:V36)</f>
        <v>5070</v>
      </c>
      <c r="W11" s="217">
        <f>SUM(W13:W36)</f>
        <v>2518</v>
      </c>
      <c r="X11" s="217">
        <f>SUM(X13:X36)</f>
        <v>2552</v>
      </c>
      <c r="Y11" s="217"/>
      <c r="Z11" s="217">
        <f>SUM(Z13:Z36)</f>
        <v>337</v>
      </c>
      <c r="AA11" s="217">
        <f>SUM(AA13:AA36)</f>
        <v>138</v>
      </c>
      <c r="AB11" s="217">
        <f>SUM(AB13:AB36)</f>
        <v>199</v>
      </c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20"/>
      <c r="BF11" s="220"/>
      <c r="BG11" s="220"/>
      <c r="BH11" s="220"/>
      <c r="BI11" s="220"/>
    </row>
    <row r="12" spans="1:61" x14ac:dyDescent="0.2"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</row>
    <row r="13" spans="1:61" x14ac:dyDescent="0.2">
      <c r="A13" s="215" t="s">
        <v>98</v>
      </c>
      <c r="B13" s="139">
        <v>3634</v>
      </c>
      <c r="C13" s="139">
        <v>1931</v>
      </c>
      <c r="D13" s="139">
        <v>1703</v>
      </c>
      <c r="E13" s="139"/>
      <c r="F13" s="139">
        <v>770</v>
      </c>
      <c r="G13" s="139">
        <v>449</v>
      </c>
      <c r="H13" s="139">
        <v>321</v>
      </c>
      <c r="I13" s="139"/>
      <c r="J13" s="139">
        <v>717</v>
      </c>
      <c r="K13" s="139">
        <v>383</v>
      </c>
      <c r="L13" s="139">
        <v>334</v>
      </c>
      <c r="M13" s="139"/>
      <c r="N13" s="139">
        <v>734</v>
      </c>
      <c r="O13" s="139">
        <v>374</v>
      </c>
      <c r="P13" s="139">
        <v>360</v>
      </c>
      <c r="Q13" s="139"/>
      <c r="R13" s="139">
        <v>731</v>
      </c>
      <c r="S13" s="139">
        <v>377</v>
      </c>
      <c r="T13" s="139">
        <v>354</v>
      </c>
      <c r="U13" s="139"/>
      <c r="V13" s="139">
        <v>682</v>
      </c>
      <c r="W13" s="139">
        <v>348</v>
      </c>
      <c r="X13" s="139">
        <v>334</v>
      </c>
      <c r="Y13" s="139"/>
      <c r="Z13" s="139">
        <v>0</v>
      </c>
      <c r="AA13" s="139">
        <v>0</v>
      </c>
      <c r="AB13" s="139">
        <v>0</v>
      </c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</row>
    <row r="14" spans="1:61" x14ac:dyDescent="0.2">
      <c r="A14" s="215" t="s">
        <v>99</v>
      </c>
      <c r="B14" s="139">
        <v>6035</v>
      </c>
      <c r="C14" s="139">
        <v>2972</v>
      </c>
      <c r="D14" s="139">
        <v>3063</v>
      </c>
      <c r="E14" s="139"/>
      <c r="F14" s="139">
        <v>1215</v>
      </c>
      <c r="G14" s="139">
        <v>654</v>
      </c>
      <c r="H14" s="139">
        <v>561</v>
      </c>
      <c r="I14" s="139"/>
      <c r="J14" s="139">
        <v>1138</v>
      </c>
      <c r="K14" s="139">
        <v>550</v>
      </c>
      <c r="L14" s="139">
        <v>588</v>
      </c>
      <c r="M14" s="139"/>
      <c r="N14" s="139">
        <v>1302</v>
      </c>
      <c r="O14" s="139">
        <v>632</v>
      </c>
      <c r="P14" s="139">
        <v>670</v>
      </c>
      <c r="Q14" s="139"/>
      <c r="R14" s="139">
        <v>1163</v>
      </c>
      <c r="S14" s="139">
        <v>560</v>
      </c>
      <c r="T14" s="139">
        <v>603</v>
      </c>
      <c r="U14" s="139"/>
      <c r="V14" s="139">
        <v>1117</v>
      </c>
      <c r="W14" s="139">
        <v>544</v>
      </c>
      <c r="X14" s="139">
        <v>573</v>
      </c>
      <c r="Y14" s="139"/>
      <c r="Z14" s="139">
        <v>100</v>
      </c>
      <c r="AA14" s="139">
        <v>32</v>
      </c>
      <c r="AB14" s="139">
        <v>68</v>
      </c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</row>
    <row r="15" spans="1:61" x14ac:dyDescent="0.2">
      <c r="A15" s="215" t="s">
        <v>100</v>
      </c>
      <c r="B15" s="139">
        <v>4164</v>
      </c>
      <c r="C15" s="139">
        <v>2068</v>
      </c>
      <c r="D15" s="139">
        <v>2096</v>
      </c>
      <c r="E15" s="139"/>
      <c r="F15" s="139">
        <v>836</v>
      </c>
      <c r="G15" s="139">
        <v>382</v>
      </c>
      <c r="H15" s="139">
        <v>454</v>
      </c>
      <c r="I15" s="139"/>
      <c r="J15" s="139">
        <v>788</v>
      </c>
      <c r="K15" s="139">
        <v>397</v>
      </c>
      <c r="L15" s="139">
        <v>391</v>
      </c>
      <c r="M15" s="139"/>
      <c r="N15" s="139">
        <v>799</v>
      </c>
      <c r="O15" s="139">
        <v>402</v>
      </c>
      <c r="P15" s="139">
        <v>397</v>
      </c>
      <c r="Q15" s="139"/>
      <c r="R15" s="139">
        <v>731</v>
      </c>
      <c r="S15" s="139">
        <v>381</v>
      </c>
      <c r="T15" s="139">
        <v>350</v>
      </c>
      <c r="U15" s="139"/>
      <c r="V15" s="139">
        <v>861</v>
      </c>
      <c r="W15" s="139">
        <v>449</v>
      </c>
      <c r="X15" s="139">
        <v>412</v>
      </c>
      <c r="Y15" s="139"/>
      <c r="Z15" s="139">
        <v>149</v>
      </c>
      <c r="AA15" s="139">
        <v>57</v>
      </c>
      <c r="AB15" s="139">
        <v>92</v>
      </c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</row>
    <row r="16" spans="1:61" x14ac:dyDescent="0.2">
      <c r="A16" s="215" t="s">
        <v>101</v>
      </c>
      <c r="B16" s="139">
        <v>552</v>
      </c>
      <c r="C16" s="139">
        <v>308</v>
      </c>
      <c r="D16" s="139">
        <v>244</v>
      </c>
      <c r="E16" s="139"/>
      <c r="F16" s="139">
        <v>106</v>
      </c>
      <c r="G16" s="139">
        <v>66</v>
      </c>
      <c r="H16" s="139">
        <v>40</v>
      </c>
      <c r="I16" s="139"/>
      <c r="J16" s="139">
        <v>107</v>
      </c>
      <c r="K16" s="139">
        <v>50</v>
      </c>
      <c r="L16" s="139">
        <v>57</v>
      </c>
      <c r="M16" s="139"/>
      <c r="N16" s="139">
        <v>115</v>
      </c>
      <c r="O16" s="139">
        <v>68</v>
      </c>
      <c r="P16" s="139">
        <v>47</v>
      </c>
      <c r="Q16" s="139"/>
      <c r="R16" s="139">
        <v>113</v>
      </c>
      <c r="S16" s="139">
        <v>64</v>
      </c>
      <c r="T16" s="139">
        <v>49</v>
      </c>
      <c r="U16" s="139"/>
      <c r="V16" s="139">
        <v>111</v>
      </c>
      <c r="W16" s="139">
        <v>60</v>
      </c>
      <c r="X16" s="139">
        <v>51</v>
      </c>
      <c r="Y16" s="139"/>
      <c r="Z16" s="139">
        <v>0</v>
      </c>
      <c r="AA16" s="139">
        <v>0</v>
      </c>
      <c r="AB16" s="139">
        <v>0</v>
      </c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</row>
    <row r="17" spans="1:56" x14ac:dyDescent="0.2">
      <c r="A17" s="215" t="s">
        <v>102</v>
      </c>
      <c r="B17" s="139">
        <v>143</v>
      </c>
      <c r="C17" s="139">
        <v>68</v>
      </c>
      <c r="D17" s="139">
        <v>75</v>
      </c>
      <c r="E17" s="139"/>
      <c r="F17" s="139">
        <v>23</v>
      </c>
      <c r="G17" s="139">
        <v>13</v>
      </c>
      <c r="H17" s="139">
        <v>10</v>
      </c>
      <c r="I17" s="139"/>
      <c r="J17" s="139">
        <v>30</v>
      </c>
      <c r="K17" s="139">
        <v>11</v>
      </c>
      <c r="L17" s="139">
        <v>19</v>
      </c>
      <c r="M17" s="139"/>
      <c r="N17" s="139">
        <v>27</v>
      </c>
      <c r="O17" s="139">
        <v>11</v>
      </c>
      <c r="P17" s="139">
        <v>16</v>
      </c>
      <c r="Q17" s="139"/>
      <c r="R17" s="139">
        <v>38</v>
      </c>
      <c r="S17" s="139">
        <v>17</v>
      </c>
      <c r="T17" s="139">
        <v>21</v>
      </c>
      <c r="U17" s="139"/>
      <c r="V17" s="139">
        <v>25</v>
      </c>
      <c r="W17" s="139">
        <v>16</v>
      </c>
      <c r="X17" s="139">
        <v>9</v>
      </c>
      <c r="Y17" s="139"/>
      <c r="Z17" s="139">
        <v>0</v>
      </c>
      <c r="AA17" s="139">
        <v>0</v>
      </c>
      <c r="AB17" s="139">
        <v>0</v>
      </c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</row>
    <row r="18" spans="1:56" x14ac:dyDescent="0.2">
      <c r="A18" s="215" t="s">
        <v>103</v>
      </c>
      <c r="B18" s="139">
        <v>67</v>
      </c>
      <c r="C18" s="139">
        <v>24</v>
      </c>
      <c r="D18" s="139">
        <v>43</v>
      </c>
      <c r="E18" s="139"/>
      <c r="F18" s="139">
        <v>15</v>
      </c>
      <c r="G18" s="139">
        <v>6</v>
      </c>
      <c r="H18" s="139">
        <v>9</v>
      </c>
      <c r="I18" s="139"/>
      <c r="J18" s="139">
        <v>14</v>
      </c>
      <c r="K18" s="139">
        <v>3</v>
      </c>
      <c r="L18" s="139">
        <v>11</v>
      </c>
      <c r="M18" s="139"/>
      <c r="N18" s="139">
        <v>14</v>
      </c>
      <c r="O18" s="139">
        <v>4</v>
      </c>
      <c r="P18" s="139">
        <v>10</v>
      </c>
      <c r="Q18" s="139"/>
      <c r="R18" s="139">
        <v>12</v>
      </c>
      <c r="S18" s="139">
        <v>5</v>
      </c>
      <c r="T18" s="139">
        <v>7</v>
      </c>
      <c r="U18" s="139"/>
      <c r="V18" s="139">
        <v>12</v>
      </c>
      <c r="W18" s="139">
        <v>6</v>
      </c>
      <c r="X18" s="139">
        <v>6</v>
      </c>
      <c r="Y18" s="139"/>
      <c r="Z18" s="139">
        <v>0</v>
      </c>
      <c r="AA18" s="139">
        <v>0</v>
      </c>
      <c r="AB18" s="139">
        <v>0</v>
      </c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</row>
    <row r="19" spans="1:56" x14ac:dyDescent="0.2">
      <c r="A19" s="215" t="s">
        <v>105</v>
      </c>
      <c r="B19" s="139">
        <v>2673</v>
      </c>
      <c r="C19" s="139">
        <v>1338</v>
      </c>
      <c r="D19" s="139">
        <v>1335</v>
      </c>
      <c r="E19" s="139"/>
      <c r="F19" s="139">
        <v>590</v>
      </c>
      <c r="G19" s="139">
        <v>305</v>
      </c>
      <c r="H19" s="139">
        <v>285</v>
      </c>
      <c r="I19" s="139"/>
      <c r="J19" s="139">
        <v>526</v>
      </c>
      <c r="K19" s="139">
        <v>271</v>
      </c>
      <c r="L19" s="139">
        <v>255</v>
      </c>
      <c r="M19" s="139"/>
      <c r="N19" s="139">
        <v>577</v>
      </c>
      <c r="O19" s="139">
        <v>273</v>
      </c>
      <c r="P19" s="139">
        <v>304</v>
      </c>
      <c r="Q19" s="139"/>
      <c r="R19" s="139">
        <v>505</v>
      </c>
      <c r="S19" s="139">
        <v>264</v>
      </c>
      <c r="T19" s="139">
        <v>241</v>
      </c>
      <c r="U19" s="139"/>
      <c r="V19" s="139">
        <v>475</v>
      </c>
      <c r="W19" s="139">
        <v>225</v>
      </c>
      <c r="X19" s="139">
        <v>250</v>
      </c>
      <c r="Y19" s="139"/>
      <c r="Z19" s="139">
        <v>0</v>
      </c>
      <c r="AA19" s="139">
        <v>0</v>
      </c>
      <c r="AB19" s="139">
        <v>0</v>
      </c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</row>
    <row r="20" spans="1:56" x14ac:dyDescent="0.2">
      <c r="A20" s="215" t="s">
        <v>106</v>
      </c>
      <c r="B20" s="139">
        <v>132</v>
      </c>
      <c r="C20" s="139">
        <v>66</v>
      </c>
      <c r="D20" s="139">
        <v>66</v>
      </c>
      <c r="E20" s="139"/>
      <c r="F20" s="139">
        <v>29</v>
      </c>
      <c r="G20" s="139">
        <v>11</v>
      </c>
      <c r="H20" s="139">
        <v>18</v>
      </c>
      <c r="I20" s="139"/>
      <c r="J20" s="139">
        <v>33</v>
      </c>
      <c r="K20" s="139">
        <v>19</v>
      </c>
      <c r="L20" s="139">
        <v>14</v>
      </c>
      <c r="M20" s="139"/>
      <c r="N20" s="139">
        <v>25</v>
      </c>
      <c r="O20" s="139">
        <v>15</v>
      </c>
      <c r="P20" s="139">
        <v>10</v>
      </c>
      <c r="Q20" s="139"/>
      <c r="R20" s="139">
        <v>24</v>
      </c>
      <c r="S20" s="139">
        <v>10</v>
      </c>
      <c r="T20" s="139">
        <v>14</v>
      </c>
      <c r="U20" s="139"/>
      <c r="V20" s="139">
        <v>21</v>
      </c>
      <c r="W20" s="139">
        <v>11</v>
      </c>
      <c r="X20" s="139">
        <v>10</v>
      </c>
      <c r="Y20" s="139"/>
      <c r="Z20" s="139">
        <v>0</v>
      </c>
      <c r="AA20" s="139">
        <v>0</v>
      </c>
      <c r="AB20" s="139">
        <v>0</v>
      </c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</row>
    <row r="21" spans="1:56" x14ac:dyDescent="0.2">
      <c r="A21" s="215" t="s">
        <v>107</v>
      </c>
      <c r="B21" s="139">
        <v>737</v>
      </c>
      <c r="C21" s="139">
        <v>378</v>
      </c>
      <c r="D21" s="139">
        <v>359</v>
      </c>
      <c r="E21" s="139"/>
      <c r="F21" s="139">
        <v>172</v>
      </c>
      <c r="G21" s="139">
        <v>88</v>
      </c>
      <c r="H21" s="139">
        <v>84</v>
      </c>
      <c r="I21" s="139"/>
      <c r="J21" s="139">
        <v>161</v>
      </c>
      <c r="K21" s="139">
        <v>77</v>
      </c>
      <c r="L21" s="139">
        <v>84</v>
      </c>
      <c r="M21" s="139"/>
      <c r="N21" s="139">
        <v>112</v>
      </c>
      <c r="O21" s="139">
        <v>60</v>
      </c>
      <c r="P21" s="139">
        <v>52</v>
      </c>
      <c r="Q21" s="139"/>
      <c r="R21" s="139">
        <v>142</v>
      </c>
      <c r="S21" s="139">
        <v>72</v>
      </c>
      <c r="T21" s="139">
        <v>70</v>
      </c>
      <c r="U21" s="139"/>
      <c r="V21" s="139">
        <v>123</v>
      </c>
      <c r="W21" s="139">
        <v>66</v>
      </c>
      <c r="X21" s="139">
        <v>57</v>
      </c>
      <c r="Y21" s="139"/>
      <c r="Z21" s="139">
        <v>27</v>
      </c>
      <c r="AA21" s="139">
        <v>15</v>
      </c>
      <c r="AB21" s="139">
        <v>12</v>
      </c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</row>
    <row r="22" spans="1:56" x14ac:dyDescent="0.2">
      <c r="A22" s="223" t="s">
        <v>109</v>
      </c>
      <c r="B22" s="139">
        <v>1497</v>
      </c>
      <c r="C22" s="139">
        <v>787</v>
      </c>
      <c r="D22" s="139">
        <v>710</v>
      </c>
      <c r="E22" s="139"/>
      <c r="F22" s="139">
        <v>323</v>
      </c>
      <c r="G22" s="139">
        <v>164</v>
      </c>
      <c r="H22" s="139">
        <v>159</v>
      </c>
      <c r="I22" s="139"/>
      <c r="J22" s="139">
        <v>309</v>
      </c>
      <c r="K22" s="139">
        <v>167</v>
      </c>
      <c r="L22" s="139">
        <v>142</v>
      </c>
      <c r="M22" s="139"/>
      <c r="N22" s="139">
        <v>316</v>
      </c>
      <c r="O22" s="139">
        <v>167</v>
      </c>
      <c r="P22" s="139">
        <v>149</v>
      </c>
      <c r="Q22" s="139"/>
      <c r="R22" s="139">
        <v>265</v>
      </c>
      <c r="S22" s="139">
        <v>153</v>
      </c>
      <c r="T22" s="139">
        <v>112</v>
      </c>
      <c r="U22" s="139"/>
      <c r="V22" s="139">
        <v>271</v>
      </c>
      <c r="W22" s="139">
        <v>127</v>
      </c>
      <c r="X22" s="139">
        <v>144</v>
      </c>
      <c r="Y22" s="139"/>
      <c r="Z22" s="139">
        <v>13</v>
      </c>
      <c r="AA22" s="139">
        <v>9</v>
      </c>
      <c r="AB22" s="139">
        <v>4</v>
      </c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</row>
    <row r="23" spans="1:56" x14ac:dyDescent="0.2">
      <c r="A23" s="215" t="s">
        <v>110</v>
      </c>
      <c r="B23" s="139">
        <v>211</v>
      </c>
      <c r="C23" s="139">
        <v>99</v>
      </c>
      <c r="D23" s="139">
        <v>112</v>
      </c>
      <c r="E23" s="139"/>
      <c r="F23" s="139">
        <v>35</v>
      </c>
      <c r="G23" s="139">
        <v>16</v>
      </c>
      <c r="H23" s="139">
        <v>19</v>
      </c>
      <c r="I23" s="139"/>
      <c r="J23" s="139">
        <v>50</v>
      </c>
      <c r="K23" s="139">
        <v>27</v>
      </c>
      <c r="L23" s="139">
        <v>23</v>
      </c>
      <c r="M23" s="139"/>
      <c r="N23" s="139">
        <v>42</v>
      </c>
      <c r="O23" s="139">
        <v>22</v>
      </c>
      <c r="P23" s="139">
        <v>20</v>
      </c>
      <c r="Q23" s="139"/>
      <c r="R23" s="139">
        <v>44</v>
      </c>
      <c r="S23" s="139">
        <v>21</v>
      </c>
      <c r="T23" s="139">
        <v>23</v>
      </c>
      <c r="U23" s="139"/>
      <c r="V23" s="139">
        <v>40</v>
      </c>
      <c r="W23" s="139">
        <v>13</v>
      </c>
      <c r="X23" s="139">
        <v>27</v>
      </c>
      <c r="Y23" s="139"/>
      <c r="Z23" s="139">
        <v>0</v>
      </c>
      <c r="AA23" s="139">
        <v>0</v>
      </c>
      <c r="AB23" s="139">
        <v>0</v>
      </c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</row>
    <row r="24" spans="1:56" x14ac:dyDescent="0.2">
      <c r="A24" s="215" t="s">
        <v>111</v>
      </c>
      <c r="B24" s="139">
        <v>3001</v>
      </c>
      <c r="C24" s="139">
        <v>1578</v>
      </c>
      <c r="D24" s="139">
        <v>1423</v>
      </c>
      <c r="E24" s="139"/>
      <c r="F24" s="139">
        <v>669</v>
      </c>
      <c r="G24" s="139">
        <v>354</v>
      </c>
      <c r="H24" s="139">
        <v>315</v>
      </c>
      <c r="I24" s="139"/>
      <c r="J24" s="139">
        <v>559</v>
      </c>
      <c r="K24" s="139">
        <v>297</v>
      </c>
      <c r="L24" s="139">
        <v>262</v>
      </c>
      <c r="M24" s="139"/>
      <c r="N24" s="139">
        <v>581</v>
      </c>
      <c r="O24" s="139">
        <v>310</v>
      </c>
      <c r="P24" s="139">
        <v>271</v>
      </c>
      <c r="Q24" s="139"/>
      <c r="R24" s="139">
        <v>604</v>
      </c>
      <c r="S24" s="139">
        <v>305</v>
      </c>
      <c r="T24" s="139">
        <v>299</v>
      </c>
      <c r="U24" s="139"/>
      <c r="V24" s="139">
        <v>564</v>
      </c>
      <c r="W24" s="139">
        <v>296</v>
      </c>
      <c r="X24" s="139">
        <v>268</v>
      </c>
      <c r="Y24" s="139"/>
      <c r="Z24" s="139">
        <v>24</v>
      </c>
      <c r="AA24" s="139">
        <v>16</v>
      </c>
      <c r="AB24" s="139">
        <v>8</v>
      </c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</row>
    <row r="25" spans="1:56" x14ac:dyDescent="0.2">
      <c r="A25" s="215" t="s">
        <v>112</v>
      </c>
      <c r="B25" s="139">
        <v>40</v>
      </c>
      <c r="C25" s="139">
        <v>24</v>
      </c>
      <c r="D25" s="139">
        <v>16</v>
      </c>
      <c r="E25" s="139"/>
      <c r="F25" s="139">
        <v>8</v>
      </c>
      <c r="G25" s="139">
        <v>4</v>
      </c>
      <c r="H25" s="139">
        <v>4</v>
      </c>
      <c r="I25" s="139"/>
      <c r="J25" s="139">
        <v>9</v>
      </c>
      <c r="K25" s="139">
        <v>8</v>
      </c>
      <c r="L25" s="139">
        <v>1</v>
      </c>
      <c r="M25" s="139"/>
      <c r="N25" s="139">
        <v>5</v>
      </c>
      <c r="O25" s="139">
        <v>0</v>
      </c>
      <c r="P25" s="139">
        <v>5</v>
      </c>
      <c r="Q25" s="139"/>
      <c r="R25" s="139">
        <v>8</v>
      </c>
      <c r="S25" s="139">
        <v>7</v>
      </c>
      <c r="T25" s="139">
        <v>1</v>
      </c>
      <c r="U25" s="139"/>
      <c r="V25" s="139">
        <v>10</v>
      </c>
      <c r="W25" s="139">
        <v>5</v>
      </c>
      <c r="X25" s="139">
        <v>5</v>
      </c>
      <c r="Y25" s="139"/>
      <c r="Z25" s="139">
        <v>0</v>
      </c>
      <c r="AA25" s="139">
        <v>0</v>
      </c>
      <c r="AB25" s="139">
        <v>0</v>
      </c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</row>
    <row r="26" spans="1:56" x14ac:dyDescent="0.2">
      <c r="A26" s="215" t="s">
        <v>113</v>
      </c>
      <c r="B26" s="139">
        <v>729</v>
      </c>
      <c r="C26" s="139">
        <v>351</v>
      </c>
      <c r="D26" s="139">
        <v>378</v>
      </c>
      <c r="E26" s="139"/>
      <c r="F26" s="139">
        <v>159</v>
      </c>
      <c r="G26" s="139">
        <v>75</v>
      </c>
      <c r="H26" s="139">
        <v>84</v>
      </c>
      <c r="I26" s="139"/>
      <c r="J26" s="139">
        <v>136</v>
      </c>
      <c r="K26" s="139">
        <v>72</v>
      </c>
      <c r="L26" s="139">
        <v>64</v>
      </c>
      <c r="M26" s="139"/>
      <c r="N26" s="139">
        <v>158</v>
      </c>
      <c r="O26" s="139">
        <v>72</v>
      </c>
      <c r="P26" s="139">
        <v>86</v>
      </c>
      <c r="Q26" s="139"/>
      <c r="R26" s="139">
        <v>154</v>
      </c>
      <c r="S26" s="139">
        <v>75</v>
      </c>
      <c r="T26" s="139">
        <v>79</v>
      </c>
      <c r="U26" s="139"/>
      <c r="V26" s="139">
        <v>122</v>
      </c>
      <c r="W26" s="139">
        <v>57</v>
      </c>
      <c r="X26" s="139">
        <v>65</v>
      </c>
      <c r="Y26" s="139"/>
      <c r="Z26" s="139">
        <v>0</v>
      </c>
      <c r="AA26" s="139">
        <v>0</v>
      </c>
      <c r="AB26" s="139">
        <v>0</v>
      </c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</row>
    <row r="27" spans="1:56" x14ac:dyDescent="0.2">
      <c r="A27" s="215" t="s">
        <v>114</v>
      </c>
      <c r="B27" s="139">
        <v>233</v>
      </c>
      <c r="C27" s="139">
        <v>114</v>
      </c>
      <c r="D27" s="139">
        <v>119</v>
      </c>
      <c r="E27" s="139"/>
      <c r="F27" s="139">
        <v>49</v>
      </c>
      <c r="G27" s="139">
        <v>26</v>
      </c>
      <c r="H27" s="139">
        <v>23</v>
      </c>
      <c r="I27" s="139"/>
      <c r="J27" s="139">
        <v>37</v>
      </c>
      <c r="K27" s="139">
        <v>18</v>
      </c>
      <c r="L27" s="139">
        <v>19</v>
      </c>
      <c r="M27" s="139"/>
      <c r="N27" s="139">
        <v>47</v>
      </c>
      <c r="O27" s="139">
        <v>23</v>
      </c>
      <c r="P27" s="139">
        <v>24</v>
      </c>
      <c r="Q27" s="139"/>
      <c r="R27" s="139">
        <v>46</v>
      </c>
      <c r="S27" s="139">
        <v>21</v>
      </c>
      <c r="T27" s="139">
        <v>25</v>
      </c>
      <c r="U27" s="139"/>
      <c r="V27" s="139">
        <v>54</v>
      </c>
      <c r="W27" s="139">
        <v>26</v>
      </c>
      <c r="X27" s="139">
        <v>28</v>
      </c>
      <c r="Y27" s="139"/>
      <c r="Z27" s="139">
        <v>0</v>
      </c>
      <c r="AA27" s="139">
        <v>0</v>
      </c>
      <c r="AB27" s="139">
        <v>0</v>
      </c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</row>
    <row r="28" spans="1:56" x14ac:dyDescent="0.2">
      <c r="A28" s="215" t="s">
        <v>115</v>
      </c>
      <c r="B28" s="139">
        <v>451</v>
      </c>
      <c r="C28" s="139">
        <v>193</v>
      </c>
      <c r="D28" s="139">
        <v>258</v>
      </c>
      <c r="E28" s="139"/>
      <c r="F28" s="139">
        <v>105</v>
      </c>
      <c r="G28" s="139">
        <v>43</v>
      </c>
      <c r="H28" s="139">
        <v>62</v>
      </c>
      <c r="I28" s="139"/>
      <c r="J28" s="139">
        <v>87</v>
      </c>
      <c r="K28" s="139">
        <v>33</v>
      </c>
      <c r="L28" s="139">
        <v>54</v>
      </c>
      <c r="M28" s="139"/>
      <c r="N28" s="139">
        <v>83</v>
      </c>
      <c r="O28" s="139">
        <v>43</v>
      </c>
      <c r="P28" s="139">
        <v>40</v>
      </c>
      <c r="Q28" s="139"/>
      <c r="R28" s="139">
        <v>89</v>
      </c>
      <c r="S28" s="139">
        <v>38</v>
      </c>
      <c r="T28" s="139">
        <v>51</v>
      </c>
      <c r="U28" s="139"/>
      <c r="V28" s="139">
        <v>69</v>
      </c>
      <c r="W28" s="139">
        <v>29</v>
      </c>
      <c r="X28" s="139">
        <v>40</v>
      </c>
      <c r="Y28" s="139"/>
      <c r="Z28" s="139">
        <v>18</v>
      </c>
      <c r="AA28" s="139">
        <v>7</v>
      </c>
      <c r="AB28" s="139">
        <v>11</v>
      </c>
      <c r="AC28" s="214"/>
      <c r="AD28" s="214"/>
      <c r="AE28" s="214"/>
      <c r="AF28" s="214"/>
      <c r="AG28" s="214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</row>
    <row r="29" spans="1:56" x14ac:dyDescent="0.2">
      <c r="A29" s="215" t="s">
        <v>116</v>
      </c>
      <c r="B29" s="139">
        <v>310</v>
      </c>
      <c r="C29" s="139">
        <v>151</v>
      </c>
      <c r="D29" s="139">
        <v>159</v>
      </c>
      <c r="E29" s="139"/>
      <c r="F29" s="139">
        <v>63</v>
      </c>
      <c r="G29" s="139">
        <v>27</v>
      </c>
      <c r="H29" s="139">
        <v>36</v>
      </c>
      <c r="I29" s="139"/>
      <c r="J29" s="139">
        <v>70</v>
      </c>
      <c r="K29" s="139">
        <v>39</v>
      </c>
      <c r="L29" s="139">
        <v>31</v>
      </c>
      <c r="M29" s="139"/>
      <c r="N29" s="139">
        <v>53</v>
      </c>
      <c r="O29" s="139">
        <v>26</v>
      </c>
      <c r="P29" s="139">
        <v>27</v>
      </c>
      <c r="Q29" s="139"/>
      <c r="R29" s="139">
        <v>59</v>
      </c>
      <c r="S29" s="139">
        <v>32</v>
      </c>
      <c r="T29" s="139">
        <v>27</v>
      </c>
      <c r="U29" s="139"/>
      <c r="V29" s="139">
        <v>65</v>
      </c>
      <c r="W29" s="139">
        <v>27</v>
      </c>
      <c r="X29" s="139">
        <v>38</v>
      </c>
      <c r="Y29" s="139"/>
      <c r="Z29" s="139">
        <v>0</v>
      </c>
      <c r="AA29" s="139">
        <v>0</v>
      </c>
      <c r="AB29" s="139">
        <v>0</v>
      </c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</row>
    <row r="30" spans="1:56" x14ac:dyDescent="0.2">
      <c r="A30" s="215" t="s">
        <v>117</v>
      </c>
      <c r="B30" s="139">
        <v>586</v>
      </c>
      <c r="C30" s="139">
        <v>295</v>
      </c>
      <c r="D30" s="139">
        <v>291</v>
      </c>
      <c r="E30" s="139"/>
      <c r="F30" s="139">
        <v>114</v>
      </c>
      <c r="G30" s="139">
        <v>57</v>
      </c>
      <c r="H30" s="139">
        <v>57</v>
      </c>
      <c r="I30" s="139"/>
      <c r="J30" s="139">
        <v>122</v>
      </c>
      <c r="K30" s="139">
        <v>61</v>
      </c>
      <c r="L30" s="139">
        <v>61</v>
      </c>
      <c r="M30" s="139"/>
      <c r="N30" s="139">
        <v>128</v>
      </c>
      <c r="O30" s="139">
        <v>66</v>
      </c>
      <c r="P30" s="139">
        <v>62</v>
      </c>
      <c r="Q30" s="139"/>
      <c r="R30" s="139">
        <v>110</v>
      </c>
      <c r="S30" s="139">
        <v>56</v>
      </c>
      <c r="T30" s="139">
        <v>54</v>
      </c>
      <c r="U30" s="139"/>
      <c r="V30" s="139">
        <v>106</v>
      </c>
      <c r="W30" s="139">
        <v>53</v>
      </c>
      <c r="X30" s="139">
        <v>53</v>
      </c>
      <c r="Y30" s="139"/>
      <c r="Z30" s="139">
        <v>6</v>
      </c>
      <c r="AA30" s="139">
        <v>2</v>
      </c>
      <c r="AB30" s="139">
        <v>4</v>
      </c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</row>
    <row r="31" spans="1:56" x14ac:dyDescent="0.2">
      <c r="A31" s="215" t="s">
        <v>118</v>
      </c>
      <c r="B31" s="139">
        <v>223</v>
      </c>
      <c r="C31" s="139">
        <v>106</v>
      </c>
      <c r="D31" s="139">
        <v>117</v>
      </c>
      <c r="E31" s="139"/>
      <c r="F31" s="139">
        <v>48</v>
      </c>
      <c r="G31" s="139">
        <v>27</v>
      </c>
      <c r="H31" s="139">
        <v>21</v>
      </c>
      <c r="I31" s="139"/>
      <c r="J31" s="139">
        <v>51</v>
      </c>
      <c r="K31" s="139">
        <v>23</v>
      </c>
      <c r="L31" s="139">
        <v>28</v>
      </c>
      <c r="M31" s="139"/>
      <c r="N31" s="139">
        <v>46</v>
      </c>
      <c r="O31" s="139">
        <v>25</v>
      </c>
      <c r="P31" s="139">
        <v>21</v>
      </c>
      <c r="Q31" s="139"/>
      <c r="R31" s="139">
        <v>35</v>
      </c>
      <c r="S31" s="139">
        <v>14</v>
      </c>
      <c r="T31" s="139">
        <v>21</v>
      </c>
      <c r="U31" s="139"/>
      <c r="V31" s="139">
        <v>43</v>
      </c>
      <c r="W31" s="139">
        <v>17</v>
      </c>
      <c r="X31" s="139">
        <v>26</v>
      </c>
      <c r="Y31" s="139"/>
      <c r="Z31" s="139">
        <v>0</v>
      </c>
      <c r="AA31" s="139">
        <v>0</v>
      </c>
      <c r="AB31" s="139">
        <v>0</v>
      </c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</row>
    <row r="32" spans="1:56" x14ac:dyDescent="0.2">
      <c r="A32" s="215" t="s">
        <v>119</v>
      </c>
      <c r="B32" s="139">
        <v>215</v>
      </c>
      <c r="C32" s="139">
        <v>106</v>
      </c>
      <c r="D32" s="139">
        <v>109</v>
      </c>
      <c r="E32" s="139"/>
      <c r="F32" s="139">
        <v>48</v>
      </c>
      <c r="G32" s="139">
        <v>22</v>
      </c>
      <c r="H32" s="139">
        <v>26</v>
      </c>
      <c r="I32" s="139"/>
      <c r="J32" s="139">
        <v>55</v>
      </c>
      <c r="K32" s="139">
        <v>28</v>
      </c>
      <c r="L32" s="139">
        <v>27</v>
      </c>
      <c r="M32" s="139"/>
      <c r="N32" s="139">
        <v>37</v>
      </c>
      <c r="O32" s="139">
        <v>20</v>
      </c>
      <c r="P32" s="139">
        <v>17</v>
      </c>
      <c r="Q32" s="139"/>
      <c r="R32" s="139">
        <v>42</v>
      </c>
      <c r="S32" s="139">
        <v>18</v>
      </c>
      <c r="T32" s="139">
        <v>24</v>
      </c>
      <c r="U32" s="139"/>
      <c r="V32" s="139">
        <v>33</v>
      </c>
      <c r="W32" s="139">
        <v>18</v>
      </c>
      <c r="X32" s="139">
        <v>15</v>
      </c>
      <c r="Y32" s="139"/>
      <c r="Z32" s="139">
        <v>0</v>
      </c>
      <c r="AA32" s="139">
        <v>0</v>
      </c>
      <c r="AB32" s="139">
        <v>0</v>
      </c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</row>
    <row r="33" spans="1:56" x14ac:dyDescent="0.2">
      <c r="A33" s="215" t="s">
        <v>120</v>
      </c>
      <c r="B33" s="139">
        <v>35</v>
      </c>
      <c r="C33" s="139">
        <v>18</v>
      </c>
      <c r="D33" s="139">
        <v>17</v>
      </c>
      <c r="E33" s="139"/>
      <c r="F33" s="139">
        <v>7</v>
      </c>
      <c r="G33" s="139">
        <v>2</v>
      </c>
      <c r="H33" s="139">
        <v>5</v>
      </c>
      <c r="I33" s="139"/>
      <c r="J33" s="139">
        <v>4</v>
      </c>
      <c r="K33" s="139">
        <v>3</v>
      </c>
      <c r="L33" s="139">
        <v>1</v>
      </c>
      <c r="M33" s="139"/>
      <c r="N33" s="139">
        <v>9</v>
      </c>
      <c r="O33" s="139">
        <v>5</v>
      </c>
      <c r="P33" s="139">
        <v>4</v>
      </c>
      <c r="Q33" s="139"/>
      <c r="R33" s="139">
        <v>7</v>
      </c>
      <c r="S33" s="139">
        <v>4</v>
      </c>
      <c r="T33" s="139">
        <v>3</v>
      </c>
      <c r="U33" s="139"/>
      <c r="V33" s="139">
        <v>8</v>
      </c>
      <c r="W33" s="139">
        <v>4</v>
      </c>
      <c r="X33" s="139">
        <v>4</v>
      </c>
      <c r="Y33" s="139"/>
      <c r="Z33" s="139">
        <v>0</v>
      </c>
      <c r="AA33" s="139">
        <v>0</v>
      </c>
      <c r="AB33" s="139">
        <v>0</v>
      </c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</row>
    <row r="34" spans="1:56" x14ac:dyDescent="0.2">
      <c r="A34" s="215" t="s">
        <v>121</v>
      </c>
      <c r="B34" s="139">
        <v>53</v>
      </c>
      <c r="C34" s="139">
        <v>24</v>
      </c>
      <c r="D34" s="139">
        <v>29</v>
      </c>
      <c r="E34" s="139"/>
      <c r="F34" s="139">
        <v>11</v>
      </c>
      <c r="G34" s="139">
        <v>4</v>
      </c>
      <c r="H34" s="139">
        <v>7</v>
      </c>
      <c r="I34" s="139"/>
      <c r="J34" s="139">
        <v>14</v>
      </c>
      <c r="K34" s="139">
        <v>7</v>
      </c>
      <c r="L34" s="139">
        <v>7</v>
      </c>
      <c r="M34" s="139"/>
      <c r="N34" s="139">
        <v>15</v>
      </c>
      <c r="O34" s="139">
        <v>9</v>
      </c>
      <c r="P34" s="139">
        <v>6</v>
      </c>
      <c r="Q34" s="139"/>
      <c r="R34" s="139">
        <v>8</v>
      </c>
      <c r="S34" s="139">
        <v>4</v>
      </c>
      <c r="T34" s="139">
        <v>4</v>
      </c>
      <c r="U34" s="139"/>
      <c r="V34" s="139">
        <v>5</v>
      </c>
      <c r="W34" s="139">
        <v>0</v>
      </c>
      <c r="X34" s="139">
        <v>5</v>
      </c>
      <c r="Y34" s="139"/>
      <c r="Z34" s="139">
        <v>0</v>
      </c>
      <c r="AA34" s="139">
        <v>0</v>
      </c>
      <c r="AB34" s="139">
        <v>0</v>
      </c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</row>
    <row r="35" spans="1:56" x14ac:dyDescent="0.2">
      <c r="A35" s="215" t="s">
        <v>122</v>
      </c>
      <c r="B35" s="139">
        <v>757</v>
      </c>
      <c r="C35" s="139">
        <v>366</v>
      </c>
      <c r="D35" s="139">
        <v>391</v>
      </c>
      <c r="E35" s="139"/>
      <c r="F35" s="139">
        <v>156</v>
      </c>
      <c r="G35" s="139">
        <v>74</v>
      </c>
      <c r="H35" s="139">
        <v>82</v>
      </c>
      <c r="I35" s="139"/>
      <c r="J35" s="139">
        <v>171</v>
      </c>
      <c r="K35" s="139">
        <v>79</v>
      </c>
      <c r="L35" s="139">
        <v>92</v>
      </c>
      <c r="M35" s="139"/>
      <c r="N35" s="139">
        <v>136</v>
      </c>
      <c r="O35" s="139">
        <v>70</v>
      </c>
      <c r="P35" s="139">
        <v>66</v>
      </c>
      <c r="Q35" s="139"/>
      <c r="R35" s="139">
        <v>152</v>
      </c>
      <c r="S35" s="139">
        <v>70</v>
      </c>
      <c r="T35" s="139">
        <v>82</v>
      </c>
      <c r="U35" s="139"/>
      <c r="V35" s="139">
        <v>142</v>
      </c>
      <c r="W35" s="139">
        <v>73</v>
      </c>
      <c r="X35" s="139">
        <v>69</v>
      </c>
      <c r="Y35" s="139"/>
      <c r="Z35" s="139">
        <v>0</v>
      </c>
      <c r="AA35" s="139">
        <v>0</v>
      </c>
      <c r="AB35" s="139">
        <v>0</v>
      </c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</row>
    <row r="36" spans="1:56" ht="13.5" thickBot="1" x14ac:dyDescent="0.25">
      <c r="A36" s="232" t="s">
        <v>123</v>
      </c>
      <c r="B36" s="139">
        <v>585</v>
      </c>
      <c r="C36" s="139">
        <v>273</v>
      </c>
      <c r="D36" s="139">
        <v>312</v>
      </c>
      <c r="E36" s="139"/>
      <c r="F36" s="139">
        <v>120</v>
      </c>
      <c r="G36" s="139">
        <v>59</v>
      </c>
      <c r="H36" s="139">
        <v>61</v>
      </c>
      <c r="I36" s="139"/>
      <c r="J36" s="139">
        <v>106</v>
      </c>
      <c r="K36" s="139">
        <v>41</v>
      </c>
      <c r="L36" s="139">
        <v>65</v>
      </c>
      <c r="M36" s="139"/>
      <c r="N36" s="139">
        <v>130</v>
      </c>
      <c r="O36" s="139">
        <v>69</v>
      </c>
      <c r="P36" s="139">
        <v>61</v>
      </c>
      <c r="Q36" s="139"/>
      <c r="R36" s="139">
        <v>118</v>
      </c>
      <c r="S36" s="139">
        <v>56</v>
      </c>
      <c r="T36" s="139">
        <v>62</v>
      </c>
      <c r="U36" s="139"/>
      <c r="V36" s="139">
        <v>111</v>
      </c>
      <c r="W36" s="139">
        <v>48</v>
      </c>
      <c r="X36" s="139">
        <v>63</v>
      </c>
      <c r="Y36" s="139"/>
      <c r="Z36" s="139">
        <v>0</v>
      </c>
      <c r="AA36" s="139">
        <v>0</v>
      </c>
      <c r="AB36" s="139">
        <v>0</v>
      </c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</row>
    <row r="37" spans="1:56" x14ac:dyDescent="0.2">
      <c r="A37" s="292" t="s">
        <v>90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D37" s="214"/>
    </row>
    <row r="38" spans="1:56" x14ac:dyDescent="0.2">
      <c r="A38" s="293" t="s">
        <v>14</v>
      </c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</row>
    <row r="39" spans="1:56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56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56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4" spans="1:56" s="202" customFormat="1" ht="15" x14ac:dyDescent="0.25">
      <c r="A44" s="315" t="s">
        <v>174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9"/>
      <c r="AD44" s="278" t="s">
        <v>249</v>
      </c>
      <c r="AE44" s="278"/>
      <c r="AF44" s="9"/>
      <c r="AG44" s="115"/>
    </row>
    <row r="45" spans="1:56" s="202" customFormat="1" ht="15" x14ac:dyDescent="0.25">
      <c r="A45" s="316" t="s">
        <v>162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6"/>
      <c r="Y45" s="316"/>
      <c r="Z45" s="316"/>
      <c r="AA45" s="316"/>
      <c r="AB45" s="316"/>
      <c r="AC45" s="9"/>
      <c r="AD45" s="278"/>
      <c r="AE45" s="278"/>
      <c r="AF45"/>
      <c r="AG45" s="115"/>
    </row>
    <row r="46" spans="1:56" s="202" customFormat="1" ht="15" x14ac:dyDescent="0.25">
      <c r="A46" s="315" t="s">
        <v>78</v>
      </c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</row>
    <row r="47" spans="1:56" s="202" customFormat="1" ht="15" x14ac:dyDescent="0.25">
      <c r="A47" s="316" t="s">
        <v>94</v>
      </c>
      <c r="B47" s="316"/>
      <c r="C47" s="316"/>
      <c r="D47" s="316"/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6"/>
      <c r="V47" s="316"/>
      <c r="W47" s="316"/>
      <c r="X47" s="316"/>
      <c r="Y47" s="316"/>
      <c r="Z47" s="316"/>
      <c r="AA47" s="316"/>
      <c r="AB47" s="316"/>
    </row>
    <row r="48" spans="1:56" s="202" customFormat="1" ht="15" x14ac:dyDescent="0.25">
      <c r="A48" s="315" t="s">
        <v>136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</row>
    <row r="49" spans="1:28" s="202" customFormat="1" ht="15" x14ac:dyDescent="0.25">
      <c r="A49" s="316" t="s">
        <v>80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X49" s="316"/>
      <c r="Y49" s="316"/>
      <c r="Z49" s="316"/>
      <c r="AA49" s="316"/>
      <c r="AB49" s="316"/>
    </row>
    <row r="50" spans="1:28" s="202" customFormat="1" ht="15.75" thickBot="1" x14ac:dyDescent="0.3">
      <c r="A50" s="204"/>
      <c r="B50" s="205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</row>
    <row r="51" spans="1:28" s="202" customFormat="1" ht="15" x14ac:dyDescent="0.25">
      <c r="A51" s="299" t="s">
        <v>96</v>
      </c>
      <c r="B51" s="119" t="s">
        <v>22</v>
      </c>
      <c r="C51" s="119"/>
      <c r="D51" s="119"/>
      <c r="E51" s="206"/>
      <c r="F51" s="207" t="s">
        <v>57</v>
      </c>
      <c r="G51" s="207"/>
      <c r="H51" s="207"/>
      <c r="I51" s="206"/>
      <c r="J51" s="207" t="s">
        <v>58</v>
      </c>
      <c r="K51" s="207"/>
      <c r="L51" s="207"/>
      <c r="M51" s="206"/>
      <c r="N51" s="207" t="s">
        <v>59</v>
      </c>
      <c r="O51" s="207"/>
      <c r="P51" s="207"/>
      <c r="Q51" s="206"/>
      <c r="R51" s="207" t="s">
        <v>61</v>
      </c>
      <c r="S51" s="207"/>
      <c r="T51" s="207"/>
      <c r="U51" s="206"/>
      <c r="V51" s="207" t="s">
        <v>62</v>
      </c>
      <c r="W51" s="207"/>
      <c r="X51" s="207"/>
      <c r="Y51" s="206"/>
      <c r="Z51" s="207" t="s">
        <v>63</v>
      </c>
      <c r="AA51" s="207"/>
      <c r="AB51" s="207"/>
    </row>
    <row r="52" spans="1:28" s="202" customFormat="1" ht="15.75" thickBot="1" x14ac:dyDescent="0.3">
      <c r="A52" s="300"/>
      <c r="B52" s="121" t="s">
        <v>82</v>
      </c>
      <c r="C52" s="121" t="s">
        <v>83</v>
      </c>
      <c r="D52" s="121" t="s">
        <v>84</v>
      </c>
      <c r="E52" s="208"/>
      <c r="F52" s="209" t="s">
        <v>82</v>
      </c>
      <c r="G52" s="209" t="s">
        <v>83</v>
      </c>
      <c r="H52" s="209" t="s">
        <v>84</v>
      </c>
      <c r="I52" s="208"/>
      <c r="J52" s="209" t="s">
        <v>82</v>
      </c>
      <c r="K52" s="209" t="s">
        <v>83</v>
      </c>
      <c r="L52" s="209" t="s">
        <v>84</v>
      </c>
      <c r="M52" s="208"/>
      <c r="N52" s="209" t="s">
        <v>82</v>
      </c>
      <c r="O52" s="209" t="s">
        <v>83</v>
      </c>
      <c r="P52" s="209" t="s">
        <v>84</v>
      </c>
      <c r="Q52" s="208"/>
      <c r="R52" s="209" t="s">
        <v>82</v>
      </c>
      <c r="S52" s="209" t="s">
        <v>83</v>
      </c>
      <c r="T52" s="209" t="s">
        <v>84</v>
      </c>
      <c r="U52" s="208"/>
      <c r="V52" s="209" t="s">
        <v>82</v>
      </c>
      <c r="W52" s="209" t="s">
        <v>83</v>
      </c>
      <c r="X52" s="209" t="s">
        <v>84</v>
      </c>
      <c r="Y52" s="208"/>
      <c r="Z52" s="209" t="s">
        <v>82</v>
      </c>
      <c r="AA52" s="209" t="s">
        <v>83</v>
      </c>
      <c r="AB52" s="209" t="s">
        <v>84</v>
      </c>
    </row>
    <row r="53" spans="1:28" x14ac:dyDescent="0.2">
      <c r="A53" s="210"/>
      <c r="B53" s="211"/>
      <c r="C53" s="211"/>
      <c r="D53" s="211"/>
      <c r="E53" s="212"/>
      <c r="F53" s="211"/>
      <c r="G53" s="211"/>
      <c r="H53" s="211"/>
      <c r="I53" s="212"/>
      <c r="J53" s="211"/>
      <c r="K53" s="211"/>
      <c r="L53" s="211"/>
      <c r="M53" s="212"/>
      <c r="N53" s="211"/>
      <c r="O53" s="211"/>
      <c r="P53" s="211"/>
      <c r="Q53" s="212"/>
      <c r="R53" s="211"/>
      <c r="S53" s="211"/>
      <c r="T53" s="211"/>
      <c r="U53" s="212"/>
      <c r="V53" s="211"/>
      <c r="W53" s="211"/>
      <c r="X53" s="211"/>
      <c r="Y53" s="212"/>
      <c r="Z53" s="211"/>
      <c r="AA53" s="211"/>
      <c r="AB53" s="211"/>
    </row>
    <row r="54" spans="1:28" ht="13.5" x14ac:dyDescent="0.25">
      <c r="A54" s="216" t="s">
        <v>97</v>
      </c>
      <c r="B54" s="217">
        <f>SUM(B56:B79)</f>
        <v>1026</v>
      </c>
      <c r="C54" s="217">
        <f>SUM(C56:C79)</f>
        <v>674</v>
      </c>
      <c r="D54" s="217">
        <f>SUM(D56:D79)</f>
        <v>352</v>
      </c>
      <c r="E54" s="217"/>
      <c r="F54" s="217">
        <f>SUM(F56:F79)</f>
        <v>239</v>
      </c>
      <c r="G54" s="217">
        <f>SUM(G56:G79)</f>
        <v>152</v>
      </c>
      <c r="H54" s="217">
        <f>SUM(H56:H79)</f>
        <v>87</v>
      </c>
      <c r="I54" s="217"/>
      <c r="J54" s="217">
        <f>SUM(J56:J79)</f>
        <v>231</v>
      </c>
      <c r="K54" s="217">
        <f>SUM(K56:K79)</f>
        <v>153</v>
      </c>
      <c r="L54" s="217">
        <f>SUM(L56:L79)</f>
        <v>78</v>
      </c>
      <c r="M54" s="217"/>
      <c r="N54" s="217">
        <f>SUM(N56:N79)</f>
        <v>175</v>
      </c>
      <c r="O54" s="217">
        <f>SUM(O56:O79)</f>
        <v>122</v>
      </c>
      <c r="P54" s="217">
        <f>SUM(P56:P79)</f>
        <v>53</v>
      </c>
      <c r="Q54" s="217"/>
      <c r="R54" s="217">
        <f>SUM(R56:R79)</f>
        <v>307</v>
      </c>
      <c r="S54" s="217">
        <f>SUM(S56:S79)</f>
        <v>201</v>
      </c>
      <c r="T54" s="217">
        <f>SUM(T56:T79)</f>
        <v>106</v>
      </c>
      <c r="U54" s="217"/>
      <c r="V54" s="217">
        <f>SUM(V56:V79)</f>
        <v>72</v>
      </c>
      <c r="W54" s="217">
        <f>SUM(W56:W79)</f>
        <v>45</v>
      </c>
      <c r="X54" s="217">
        <f>SUM(X56:X79)</f>
        <v>27</v>
      </c>
      <c r="Y54" s="217"/>
      <c r="Z54" s="217">
        <f>SUM(Z56:Z79)</f>
        <v>2</v>
      </c>
      <c r="AA54" s="217">
        <f>SUM(AA56:AA79)</f>
        <v>1</v>
      </c>
      <c r="AB54" s="217">
        <f>SUM(AB56:AB79)</f>
        <v>1</v>
      </c>
    </row>
    <row r="55" spans="1:28" x14ac:dyDescent="0.2"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</row>
    <row r="56" spans="1:28" x14ac:dyDescent="0.2">
      <c r="A56" s="215" t="s">
        <v>98</v>
      </c>
      <c r="B56" s="139">
        <v>240</v>
      </c>
      <c r="C56" s="139">
        <v>151</v>
      </c>
      <c r="D56" s="139">
        <v>89</v>
      </c>
      <c r="E56" s="139"/>
      <c r="F56" s="139">
        <v>64</v>
      </c>
      <c r="G56" s="139">
        <v>38</v>
      </c>
      <c r="H56" s="139">
        <v>26</v>
      </c>
      <c r="I56" s="139"/>
      <c r="J56" s="139">
        <v>54</v>
      </c>
      <c r="K56" s="139">
        <v>32</v>
      </c>
      <c r="L56" s="139">
        <v>22</v>
      </c>
      <c r="M56" s="139"/>
      <c r="N56" s="139">
        <v>30</v>
      </c>
      <c r="O56" s="139">
        <v>22</v>
      </c>
      <c r="P56" s="139">
        <v>8</v>
      </c>
      <c r="Q56" s="139"/>
      <c r="R56" s="139">
        <v>72</v>
      </c>
      <c r="S56" s="139">
        <v>43</v>
      </c>
      <c r="T56" s="139">
        <v>29</v>
      </c>
      <c r="U56" s="139"/>
      <c r="V56" s="139">
        <v>20</v>
      </c>
      <c r="W56" s="139">
        <v>16</v>
      </c>
      <c r="X56" s="139">
        <v>4</v>
      </c>
      <c r="Y56" s="139"/>
      <c r="Z56" s="139">
        <v>0</v>
      </c>
      <c r="AA56" s="139">
        <v>0</v>
      </c>
      <c r="AB56" s="139">
        <v>0</v>
      </c>
    </row>
    <row r="57" spans="1:28" x14ac:dyDescent="0.2">
      <c r="A57" s="215" t="s">
        <v>99</v>
      </c>
      <c r="B57" s="139">
        <v>212</v>
      </c>
      <c r="C57" s="139">
        <v>144</v>
      </c>
      <c r="D57" s="139">
        <v>68</v>
      </c>
      <c r="E57" s="139"/>
      <c r="F57" s="139">
        <v>45</v>
      </c>
      <c r="G57" s="139">
        <v>29</v>
      </c>
      <c r="H57" s="139">
        <v>16</v>
      </c>
      <c r="I57" s="139"/>
      <c r="J57" s="139">
        <v>53</v>
      </c>
      <c r="K57" s="139">
        <v>38</v>
      </c>
      <c r="L57" s="139">
        <v>15</v>
      </c>
      <c r="M57" s="139"/>
      <c r="N57" s="139">
        <v>28</v>
      </c>
      <c r="O57" s="139">
        <v>20</v>
      </c>
      <c r="P57" s="139">
        <v>8</v>
      </c>
      <c r="Q57" s="139"/>
      <c r="R57" s="139">
        <v>71</v>
      </c>
      <c r="S57" s="139">
        <v>48</v>
      </c>
      <c r="T57" s="139">
        <v>23</v>
      </c>
      <c r="U57" s="139"/>
      <c r="V57" s="139">
        <v>15</v>
      </c>
      <c r="W57" s="139">
        <v>9</v>
      </c>
      <c r="X57" s="139">
        <v>6</v>
      </c>
      <c r="Y57" s="139"/>
      <c r="Z57" s="139">
        <v>0</v>
      </c>
      <c r="AA57" s="139">
        <v>0</v>
      </c>
      <c r="AB57" s="139">
        <v>0</v>
      </c>
    </row>
    <row r="58" spans="1:28" x14ac:dyDescent="0.2">
      <c r="A58" s="215" t="s">
        <v>100</v>
      </c>
      <c r="B58" s="139">
        <v>117</v>
      </c>
      <c r="C58" s="139">
        <v>67</v>
      </c>
      <c r="D58" s="139">
        <v>50</v>
      </c>
      <c r="E58" s="139"/>
      <c r="F58" s="139">
        <v>38</v>
      </c>
      <c r="G58" s="139">
        <v>18</v>
      </c>
      <c r="H58" s="139">
        <v>20</v>
      </c>
      <c r="I58" s="139"/>
      <c r="J58" s="139">
        <v>20</v>
      </c>
      <c r="K58" s="139">
        <v>10</v>
      </c>
      <c r="L58" s="139">
        <v>10</v>
      </c>
      <c r="M58" s="139"/>
      <c r="N58" s="139">
        <v>27</v>
      </c>
      <c r="O58" s="139">
        <v>17</v>
      </c>
      <c r="P58" s="139">
        <v>10</v>
      </c>
      <c r="Q58" s="139"/>
      <c r="R58" s="139">
        <v>21</v>
      </c>
      <c r="S58" s="139">
        <v>15</v>
      </c>
      <c r="T58" s="139">
        <v>6</v>
      </c>
      <c r="U58" s="139"/>
      <c r="V58" s="139">
        <v>11</v>
      </c>
      <c r="W58" s="139">
        <v>7</v>
      </c>
      <c r="X58" s="139">
        <v>4</v>
      </c>
      <c r="Y58" s="139"/>
      <c r="Z58" s="139">
        <v>0</v>
      </c>
      <c r="AA58" s="139">
        <v>0</v>
      </c>
      <c r="AB58" s="139">
        <v>0</v>
      </c>
    </row>
    <row r="59" spans="1:28" x14ac:dyDescent="0.2">
      <c r="A59" s="215" t="s">
        <v>101</v>
      </c>
      <c r="B59" s="139">
        <v>16</v>
      </c>
      <c r="C59" s="139">
        <v>14</v>
      </c>
      <c r="D59" s="139">
        <v>2</v>
      </c>
      <c r="E59" s="139"/>
      <c r="F59" s="139">
        <v>6</v>
      </c>
      <c r="G59" s="139">
        <v>5</v>
      </c>
      <c r="H59" s="139">
        <v>1</v>
      </c>
      <c r="I59" s="139"/>
      <c r="J59" s="139">
        <v>2</v>
      </c>
      <c r="K59" s="139">
        <v>2</v>
      </c>
      <c r="L59" s="139">
        <v>0</v>
      </c>
      <c r="M59" s="139"/>
      <c r="N59" s="139">
        <v>3</v>
      </c>
      <c r="O59" s="139">
        <v>2</v>
      </c>
      <c r="P59" s="139">
        <v>1</v>
      </c>
      <c r="Q59" s="139"/>
      <c r="R59" s="139">
        <v>5</v>
      </c>
      <c r="S59" s="139">
        <v>5</v>
      </c>
      <c r="T59" s="139">
        <v>0</v>
      </c>
      <c r="U59" s="139"/>
      <c r="V59" s="139">
        <v>0</v>
      </c>
      <c r="W59" s="139">
        <v>0</v>
      </c>
      <c r="X59" s="139">
        <v>0</v>
      </c>
      <c r="Y59" s="139"/>
      <c r="Z59" s="139">
        <v>0</v>
      </c>
      <c r="AA59" s="139">
        <v>0</v>
      </c>
      <c r="AB59" s="139">
        <v>0</v>
      </c>
    </row>
    <row r="60" spans="1:28" x14ac:dyDescent="0.2">
      <c r="A60" s="215" t="s">
        <v>102</v>
      </c>
      <c r="B60" s="139">
        <v>3</v>
      </c>
      <c r="C60" s="139">
        <v>3</v>
      </c>
      <c r="D60" s="139">
        <v>0</v>
      </c>
      <c r="E60" s="139"/>
      <c r="F60" s="139">
        <v>1</v>
      </c>
      <c r="G60" s="139">
        <v>1</v>
      </c>
      <c r="H60" s="139">
        <v>0</v>
      </c>
      <c r="I60" s="139"/>
      <c r="J60" s="139">
        <v>1</v>
      </c>
      <c r="K60" s="139">
        <v>1</v>
      </c>
      <c r="L60" s="139">
        <v>0</v>
      </c>
      <c r="M60" s="139"/>
      <c r="N60" s="139">
        <v>0</v>
      </c>
      <c r="O60" s="139">
        <v>0</v>
      </c>
      <c r="P60" s="139">
        <v>0</v>
      </c>
      <c r="Q60" s="139"/>
      <c r="R60" s="139">
        <v>0</v>
      </c>
      <c r="S60" s="139">
        <v>0</v>
      </c>
      <c r="T60" s="139">
        <v>0</v>
      </c>
      <c r="U60" s="139"/>
      <c r="V60" s="139">
        <v>1</v>
      </c>
      <c r="W60" s="139">
        <v>1</v>
      </c>
      <c r="X60" s="139">
        <v>0</v>
      </c>
      <c r="Y60" s="139"/>
      <c r="Z60" s="139">
        <v>0</v>
      </c>
      <c r="AA60" s="139">
        <v>0</v>
      </c>
      <c r="AB60" s="139">
        <v>0</v>
      </c>
    </row>
    <row r="61" spans="1:28" x14ac:dyDescent="0.2">
      <c r="A61" s="215" t="s">
        <v>103</v>
      </c>
      <c r="B61" s="139">
        <v>0</v>
      </c>
      <c r="C61" s="139">
        <v>0</v>
      </c>
      <c r="D61" s="139">
        <v>0</v>
      </c>
      <c r="E61" s="139"/>
      <c r="F61" s="139">
        <v>0</v>
      </c>
      <c r="G61" s="139">
        <v>0</v>
      </c>
      <c r="H61" s="139">
        <v>0</v>
      </c>
      <c r="I61" s="139"/>
      <c r="J61" s="139">
        <v>0</v>
      </c>
      <c r="K61" s="139">
        <v>0</v>
      </c>
      <c r="L61" s="139">
        <v>0</v>
      </c>
      <c r="M61" s="139"/>
      <c r="N61" s="139">
        <v>0</v>
      </c>
      <c r="O61" s="139">
        <v>0</v>
      </c>
      <c r="P61" s="139">
        <v>0</v>
      </c>
      <c r="Q61" s="139"/>
      <c r="R61" s="139">
        <v>0</v>
      </c>
      <c r="S61" s="139">
        <v>0</v>
      </c>
      <c r="T61" s="139">
        <v>0</v>
      </c>
      <c r="U61" s="139"/>
      <c r="V61" s="139">
        <v>0</v>
      </c>
      <c r="W61" s="139">
        <v>0</v>
      </c>
      <c r="X61" s="139">
        <v>0</v>
      </c>
      <c r="Y61" s="139"/>
      <c r="Z61" s="139">
        <v>0</v>
      </c>
      <c r="AA61" s="139">
        <v>0</v>
      </c>
      <c r="AB61" s="139">
        <v>0</v>
      </c>
    </row>
    <row r="62" spans="1:28" x14ac:dyDescent="0.2">
      <c r="A62" s="215" t="s">
        <v>105</v>
      </c>
      <c r="B62" s="139">
        <v>73</v>
      </c>
      <c r="C62" s="139">
        <v>44</v>
      </c>
      <c r="D62" s="139">
        <v>29</v>
      </c>
      <c r="E62" s="139"/>
      <c r="F62" s="139">
        <v>15</v>
      </c>
      <c r="G62" s="139">
        <v>10</v>
      </c>
      <c r="H62" s="139">
        <v>5</v>
      </c>
      <c r="I62" s="139"/>
      <c r="J62" s="139">
        <v>17</v>
      </c>
      <c r="K62" s="139">
        <v>11</v>
      </c>
      <c r="L62" s="139">
        <v>6</v>
      </c>
      <c r="M62" s="139"/>
      <c r="N62" s="139">
        <v>13</v>
      </c>
      <c r="O62" s="139">
        <v>9</v>
      </c>
      <c r="P62" s="139">
        <v>4</v>
      </c>
      <c r="Q62" s="139"/>
      <c r="R62" s="139">
        <v>25</v>
      </c>
      <c r="S62" s="139">
        <v>14</v>
      </c>
      <c r="T62" s="139">
        <v>11</v>
      </c>
      <c r="U62" s="139"/>
      <c r="V62" s="139">
        <v>3</v>
      </c>
      <c r="W62" s="139">
        <v>0</v>
      </c>
      <c r="X62" s="139">
        <v>3</v>
      </c>
      <c r="Y62" s="139"/>
      <c r="Z62" s="139">
        <v>0</v>
      </c>
      <c r="AA62" s="139">
        <v>0</v>
      </c>
      <c r="AB62" s="139">
        <v>0</v>
      </c>
    </row>
    <row r="63" spans="1:28" x14ac:dyDescent="0.2">
      <c r="A63" s="215" t="s">
        <v>106</v>
      </c>
      <c r="B63" s="139">
        <v>0</v>
      </c>
      <c r="C63" s="139">
        <v>0</v>
      </c>
      <c r="D63" s="139">
        <v>0</v>
      </c>
      <c r="E63" s="139"/>
      <c r="F63" s="139">
        <v>0</v>
      </c>
      <c r="G63" s="139">
        <v>0</v>
      </c>
      <c r="H63" s="139">
        <v>0</v>
      </c>
      <c r="I63" s="139"/>
      <c r="J63" s="139">
        <v>0</v>
      </c>
      <c r="K63" s="139">
        <v>0</v>
      </c>
      <c r="L63" s="139">
        <v>0</v>
      </c>
      <c r="M63" s="139"/>
      <c r="N63" s="139">
        <v>0</v>
      </c>
      <c r="O63" s="139">
        <v>0</v>
      </c>
      <c r="P63" s="139">
        <v>0</v>
      </c>
      <c r="Q63" s="139"/>
      <c r="R63" s="139">
        <v>0</v>
      </c>
      <c r="S63" s="139">
        <v>0</v>
      </c>
      <c r="T63" s="139">
        <v>0</v>
      </c>
      <c r="U63" s="139"/>
      <c r="V63" s="139">
        <v>0</v>
      </c>
      <c r="W63" s="139">
        <v>0</v>
      </c>
      <c r="X63" s="139">
        <v>0</v>
      </c>
      <c r="Y63" s="139"/>
      <c r="Z63" s="139">
        <v>0</v>
      </c>
      <c r="AA63" s="139">
        <v>0</v>
      </c>
      <c r="AB63" s="139">
        <v>0</v>
      </c>
    </row>
    <row r="64" spans="1:28" x14ac:dyDescent="0.2">
      <c r="A64" s="215" t="s">
        <v>107</v>
      </c>
      <c r="B64" s="139">
        <v>43</v>
      </c>
      <c r="C64" s="139">
        <v>33</v>
      </c>
      <c r="D64" s="139">
        <v>10</v>
      </c>
      <c r="E64" s="139"/>
      <c r="F64" s="139">
        <v>14</v>
      </c>
      <c r="G64" s="139">
        <v>13</v>
      </c>
      <c r="H64" s="139">
        <v>1</v>
      </c>
      <c r="I64" s="139"/>
      <c r="J64" s="139">
        <v>2</v>
      </c>
      <c r="K64" s="139">
        <v>1</v>
      </c>
      <c r="L64" s="139">
        <v>1</v>
      </c>
      <c r="M64" s="139"/>
      <c r="N64" s="139">
        <v>11</v>
      </c>
      <c r="O64" s="139">
        <v>9</v>
      </c>
      <c r="P64" s="139">
        <v>2</v>
      </c>
      <c r="Q64" s="139"/>
      <c r="R64" s="139">
        <v>14</v>
      </c>
      <c r="S64" s="139">
        <v>9</v>
      </c>
      <c r="T64" s="139">
        <v>5</v>
      </c>
      <c r="U64" s="139"/>
      <c r="V64" s="139">
        <v>0</v>
      </c>
      <c r="W64" s="139">
        <v>0</v>
      </c>
      <c r="X64" s="139">
        <v>0</v>
      </c>
      <c r="Y64" s="139"/>
      <c r="Z64" s="139">
        <v>2</v>
      </c>
      <c r="AA64" s="139">
        <v>1</v>
      </c>
      <c r="AB64" s="139">
        <v>1</v>
      </c>
    </row>
    <row r="65" spans="1:28" x14ac:dyDescent="0.2">
      <c r="A65" s="223" t="s">
        <v>109</v>
      </c>
      <c r="B65" s="139">
        <v>20</v>
      </c>
      <c r="C65" s="139">
        <v>15</v>
      </c>
      <c r="D65" s="139">
        <v>5</v>
      </c>
      <c r="E65" s="139"/>
      <c r="F65" s="139">
        <v>7</v>
      </c>
      <c r="G65" s="139">
        <v>4</v>
      </c>
      <c r="H65" s="139">
        <v>3</v>
      </c>
      <c r="I65" s="139"/>
      <c r="J65" s="139">
        <v>4</v>
      </c>
      <c r="K65" s="139">
        <v>4</v>
      </c>
      <c r="L65" s="139">
        <v>0</v>
      </c>
      <c r="M65" s="139"/>
      <c r="N65" s="139">
        <v>3</v>
      </c>
      <c r="O65" s="139">
        <v>2</v>
      </c>
      <c r="P65" s="139">
        <v>1</v>
      </c>
      <c r="Q65" s="139"/>
      <c r="R65" s="139">
        <v>5</v>
      </c>
      <c r="S65" s="139">
        <v>5</v>
      </c>
      <c r="T65" s="139">
        <v>0</v>
      </c>
      <c r="U65" s="139"/>
      <c r="V65" s="139">
        <v>1</v>
      </c>
      <c r="W65" s="139">
        <v>0</v>
      </c>
      <c r="X65" s="139">
        <v>1</v>
      </c>
      <c r="Y65" s="139"/>
      <c r="Z65" s="139">
        <v>0</v>
      </c>
      <c r="AA65" s="139">
        <v>0</v>
      </c>
      <c r="AB65" s="139">
        <v>0</v>
      </c>
    </row>
    <row r="66" spans="1:28" x14ac:dyDescent="0.2">
      <c r="A66" s="215" t="s">
        <v>110</v>
      </c>
      <c r="B66" s="139">
        <v>4</v>
      </c>
      <c r="C66" s="139">
        <v>3</v>
      </c>
      <c r="D66" s="139">
        <v>1</v>
      </c>
      <c r="E66" s="139"/>
      <c r="F66" s="139">
        <v>1</v>
      </c>
      <c r="G66" s="139">
        <v>1</v>
      </c>
      <c r="H66" s="139">
        <v>0</v>
      </c>
      <c r="I66" s="139"/>
      <c r="J66" s="139">
        <v>1</v>
      </c>
      <c r="K66" s="139">
        <v>1</v>
      </c>
      <c r="L66" s="139">
        <v>0</v>
      </c>
      <c r="M66" s="139"/>
      <c r="N66" s="139">
        <v>1</v>
      </c>
      <c r="O66" s="139">
        <v>1</v>
      </c>
      <c r="P66" s="139">
        <v>0</v>
      </c>
      <c r="Q66" s="139"/>
      <c r="R66" s="139">
        <v>1</v>
      </c>
      <c r="S66" s="139">
        <v>0</v>
      </c>
      <c r="T66" s="139">
        <v>1</v>
      </c>
      <c r="U66" s="139"/>
      <c r="V66" s="139">
        <v>0</v>
      </c>
      <c r="W66" s="139">
        <v>0</v>
      </c>
      <c r="X66" s="139">
        <v>0</v>
      </c>
      <c r="Y66" s="139"/>
      <c r="Z66" s="139">
        <v>0</v>
      </c>
      <c r="AA66" s="139">
        <v>0</v>
      </c>
      <c r="AB66" s="139">
        <v>0</v>
      </c>
    </row>
    <row r="67" spans="1:28" x14ac:dyDescent="0.2">
      <c r="A67" s="215" t="s">
        <v>111</v>
      </c>
      <c r="B67" s="139">
        <v>100</v>
      </c>
      <c r="C67" s="139">
        <v>69</v>
      </c>
      <c r="D67" s="139">
        <v>31</v>
      </c>
      <c r="E67" s="139"/>
      <c r="F67" s="139">
        <v>18</v>
      </c>
      <c r="G67" s="139">
        <v>12</v>
      </c>
      <c r="H67" s="139">
        <v>6</v>
      </c>
      <c r="I67" s="139"/>
      <c r="J67" s="139">
        <v>24</v>
      </c>
      <c r="K67" s="139">
        <v>18</v>
      </c>
      <c r="L67" s="139">
        <v>6</v>
      </c>
      <c r="M67" s="139"/>
      <c r="N67" s="139">
        <v>12</v>
      </c>
      <c r="O67" s="139">
        <v>8</v>
      </c>
      <c r="P67" s="139">
        <v>4</v>
      </c>
      <c r="Q67" s="139"/>
      <c r="R67" s="139">
        <v>36</v>
      </c>
      <c r="S67" s="139">
        <v>25</v>
      </c>
      <c r="T67" s="139">
        <v>11</v>
      </c>
      <c r="U67" s="139"/>
      <c r="V67" s="139">
        <v>10</v>
      </c>
      <c r="W67" s="139">
        <v>6</v>
      </c>
      <c r="X67" s="139">
        <v>4</v>
      </c>
      <c r="Y67" s="139"/>
      <c r="Z67" s="139">
        <v>0</v>
      </c>
      <c r="AA67" s="139">
        <v>0</v>
      </c>
      <c r="AB67" s="139">
        <v>0</v>
      </c>
    </row>
    <row r="68" spans="1:28" x14ac:dyDescent="0.2">
      <c r="A68" s="215" t="s">
        <v>112</v>
      </c>
      <c r="B68" s="139">
        <v>1</v>
      </c>
      <c r="C68" s="139">
        <v>1</v>
      </c>
      <c r="D68" s="139">
        <v>0</v>
      </c>
      <c r="E68" s="139"/>
      <c r="F68" s="139">
        <v>0</v>
      </c>
      <c r="G68" s="139">
        <v>0</v>
      </c>
      <c r="H68" s="139">
        <v>0</v>
      </c>
      <c r="I68" s="139"/>
      <c r="J68" s="139">
        <v>0</v>
      </c>
      <c r="K68" s="139">
        <v>0</v>
      </c>
      <c r="L68" s="139">
        <v>0</v>
      </c>
      <c r="M68" s="139"/>
      <c r="N68" s="139">
        <v>0</v>
      </c>
      <c r="O68" s="139">
        <v>0</v>
      </c>
      <c r="P68" s="139">
        <v>0</v>
      </c>
      <c r="Q68" s="139"/>
      <c r="R68" s="139">
        <v>1</v>
      </c>
      <c r="S68" s="139">
        <v>1</v>
      </c>
      <c r="T68" s="139">
        <v>0</v>
      </c>
      <c r="U68" s="139"/>
      <c r="V68" s="139">
        <v>0</v>
      </c>
      <c r="W68" s="139">
        <v>0</v>
      </c>
      <c r="X68" s="139">
        <v>0</v>
      </c>
      <c r="Y68" s="139"/>
      <c r="Z68" s="139">
        <v>0</v>
      </c>
      <c r="AA68" s="139">
        <v>0</v>
      </c>
      <c r="AB68" s="139">
        <v>0</v>
      </c>
    </row>
    <row r="69" spans="1:28" x14ac:dyDescent="0.2">
      <c r="A69" s="215" t="s">
        <v>113</v>
      </c>
      <c r="B69" s="139">
        <v>15</v>
      </c>
      <c r="C69" s="139">
        <v>13</v>
      </c>
      <c r="D69" s="139">
        <v>2</v>
      </c>
      <c r="E69" s="139"/>
      <c r="F69" s="139">
        <v>5</v>
      </c>
      <c r="G69" s="139">
        <v>4</v>
      </c>
      <c r="H69" s="139">
        <v>1</v>
      </c>
      <c r="I69" s="139"/>
      <c r="J69" s="139">
        <v>6</v>
      </c>
      <c r="K69" s="139">
        <v>6</v>
      </c>
      <c r="L69" s="139">
        <v>0</v>
      </c>
      <c r="M69" s="139"/>
      <c r="N69" s="139">
        <v>3</v>
      </c>
      <c r="O69" s="139">
        <v>2</v>
      </c>
      <c r="P69" s="139">
        <v>1</v>
      </c>
      <c r="Q69" s="139"/>
      <c r="R69" s="139">
        <v>1</v>
      </c>
      <c r="S69" s="139">
        <v>1</v>
      </c>
      <c r="T69" s="139">
        <v>0</v>
      </c>
      <c r="U69" s="139"/>
      <c r="V69" s="139">
        <v>0</v>
      </c>
      <c r="W69" s="139">
        <v>0</v>
      </c>
      <c r="X69" s="139">
        <v>0</v>
      </c>
      <c r="Y69" s="139"/>
      <c r="Z69" s="139">
        <v>0</v>
      </c>
      <c r="AA69" s="139">
        <v>0</v>
      </c>
      <c r="AB69" s="139">
        <v>0</v>
      </c>
    </row>
    <row r="70" spans="1:28" x14ac:dyDescent="0.2">
      <c r="A70" s="215" t="s">
        <v>114</v>
      </c>
      <c r="B70" s="139">
        <v>8</v>
      </c>
      <c r="C70" s="139">
        <v>5</v>
      </c>
      <c r="D70" s="139">
        <v>3</v>
      </c>
      <c r="E70" s="139"/>
      <c r="F70" s="139">
        <v>0</v>
      </c>
      <c r="G70" s="139">
        <v>0</v>
      </c>
      <c r="H70" s="139">
        <v>0</v>
      </c>
      <c r="I70" s="139"/>
      <c r="J70" s="139">
        <v>1</v>
      </c>
      <c r="K70" s="139">
        <v>1</v>
      </c>
      <c r="L70" s="139">
        <v>0</v>
      </c>
      <c r="M70" s="139"/>
      <c r="N70" s="139">
        <v>5</v>
      </c>
      <c r="O70" s="139">
        <v>2</v>
      </c>
      <c r="P70" s="139">
        <v>3</v>
      </c>
      <c r="Q70" s="139"/>
      <c r="R70" s="139">
        <v>2</v>
      </c>
      <c r="S70" s="139">
        <v>2</v>
      </c>
      <c r="T70" s="139">
        <v>0</v>
      </c>
      <c r="U70" s="139"/>
      <c r="V70" s="139">
        <v>0</v>
      </c>
      <c r="W70" s="139">
        <v>0</v>
      </c>
      <c r="X70" s="139">
        <v>0</v>
      </c>
      <c r="Y70" s="139"/>
      <c r="Z70" s="139">
        <v>0</v>
      </c>
      <c r="AA70" s="139">
        <v>0</v>
      </c>
      <c r="AB70" s="139">
        <v>0</v>
      </c>
    </row>
    <row r="71" spans="1:28" x14ac:dyDescent="0.2">
      <c r="A71" s="215" t="s">
        <v>115</v>
      </c>
      <c r="B71" s="139">
        <v>32</v>
      </c>
      <c r="C71" s="139">
        <v>21</v>
      </c>
      <c r="D71" s="139">
        <v>11</v>
      </c>
      <c r="E71" s="139"/>
      <c r="F71" s="139">
        <v>5</v>
      </c>
      <c r="G71" s="139">
        <v>5</v>
      </c>
      <c r="H71" s="139">
        <v>0</v>
      </c>
      <c r="I71" s="139"/>
      <c r="J71" s="139">
        <v>10</v>
      </c>
      <c r="K71" s="139">
        <v>7</v>
      </c>
      <c r="L71" s="139">
        <v>3</v>
      </c>
      <c r="M71" s="139"/>
      <c r="N71" s="139">
        <v>11</v>
      </c>
      <c r="O71" s="139">
        <v>7</v>
      </c>
      <c r="P71" s="139">
        <v>4</v>
      </c>
      <c r="Q71" s="139"/>
      <c r="R71" s="139">
        <v>6</v>
      </c>
      <c r="S71" s="139">
        <v>2</v>
      </c>
      <c r="T71" s="139">
        <v>4</v>
      </c>
      <c r="U71" s="139"/>
      <c r="V71" s="139">
        <v>0</v>
      </c>
      <c r="W71" s="139">
        <v>0</v>
      </c>
      <c r="X71" s="139">
        <v>0</v>
      </c>
      <c r="Y71" s="139"/>
      <c r="Z71" s="139">
        <v>0</v>
      </c>
      <c r="AA71" s="139">
        <v>0</v>
      </c>
      <c r="AB71" s="139">
        <v>0</v>
      </c>
    </row>
    <row r="72" spans="1:28" x14ac:dyDescent="0.2">
      <c r="A72" s="215" t="s">
        <v>116</v>
      </c>
      <c r="B72" s="139">
        <v>14</v>
      </c>
      <c r="C72" s="139">
        <v>6</v>
      </c>
      <c r="D72" s="139">
        <v>8</v>
      </c>
      <c r="E72" s="139"/>
      <c r="F72" s="139">
        <v>1</v>
      </c>
      <c r="G72" s="139">
        <v>0</v>
      </c>
      <c r="H72" s="139">
        <v>1</v>
      </c>
      <c r="I72" s="139"/>
      <c r="J72" s="139">
        <v>6</v>
      </c>
      <c r="K72" s="139">
        <v>2</v>
      </c>
      <c r="L72" s="139">
        <v>4</v>
      </c>
      <c r="M72" s="139"/>
      <c r="N72" s="139">
        <v>2</v>
      </c>
      <c r="O72" s="139">
        <v>1</v>
      </c>
      <c r="P72" s="139">
        <v>1</v>
      </c>
      <c r="Q72" s="139"/>
      <c r="R72" s="139">
        <v>4</v>
      </c>
      <c r="S72" s="139">
        <v>2</v>
      </c>
      <c r="T72" s="139">
        <v>2</v>
      </c>
      <c r="U72" s="139"/>
      <c r="V72" s="139">
        <v>1</v>
      </c>
      <c r="W72" s="139">
        <v>1</v>
      </c>
      <c r="X72" s="139">
        <v>0</v>
      </c>
      <c r="Y72" s="139"/>
      <c r="Z72" s="139">
        <v>0</v>
      </c>
      <c r="AA72" s="139">
        <v>0</v>
      </c>
      <c r="AB72" s="139">
        <v>0</v>
      </c>
    </row>
    <row r="73" spans="1:28" x14ac:dyDescent="0.2">
      <c r="A73" s="215" t="s">
        <v>117</v>
      </c>
      <c r="B73" s="139">
        <v>45</v>
      </c>
      <c r="C73" s="139">
        <v>29</v>
      </c>
      <c r="D73" s="139">
        <v>16</v>
      </c>
      <c r="E73" s="139"/>
      <c r="F73" s="139">
        <v>5</v>
      </c>
      <c r="G73" s="139">
        <v>4</v>
      </c>
      <c r="H73" s="139">
        <v>1</v>
      </c>
      <c r="I73" s="139"/>
      <c r="J73" s="139">
        <v>16</v>
      </c>
      <c r="K73" s="139">
        <v>10</v>
      </c>
      <c r="L73" s="139">
        <v>6</v>
      </c>
      <c r="M73" s="139"/>
      <c r="N73" s="139">
        <v>6</v>
      </c>
      <c r="O73" s="139">
        <v>4</v>
      </c>
      <c r="P73" s="139">
        <v>2</v>
      </c>
      <c r="Q73" s="139"/>
      <c r="R73" s="139">
        <v>16</v>
      </c>
      <c r="S73" s="139">
        <v>10</v>
      </c>
      <c r="T73" s="139">
        <v>6</v>
      </c>
      <c r="U73" s="139"/>
      <c r="V73" s="139">
        <v>2</v>
      </c>
      <c r="W73" s="139">
        <v>1</v>
      </c>
      <c r="X73" s="139">
        <v>1</v>
      </c>
      <c r="Y73" s="139"/>
      <c r="Z73" s="139">
        <v>0</v>
      </c>
      <c r="AA73" s="139">
        <v>0</v>
      </c>
      <c r="AB73" s="139">
        <v>0</v>
      </c>
    </row>
    <row r="74" spans="1:28" x14ac:dyDescent="0.2">
      <c r="A74" s="215" t="s">
        <v>118</v>
      </c>
      <c r="B74" s="139">
        <v>15</v>
      </c>
      <c r="C74" s="139">
        <v>12</v>
      </c>
      <c r="D74" s="139">
        <v>3</v>
      </c>
      <c r="E74" s="139"/>
      <c r="F74" s="139">
        <v>0</v>
      </c>
      <c r="G74" s="139">
        <v>0</v>
      </c>
      <c r="H74" s="139">
        <v>0</v>
      </c>
      <c r="I74" s="139"/>
      <c r="J74" s="139">
        <v>2</v>
      </c>
      <c r="K74" s="139">
        <v>1</v>
      </c>
      <c r="L74" s="139">
        <v>1</v>
      </c>
      <c r="M74" s="139"/>
      <c r="N74" s="139">
        <v>5</v>
      </c>
      <c r="O74" s="139">
        <v>5</v>
      </c>
      <c r="P74" s="139">
        <v>0</v>
      </c>
      <c r="Q74" s="139"/>
      <c r="R74" s="139">
        <v>5</v>
      </c>
      <c r="S74" s="139">
        <v>5</v>
      </c>
      <c r="T74" s="139">
        <v>0</v>
      </c>
      <c r="U74" s="139"/>
      <c r="V74" s="139">
        <v>3</v>
      </c>
      <c r="W74" s="139">
        <v>1</v>
      </c>
      <c r="X74" s="139">
        <v>2</v>
      </c>
      <c r="Y74" s="139"/>
      <c r="Z74" s="139">
        <v>0</v>
      </c>
      <c r="AA74" s="139">
        <v>0</v>
      </c>
      <c r="AB74" s="139">
        <v>0</v>
      </c>
    </row>
    <row r="75" spans="1:28" x14ac:dyDescent="0.2">
      <c r="A75" s="215" t="s">
        <v>119</v>
      </c>
      <c r="B75" s="139">
        <v>20</v>
      </c>
      <c r="C75" s="139">
        <v>11</v>
      </c>
      <c r="D75" s="139">
        <v>9</v>
      </c>
      <c r="E75" s="139"/>
      <c r="F75" s="139">
        <v>4</v>
      </c>
      <c r="G75" s="139">
        <v>2</v>
      </c>
      <c r="H75" s="139">
        <v>2</v>
      </c>
      <c r="I75" s="139"/>
      <c r="J75" s="139">
        <v>4</v>
      </c>
      <c r="K75" s="139">
        <v>2</v>
      </c>
      <c r="L75" s="139">
        <v>2</v>
      </c>
      <c r="M75" s="139"/>
      <c r="N75" s="139">
        <v>9</v>
      </c>
      <c r="O75" s="139">
        <v>5</v>
      </c>
      <c r="P75" s="139">
        <v>4</v>
      </c>
      <c r="Q75" s="139"/>
      <c r="R75" s="139">
        <v>1</v>
      </c>
      <c r="S75" s="139">
        <v>1</v>
      </c>
      <c r="T75" s="139">
        <v>0</v>
      </c>
      <c r="U75" s="139"/>
      <c r="V75" s="139">
        <v>2</v>
      </c>
      <c r="W75" s="139">
        <v>1</v>
      </c>
      <c r="X75" s="139">
        <v>1</v>
      </c>
      <c r="Y75" s="139"/>
      <c r="Z75" s="139">
        <v>0</v>
      </c>
      <c r="AA75" s="139">
        <v>0</v>
      </c>
      <c r="AB75" s="139">
        <v>0</v>
      </c>
    </row>
    <row r="76" spans="1:28" x14ac:dyDescent="0.2">
      <c r="A76" s="215" t="s">
        <v>120</v>
      </c>
      <c r="B76" s="139">
        <v>0</v>
      </c>
      <c r="C76" s="139">
        <v>0</v>
      </c>
      <c r="D76" s="139">
        <v>0</v>
      </c>
      <c r="E76" s="139"/>
      <c r="F76" s="139">
        <v>0</v>
      </c>
      <c r="G76" s="139">
        <v>0</v>
      </c>
      <c r="H76" s="139">
        <v>0</v>
      </c>
      <c r="I76" s="139"/>
      <c r="J76" s="139">
        <v>0</v>
      </c>
      <c r="K76" s="139">
        <v>0</v>
      </c>
      <c r="L76" s="139">
        <v>0</v>
      </c>
      <c r="M76" s="139"/>
      <c r="N76" s="139">
        <v>0</v>
      </c>
      <c r="O76" s="139">
        <v>0</v>
      </c>
      <c r="P76" s="139">
        <v>0</v>
      </c>
      <c r="Q76" s="139"/>
      <c r="R76" s="139">
        <v>0</v>
      </c>
      <c r="S76" s="139">
        <v>0</v>
      </c>
      <c r="T76" s="139">
        <v>0</v>
      </c>
      <c r="U76" s="139"/>
      <c r="V76" s="139">
        <v>0</v>
      </c>
      <c r="W76" s="139">
        <v>0</v>
      </c>
      <c r="X76" s="139">
        <v>0</v>
      </c>
      <c r="Y76" s="139"/>
      <c r="Z76" s="139">
        <v>0</v>
      </c>
      <c r="AA76" s="139">
        <v>0</v>
      </c>
      <c r="AB76" s="139">
        <v>0</v>
      </c>
    </row>
    <row r="77" spans="1:28" x14ac:dyDescent="0.2">
      <c r="A77" s="215" t="s">
        <v>121</v>
      </c>
      <c r="B77" s="139">
        <v>2</v>
      </c>
      <c r="C77" s="139">
        <v>2</v>
      </c>
      <c r="D77" s="139">
        <v>0</v>
      </c>
      <c r="E77" s="139"/>
      <c r="F77" s="139">
        <v>0</v>
      </c>
      <c r="G77" s="139">
        <v>0</v>
      </c>
      <c r="H77" s="139">
        <v>0</v>
      </c>
      <c r="I77" s="139"/>
      <c r="J77" s="139">
        <v>0</v>
      </c>
      <c r="K77" s="139">
        <v>0</v>
      </c>
      <c r="L77" s="139">
        <v>0</v>
      </c>
      <c r="M77" s="139"/>
      <c r="N77" s="139">
        <v>0</v>
      </c>
      <c r="O77" s="139">
        <v>0</v>
      </c>
      <c r="P77" s="139">
        <v>0</v>
      </c>
      <c r="Q77" s="139"/>
      <c r="R77" s="139">
        <v>0</v>
      </c>
      <c r="S77" s="139">
        <v>0</v>
      </c>
      <c r="T77" s="139">
        <v>0</v>
      </c>
      <c r="U77" s="139"/>
      <c r="V77" s="139">
        <v>2</v>
      </c>
      <c r="W77" s="139">
        <v>2</v>
      </c>
      <c r="X77" s="139">
        <v>0</v>
      </c>
      <c r="Y77" s="139"/>
      <c r="Z77" s="139">
        <v>0</v>
      </c>
      <c r="AA77" s="139">
        <v>0</v>
      </c>
      <c r="AB77" s="139">
        <v>0</v>
      </c>
    </row>
    <row r="78" spans="1:28" x14ac:dyDescent="0.2">
      <c r="A78" s="215" t="s">
        <v>122</v>
      </c>
      <c r="B78" s="139">
        <v>36</v>
      </c>
      <c r="C78" s="139">
        <v>23</v>
      </c>
      <c r="D78" s="139">
        <v>13</v>
      </c>
      <c r="E78" s="139"/>
      <c r="F78" s="139">
        <v>10</v>
      </c>
      <c r="G78" s="139">
        <v>6</v>
      </c>
      <c r="H78" s="139">
        <v>4</v>
      </c>
      <c r="I78" s="139"/>
      <c r="J78" s="139">
        <v>8</v>
      </c>
      <c r="K78" s="139">
        <v>6</v>
      </c>
      <c r="L78" s="139">
        <v>2</v>
      </c>
      <c r="M78" s="139"/>
      <c r="N78" s="139">
        <v>5</v>
      </c>
      <c r="O78" s="139">
        <v>5</v>
      </c>
      <c r="P78" s="139">
        <v>0</v>
      </c>
      <c r="Q78" s="139"/>
      <c r="R78" s="139">
        <v>12</v>
      </c>
      <c r="S78" s="139">
        <v>6</v>
      </c>
      <c r="T78" s="139">
        <v>6</v>
      </c>
      <c r="U78" s="139"/>
      <c r="V78" s="139">
        <v>1</v>
      </c>
      <c r="W78" s="139">
        <v>0</v>
      </c>
      <c r="X78" s="139">
        <v>1</v>
      </c>
      <c r="Y78" s="139"/>
      <c r="Z78" s="139">
        <v>0</v>
      </c>
      <c r="AA78" s="139">
        <v>0</v>
      </c>
      <c r="AB78" s="139">
        <v>0</v>
      </c>
    </row>
    <row r="79" spans="1:28" ht="13.5" thickBot="1" x14ac:dyDescent="0.25">
      <c r="A79" s="232" t="s">
        <v>123</v>
      </c>
      <c r="B79" s="139">
        <v>10</v>
      </c>
      <c r="C79" s="139">
        <v>8</v>
      </c>
      <c r="D79" s="139">
        <v>2</v>
      </c>
      <c r="E79" s="139"/>
      <c r="F79" s="139">
        <v>0</v>
      </c>
      <c r="G79" s="139">
        <v>0</v>
      </c>
      <c r="H79" s="139">
        <v>0</v>
      </c>
      <c r="I79" s="139"/>
      <c r="J79" s="139">
        <v>0</v>
      </c>
      <c r="K79" s="139">
        <v>0</v>
      </c>
      <c r="L79" s="139">
        <v>0</v>
      </c>
      <c r="M79" s="139"/>
      <c r="N79" s="139">
        <v>1</v>
      </c>
      <c r="O79" s="139">
        <v>1</v>
      </c>
      <c r="P79" s="139">
        <v>0</v>
      </c>
      <c r="Q79" s="139"/>
      <c r="R79" s="139">
        <v>9</v>
      </c>
      <c r="S79" s="139">
        <v>7</v>
      </c>
      <c r="T79" s="139">
        <v>2</v>
      </c>
      <c r="U79" s="139"/>
      <c r="V79" s="139">
        <v>0</v>
      </c>
      <c r="W79" s="139">
        <v>0</v>
      </c>
      <c r="X79" s="139">
        <v>0</v>
      </c>
      <c r="Y79" s="139"/>
      <c r="Z79" s="139">
        <v>0</v>
      </c>
      <c r="AA79" s="139">
        <v>0</v>
      </c>
      <c r="AB79" s="139">
        <v>0</v>
      </c>
    </row>
    <row r="80" spans="1:28" x14ac:dyDescent="0.2">
      <c r="A80" s="292" t="s">
        <v>90</v>
      </c>
      <c r="B80" s="292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</row>
    <row r="81" spans="1:33" x14ac:dyDescent="0.2">
      <c r="A81" s="293" t="s">
        <v>14</v>
      </c>
      <c r="B81" s="293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</row>
    <row r="82" spans="1:33" x14ac:dyDescent="0.2">
      <c r="A82" s="213"/>
    </row>
    <row r="83" spans="1:33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1:33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33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8" spans="1:33" s="202" customFormat="1" ht="15" x14ac:dyDescent="0.25">
      <c r="A88" s="315" t="s">
        <v>175</v>
      </c>
      <c r="B88" s="315"/>
      <c r="C88" s="315"/>
      <c r="D88" s="315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9"/>
      <c r="AD88" s="278" t="s">
        <v>249</v>
      </c>
      <c r="AE88" s="278"/>
      <c r="AF88" s="9"/>
      <c r="AG88" s="115"/>
    </row>
    <row r="89" spans="1:33" s="202" customFormat="1" ht="15" x14ac:dyDescent="0.25">
      <c r="A89" s="316" t="s">
        <v>164</v>
      </c>
      <c r="B89" s="316"/>
      <c r="C89" s="316"/>
      <c r="D89" s="316"/>
      <c r="E89" s="316"/>
      <c r="F89" s="316"/>
      <c r="G89" s="316"/>
      <c r="H89" s="316"/>
      <c r="I89" s="316"/>
      <c r="J89" s="316"/>
      <c r="K89" s="316"/>
      <c r="L89" s="316"/>
      <c r="M89" s="316"/>
      <c r="N89" s="316"/>
      <c r="O89" s="316"/>
      <c r="P89" s="316"/>
      <c r="Q89" s="316"/>
      <c r="R89" s="316"/>
      <c r="S89" s="316"/>
      <c r="T89" s="316"/>
      <c r="U89" s="316"/>
      <c r="V89" s="316"/>
      <c r="W89" s="316"/>
      <c r="X89" s="316"/>
      <c r="Y89" s="316"/>
      <c r="Z89" s="316"/>
      <c r="AA89" s="316"/>
      <c r="AB89" s="316"/>
      <c r="AC89" s="9"/>
      <c r="AD89" s="278"/>
      <c r="AE89" s="278"/>
      <c r="AF89"/>
      <c r="AG89" s="115"/>
    </row>
    <row r="90" spans="1:33" s="202" customFormat="1" ht="15" x14ac:dyDescent="0.25">
      <c r="A90" s="315" t="s">
        <v>78</v>
      </c>
      <c r="B90" s="315"/>
      <c r="C90" s="315"/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</row>
    <row r="91" spans="1:33" s="202" customFormat="1" ht="15" x14ac:dyDescent="0.25">
      <c r="A91" s="316" t="s">
        <v>94</v>
      </c>
      <c r="B91" s="316"/>
      <c r="C91" s="316"/>
      <c r="D91" s="316"/>
      <c r="E91" s="316"/>
      <c r="F91" s="316"/>
      <c r="G91" s="316"/>
      <c r="H91" s="316"/>
      <c r="I91" s="316"/>
      <c r="J91" s="316"/>
      <c r="K91" s="316"/>
      <c r="L91" s="316"/>
      <c r="M91" s="316"/>
      <c r="N91" s="316"/>
      <c r="O91" s="316"/>
      <c r="P91" s="316"/>
      <c r="Q91" s="316"/>
      <c r="R91" s="316"/>
      <c r="S91" s="316"/>
      <c r="T91" s="316"/>
      <c r="U91" s="316"/>
      <c r="V91" s="316"/>
      <c r="W91" s="316"/>
      <c r="X91" s="316"/>
      <c r="Y91" s="316"/>
      <c r="Z91" s="316"/>
      <c r="AA91" s="316"/>
      <c r="AB91" s="316"/>
    </row>
    <row r="92" spans="1:33" s="202" customFormat="1" ht="15" x14ac:dyDescent="0.25">
      <c r="A92" s="315" t="s">
        <v>136</v>
      </c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</row>
    <row r="93" spans="1:33" s="202" customFormat="1" ht="15" x14ac:dyDescent="0.25">
      <c r="A93" s="316" t="s">
        <v>80</v>
      </c>
      <c r="B93" s="316"/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</row>
    <row r="94" spans="1:33" s="202" customFormat="1" ht="15.75" thickBot="1" x14ac:dyDescent="0.3">
      <c r="A94" s="204"/>
      <c r="B94" s="205"/>
      <c r="C94" s="204"/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</row>
    <row r="95" spans="1:33" s="202" customFormat="1" ht="15" x14ac:dyDescent="0.25">
      <c r="A95" s="299" t="s">
        <v>96</v>
      </c>
      <c r="B95" s="119" t="s">
        <v>22</v>
      </c>
      <c r="C95" s="119"/>
      <c r="D95" s="119"/>
      <c r="E95" s="206"/>
      <c r="F95" s="207" t="s">
        <v>57</v>
      </c>
      <c r="G95" s="207"/>
      <c r="H95" s="207"/>
      <c r="I95" s="206"/>
      <c r="J95" s="207" t="s">
        <v>58</v>
      </c>
      <c r="K95" s="207"/>
      <c r="L95" s="207"/>
      <c r="M95" s="206"/>
      <c r="N95" s="207" t="s">
        <v>59</v>
      </c>
      <c r="O95" s="207"/>
      <c r="P95" s="207"/>
      <c r="Q95" s="206"/>
      <c r="R95" s="207" t="s">
        <v>61</v>
      </c>
      <c r="S95" s="207"/>
      <c r="T95" s="207"/>
      <c r="U95" s="206"/>
      <c r="V95" s="207" t="s">
        <v>62</v>
      </c>
      <c r="W95" s="207"/>
      <c r="X95" s="207"/>
      <c r="Y95" s="206"/>
      <c r="Z95" s="207" t="s">
        <v>63</v>
      </c>
      <c r="AA95" s="207"/>
      <c r="AB95" s="207"/>
    </row>
    <row r="96" spans="1:33" s="202" customFormat="1" ht="15.75" thickBot="1" x14ac:dyDescent="0.3">
      <c r="A96" s="300"/>
      <c r="B96" s="121" t="s">
        <v>82</v>
      </c>
      <c r="C96" s="121" t="s">
        <v>83</v>
      </c>
      <c r="D96" s="121" t="s">
        <v>84</v>
      </c>
      <c r="E96" s="208"/>
      <c r="F96" s="209" t="s">
        <v>82</v>
      </c>
      <c r="G96" s="209" t="s">
        <v>83</v>
      </c>
      <c r="H96" s="209" t="s">
        <v>84</v>
      </c>
      <c r="I96" s="208"/>
      <c r="J96" s="209" t="s">
        <v>82</v>
      </c>
      <c r="K96" s="209" t="s">
        <v>83</v>
      </c>
      <c r="L96" s="209" t="s">
        <v>84</v>
      </c>
      <c r="M96" s="208"/>
      <c r="N96" s="209" t="s">
        <v>82</v>
      </c>
      <c r="O96" s="209" t="s">
        <v>83</v>
      </c>
      <c r="P96" s="209" t="s">
        <v>84</v>
      </c>
      <c r="Q96" s="208"/>
      <c r="R96" s="209" t="s">
        <v>82</v>
      </c>
      <c r="S96" s="209" t="s">
        <v>83</v>
      </c>
      <c r="T96" s="209" t="s">
        <v>84</v>
      </c>
      <c r="U96" s="208"/>
      <c r="V96" s="209" t="s">
        <v>82</v>
      </c>
      <c r="W96" s="209" t="s">
        <v>83</v>
      </c>
      <c r="X96" s="209" t="s">
        <v>84</v>
      </c>
      <c r="Y96" s="208"/>
      <c r="Z96" s="209" t="s">
        <v>82</v>
      </c>
      <c r="AA96" s="209" t="s">
        <v>83</v>
      </c>
      <c r="AB96" s="209" t="s">
        <v>84</v>
      </c>
    </row>
    <row r="97" spans="1:28" x14ac:dyDescent="0.2">
      <c r="A97" s="210"/>
      <c r="B97" s="211"/>
      <c r="C97" s="211"/>
      <c r="D97" s="211"/>
      <c r="E97" s="212"/>
      <c r="F97" s="211"/>
      <c r="G97" s="211"/>
      <c r="H97" s="211"/>
      <c r="I97" s="212"/>
      <c r="J97" s="211"/>
      <c r="K97" s="211"/>
      <c r="L97" s="211"/>
      <c r="M97" s="212"/>
      <c r="N97" s="211"/>
      <c r="O97" s="211"/>
      <c r="P97" s="211"/>
      <c r="Q97" s="212"/>
      <c r="R97" s="211"/>
      <c r="S97" s="211"/>
      <c r="T97" s="211"/>
      <c r="U97" s="212"/>
      <c r="V97" s="211"/>
      <c r="W97" s="211"/>
      <c r="X97" s="211"/>
      <c r="Y97" s="212"/>
      <c r="Z97" s="211"/>
      <c r="AA97" s="211"/>
      <c r="AB97" s="211"/>
    </row>
    <row r="98" spans="1:28" ht="13.5" x14ac:dyDescent="0.25">
      <c r="A98" s="216" t="s">
        <v>97</v>
      </c>
      <c r="B98" s="227">
        <f>+B11/(B11+B54)*100</f>
        <v>96.347324575456582</v>
      </c>
      <c r="C98" s="227">
        <f>+C11/(C11+C54)*100</f>
        <v>95.290665176076018</v>
      </c>
      <c r="D98" s="227">
        <f>+D11/(D11+D54)*100</f>
        <v>97.445017057414532</v>
      </c>
      <c r="E98" s="228"/>
      <c r="F98" s="227">
        <f>+F11/(F11+F54)*100</f>
        <v>95.956006768189511</v>
      </c>
      <c r="G98" s="227">
        <f>+G11/(G11+G54)*100</f>
        <v>95.064935064935057</v>
      </c>
      <c r="H98" s="227">
        <f>+H11/(H11+H54)*100</f>
        <v>96.92579505300354</v>
      </c>
      <c r="I98" s="228"/>
      <c r="J98" s="227">
        <f>+J11/(J11+J54)*100</f>
        <v>95.819004524886878</v>
      </c>
      <c r="K98" s="227">
        <f>+K11/(K11+K54)*100</f>
        <v>94.568690095846648</v>
      </c>
      <c r="L98" s="227">
        <f>+L11/(L11+L54)*100</f>
        <v>97.119645494830138</v>
      </c>
      <c r="M98" s="228"/>
      <c r="N98" s="227">
        <f>+N11/(N11+N54)*100</f>
        <v>96.911401341334283</v>
      </c>
      <c r="O98" s="227">
        <f>+O11/(O11+O54)*100</f>
        <v>95.77562326869807</v>
      </c>
      <c r="P98" s="227">
        <f>+P11/(P11+P54)*100</f>
        <v>98.092152627789773</v>
      </c>
      <c r="Q98" s="228"/>
      <c r="R98" s="227">
        <f>+R11/(R11+R54)*100</f>
        <v>94.425276920283281</v>
      </c>
      <c r="S98" s="227">
        <f>+S11/(S11+S54)*100</f>
        <v>92.884955752212392</v>
      </c>
      <c r="T98" s="227">
        <f>+T11/(T11+T54)*100</f>
        <v>96.047725577926926</v>
      </c>
      <c r="U98" s="228"/>
      <c r="V98" s="227">
        <f>+V11/(V11+V54)*100</f>
        <v>98.599766627771288</v>
      </c>
      <c r="W98" s="227">
        <f>+W11/(W11+W54)*100</f>
        <v>98.244245025360911</v>
      </c>
      <c r="X98" s="227">
        <f>+X11/(X11+X54)*100</f>
        <v>98.953082590151226</v>
      </c>
      <c r="Y98" s="228"/>
      <c r="Z98" s="227">
        <f>+Z11/(Z11+Z54)*100</f>
        <v>99.410029498525077</v>
      </c>
      <c r="AA98" s="227">
        <f>+AA11/(AA11+AA54)*100</f>
        <v>99.280575539568346</v>
      </c>
      <c r="AB98" s="227">
        <f>+AB11/(AB11+AB54)*100</f>
        <v>99.5</v>
      </c>
    </row>
    <row r="99" spans="1:28" x14ac:dyDescent="0.2">
      <c r="B99" s="228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</row>
    <row r="100" spans="1:28" x14ac:dyDescent="0.2">
      <c r="A100" s="215" t="s">
        <v>98</v>
      </c>
      <c r="B100" s="227">
        <f t="shared" ref="B100:D115" si="0">+B13/(B13+B56)*100</f>
        <v>93.804852865255555</v>
      </c>
      <c r="C100" s="227">
        <f t="shared" si="0"/>
        <v>92.74735830931796</v>
      </c>
      <c r="D100" s="227">
        <f t="shared" si="0"/>
        <v>95.033482142857139</v>
      </c>
      <c r="E100" s="228"/>
      <c r="F100" s="227">
        <f t="shared" ref="F100:H115" si="1">+F13/(F13+F56)*100</f>
        <v>92.326139088729022</v>
      </c>
      <c r="G100" s="227">
        <f t="shared" si="1"/>
        <v>92.197125256673502</v>
      </c>
      <c r="H100" s="227">
        <f t="shared" si="1"/>
        <v>92.507204610951007</v>
      </c>
      <c r="I100" s="229"/>
      <c r="J100" s="227">
        <f t="shared" ref="J100:L115" si="2">+J13/(J13+J56)*100</f>
        <v>92.996108949416339</v>
      </c>
      <c r="K100" s="227">
        <f t="shared" si="2"/>
        <v>92.289156626506013</v>
      </c>
      <c r="L100" s="227">
        <f t="shared" si="2"/>
        <v>93.82022471910112</v>
      </c>
      <c r="M100" s="229"/>
      <c r="N100" s="227">
        <f t="shared" ref="N100:P115" si="3">+N13/(N13+N56)*100</f>
        <v>96.073298429319379</v>
      </c>
      <c r="O100" s="227">
        <f t="shared" si="3"/>
        <v>94.444444444444443</v>
      </c>
      <c r="P100" s="227">
        <f t="shared" si="3"/>
        <v>97.826086956521735</v>
      </c>
      <c r="Q100" s="229"/>
      <c r="R100" s="227">
        <f t="shared" ref="R100:T115" si="4">+R13/(R13+R56)*100</f>
        <v>91.033623910336232</v>
      </c>
      <c r="S100" s="227">
        <f t="shared" si="4"/>
        <v>89.761904761904759</v>
      </c>
      <c r="T100" s="227">
        <f t="shared" si="4"/>
        <v>92.428198433420363</v>
      </c>
      <c r="U100" s="229"/>
      <c r="V100" s="227">
        <f t="shared" ref="V100:X115" si="5">+V13/(V13+V56)*100</f>
        <v>97.150997150997156</v>
      </c>
      <c r="W100" s="227">
        <f t="shared" si="5"/>
        <v>95.604395604395606</v>
      </c>
      <c r="X100" s="227">
        <f t="shared" si="5"/>
        <v>98.816568047337284</v>
      </c>
      <c r="Y100" s="228"/>
      <c r="Z100" s="227">
        <v>0</v>
      </c>
      <c r="AA100" s="227">
        <v>0</v>
      </c>
      <c r="AB100" s="227">
        <v>0</v>
      </c>
    </row>
    <row r="101" spans="1:28" x14ac:dyDescent="0.2">
      <c r="A101" s="215" t="s">
        <v>99</v>
      </c>
      <c r="B101" s="227">
        <f t="shared" si="0"/>
        <v>96.606371058107882</v>
      </c>
      <c r="C101" s="227">
        <f t="shared" si="0"/>
        <v>95.378690629011558</v>
      </c>
      <c r="D101" s="227">
        <f t="shared" si="0"/>
        <v>97.828169913765578</v>
      </c>
      <c r="E101" s="228"/>
      <c r="F101" s="227">
        <f t="shared" si="1"/>
        <v>96.428571428571431</v>
      </c>
      <c r="G101" s="227">
        <f t="shared" si="1"/>
        <v>95.75402635431918</v>
      </c>
      <c r="H101" s="227">
        <f t="shared" si="1"/>
        <v>97.227036395147309</v>
      </c>
      <c r="I101" s="229"/>
      <c r="J101" s="227">
        <f t="shared" si="2"/>
        <v>95.54995801847187</v>
      </c>
      <c r="K101" s="227">
        <f t="shared" si="2"/>
        <v>93.5374149659864</v>
      </c>
      <c r="L101" s="227">
        <f t="shared" si="2"/>
        <v>97.512437810945272</v>
      </c>
      <c r="M101" s="229"/>
      <c r="N101" s="227">
        <f t="shared" si="3"/>
        <v>97.894736842105274</v>
      </c>
      <c r="O101" s="227">
        <f t="shared" si="3"/>
        <v>96.932515337423311</v>
      </c>
      <c r="P101" s="227">
        <f t="shared" si="3"/>
        <v>98.82005899705014</v>
      </c>
      <c r="Q101" s="229"/>
      <c r="R101" s="227">
        <f t="shared" si="4"/>
        <v>94.246353322528364</v>
      </c>
      <c r="S101" s="227">
        <f t="shared" si="4"/>
        <v>92.10526315789474</v>
      </c>
      <c r="T101" s="227">
        <f t="shared" si="4"/>
        <v>96.325878594249204</v>
      </c>
      <c r="U101" s="229"/>
      <c r="V101" s="227">
        <f t="shared" si="5"/>
        <v>98.674911660777383</v>
      </c>
      <c r="W101" s="227">
        <f t="shared" si="5"/>
        <v>98.37251356238697</v>
      </c>
      <c r="X101" s="227">
        <f t="shared" si="5"/>
        <v>98.963730569948183</v>
      </c>
      <c r="Y101" s="228"/>
      <c r="Z101" s="227">
        <v>0</v>
      </c>
      <c r="AA101" s="227">
        <v>0</v>
      </c>
      <c r="AB101" s="227">
        <v>0</v>
      </c>
    </row>
    <row r="102" spans="1:28" x14ac:dyDescent="0.2">
      <c r="A102" s="215" t="s">
        <v>100</v>
      </c>
      <c r="B102" s="227">
        <f t="shared" si="0"/>
        <v>97.266993693062361</v>
      </c>
      <c r="C102" s="227">
        <f t="shared" si="0"/>
        <v>96.861826697892269</v>
      </c>
      <c r="D102" s="227">
        <f t="shared" si="0"/>
        <v>97.670083876980428</v>
      </c>
      <c r="E102" s="228"/>
      <c r="F102" s="227">
        <f t="shared" si="1"/>
        <v>95.652173913043484</v>
      </c>
      <c r="G102" s="227">
        <f t="shared" si="1"/>
        <v>95.5</v>
      </c>
      <c r="H102" s="227">
        <f t="shared" si="1"/>
        <v>95.780590717299575</v>
      </c>
      <c r="I102" s="229"/>
      <c r="J102" s="227">
        <f t="shared" si="2"/>
        <v>97.524752475247524</v>
      </c>
      <c r="K102" s="227">
        <f t="shared" si="2"/>
        <v>97.54299754299754</v>
      </c>
      <c r="L102" s="227">
        <f t="shared" si="2"/>
        <v>97.506234413965089</v>
      </c>
      <c r="M102" s="229"/>
      <c r="N102" s="227">
        <f t="shared" si="3"/>
        <v>96.731234866828089</v>
      </c>
      <c r="O102" s="227">
        <f t="shared" si="3"/>
        <v>95.942720763723159</v>
      </c>
      <c r="P102" s="227">
        <f t="shared" si="3"/>
        <v>97.54299754299754</v>
      </c>
      <c r="Q102" s="229"/>
      <c r="R102" s="227">
        <f t="shared" si="4"/>
        <v>97.207446808510639</v>
      </c>
      <c r="S102" s="227">
        <f t="shared" si="4"/>
        <v>96.212121212121218</v>
      </c>
      <c r="T102" s="227">
        <f t="shared" si="4"/>
        <v>98.31460674157303</v>
      </c>
      <c r="U102" s="229"/>
      <c r="V102" s="227">
        <f t="shared" si="5"/>
        <v>98.738532110091754</v>
      </c>
      <c r="W102" s="227">
        <f t="shared" si="5"/>
        <v>98.464912280701753</v>
      </c>
      <c r="X102" s="227">
        <f t="shared" si="5"/>
        <v>99.038461538461547</v>
      </c>
      <c r="Y102" s="228"/>
      <c r="Z102" s="227">
        <f>+Z15/(Z15+Z58)*100</f>
        <v>100</v>
      </c>
      <c r="AA102" s="227">
        <f>+AA15/(AA15+AA58)*100</f>
        <v>100</v>
      </c>
      <c r="AB102" s="227">
        <f>+AB15/(AB15+AB58)*100</f>
        <v>100</v>
      </c>
    </row>
    <row r="103" spans="1:28" x14ac:dyDescent="0.2">
      <c r="A103" s="215" t="s">
        <v>101</v>
      </c>
      <c r="B103" s="227">
        <f t="shared" si="0"/>
        <v>97.183098591549296</v>
      </c>
      <c r="C103" s="227">
        <f t="shared" si="0"/>
        <v>95.652173913043484</v>
      </c>
      <c r="D103" s="227">
        <f t="shared" si="0"/>
        <v>99.1869918699187</v>
      </c>
      <c r="E103" s="228"/>
      <c r="F103" s="227">
        <f t="shared" si="1"/>
        <v>94.642857142857139</v>
      </c>
      <c r="G103" s="227">
        <f t="shared" si="1"/>
        <v>92.957746478873233</v>
      </c>
      <c r="H103" s="227">
        <f t="shared" si="1"/>
        <v>97.560975609756099</v>
      </c>
      <c r="I103" s="229"/>
      <c r="J103" s="227">
        <f t="shared" si="2"/>
        <v>98.165137614678898</v>
      </c>
      <c r="K103" s="227">
        <f t="shared" si="2"/>
        <v>96.15384615384616</v>
      </c>
      <c r="L103" s="227">
        <f t="shared" si="2"/>
        <v>100</v>
      </c>
      <c r="M103" s="229"/>
      <c r="N103" s="227">
        <f t="shared" si="3"/>
        <v>97.457627118644069</v>
      </c>
      <c r="O103" s="227">
        <f t="shared" si="3"/>
        <v>97.142857142857139</v>
      </c>
      <c r="P103" s="227">
        <f t="shared" si="3"/>
        <v>97.916666666666657</v>
      </c>
      <c r="Q103" s="229"/>
      <c r="R103" s="227">
        <f t="shared" si="4"/>
        <v>95.762711864406782</v>
      </c>
      <c r="S103" s="227">
        <f t="shared" si="4"/>
        <v>92.753623188405797</v>
      </c>
      <c r="T103" s="227">
        <f t="shared" si="4"/>
        <v>100</v>
      </c>
      <c r="U103" s="229"/>
      <c r="V103" s="227">
        <f t="shared" si="5"/>
        <v>100</v>
      </c>
      <c r="W103" s="227">
        <f t="shared" si="5"/>
        <v>100</v>
      </c>
      <c r="X103" s="227">
        <f t="shared" si="5"/>
        <v>100</v>
      </c>
      <c r="Y103" s="228"/>
      <c r="Z103" s="227">
        <v>0</v>
      </c>
      <c r="AA103" s="227">
        <v>0</v>
      </c>
      <c r="AB103" s="227">
        <v>0</v>
      </c>
    </row>
    <row r="104" spans="1:28" x14ac:dyDescent="0.2">
      <c r="A104" s="215" t="s">
        <v>102</v>
      </c>
      <c r="B104" s="227">
        <f t="shared" si="0"/>
        <v>97.945205479452056</v>
      </c>
      <c r="C104" s="227">
        <f t="shared" si="0"/>
        <v>95.774647887323937</v>
      </c>
      <c r="D104" s="227">
        <f t="shared" si="0"/>
        <v>100</v>
      </c>
      <c r="E104" s="228"/>
      <c r="F104" s="227">
        <f t="shared" si="1"/>
        <v>95.833333333333343</v>
      </c>
      <c r="G104" s="227">
        <f t="shared" si="1"/>
        <v>92.857142857142861</v>
      </c>
      <c r="H104" s="227">
        <f t="shared" si="1"/>
        <v>100</v>
      </c>
      <c r="I104" s="229"/>
      <c r="J104" s="227">
        <f t="shared" si="2"/>
        <v>96.774193548387103</v>
      </c>
      <c r="K104" s="227">
        <f t="shared" si="2"/>
        <v>91.666666666666657</v>
      </c>
      <c r="L104" s="227">
        <f t="shared" si="2"/>
        <v>100</v>
      </c>
      <c r="M104" s="229"/>
      <c r="N104" s="227">
        <f t="shared" si="3"/>
        <v>100</v>
      </c>
      <c r="O104" s="227">
        <f t="shared" si="3"/>
        <v>100</v>
      </c>
      <c r="P104" s="227">
        <f t="shared" si="3"/>
        <v>100</v>
      </c>
      <c r="Q104" s="229"/>
      <c r="R104" s="227">
        <f t="shared" si="4"/>
        <v>100</v>
      </c>
      <c r="S104" s="227">
        <f t="shared" si="4"/>
        <v>100</v>
      </c>
      <c r="T104" s="227">
        <f t="shared" si="4"/>
        <v>100</v>
      </c>
      <c r="U104" s="229"/>
      <c r="V104" s="227">
        <f t="shared" si="5"/>
        <v>96.15384615384616</v>
      </c>
      <c r="W104" s="227">
        <f t="shared" si="5"/>
        <v>94.117647058823522</v>
      </c>
      <c r="X104" s="227">
        <f t="shared" si="5"/>
        <v>100</v>
      </c>
      <c r="Y104" s="228"/>
      <c r="Z104" s="227">
        <v>0</v>
      </c>
      <c r="AA104" s="227">
        <v>0</v>
      </c>
      <c r="AB104" s="227">
        <v>0</v>
      </c>
    </row>
    <row r="105" spans="1:28" x14ac:dyDescent="0.2">
      <c r="A105" s="215" t="s">
        <v>103</v>
      </c>
      <c r="B105" s="227">
        <f t="shared" si="0"/>
        <v>100</v>
      </c>
      <c r="C105" s="227">
        <f t="shared" si="0"/>
        <v>100</v>
      </c>
      <c r="D105" s="227">
        <f t="shared" si="0"/>
        <v>100</v>
      </c>
      <c r="E105" s="228"/>
      <c r="F105" s="227">
        <f t="shared" si="1"/>
        <v>100</v>
      </c>
      <c r="G105" s="227">
        <f t="shared" si="1"/>
        <v>100</v>
      </c>
      <c r="H105" s="227">
        <f t="shared" si="1"/>
        <v>100</v>
      </c>
      <c r="I105" s="229"/>
      <c r="J105" s="227">
        <f t="shared" si="2"/>
        <v>100</v>
      </c>
      <c r="K105" s="227">
        <f t="shared" si="2"/>
        <v>100</v>
      </c>
      <c r="L105" s="227">
        <f t="shared" si="2"/>
        <v>100</v>
      </c>
      <c r="M105" s="229"/>
      <c r="N105" s="227">
        <f t="shared" si="3"/>
        <v>100</v>
      </c>
      <c r="O105" s="227">
        <f t="shared" si="3"/>
        <v>100</v>
      </c>
      <c r="P105" s="227">
        <f t="shared" si="3"/>
        <v>100</v>
      </c>
      <c r="Q105" s="229"/>
      <c r="R105" s="227">
        <f t="shared" si="4"/>
        <v>100</v>
      </c>
      <c r="S105" s="227">
        <f t="shared" si="4"/>
        <v>100</v>
      </c>
      <c r="T105" s="227">
        <f t="shared" si="4"/>
        <v>100</v>
      </c>
      <c r="U105" s="229"/>
      <c r="V105" s="227">
        <f t="shared" si="5"/>
        <v>100</v>
      </c>
      <c r="W105" s="227">
        <f t="shared" si="5"/>
        <v>100</v>
      </c>
      <c r="X105" s="227">
        <f t="shared" si="5"/>
        <v>100</v>
      </c>
      <c r="Y105" s="228"/>
      <c r="Z105" s="227">
        <v>0</v>
      </c>
      <c r="AA105" s="227">
        <v>0</v>
      </c>
      <c r="AB105" s="227">
        <v>0</v>
      </c>
    </row>
    <row r="106" spans="1:28" x14ac:dyDescent="0.2">
      <c r="A106" s="215" t="s">
        <v>105</v>
      </c>
      <c r="B106" s="227">
        <f t="shared" si="0"/>
        <v>97.341587764020403</v>
      </c>
      <c r="C106" s="227">
        <f t="shared" si="0"/>
        <v>96.816208393632422</v>
      </c>
      <c r="D106" s="227">
        <f t="shared" si="0"/>
        <v>97.873900293255133</v>
      </c>
      <c r="E106" s="228"/>
      <c r="F106" s="227">
        <f t="shared" si="1"/>
        <v>97.52066115702479</v>
      </c>
      <c r="G106" s="227">
        <f t="shared" si="1"/>
        <v>96.825396825396822</v>
      </c>
      <c r="H106" s="227">
        <f t="shared" si="1"/>
        <v>98.275862068965509</v>
      </c>
      <c r="I106" s="229"/>
      <c r="J106" s="227">
        <f t="shared" si="2"/>
        <v>96.869244935543279</v>
      </c>
      <c r="K106" s="227">
        <f t="shared" si="2"/>
        <v>96.099290780141843</v>
      </c>
      <c r="L106" s="227">
        <f t="shared" si="2"/>
        <v>97.701149425287355</v>
      </c>
      <c r="M106" s="229"/>
      <c r="N106" s="227">
        <f t="shared" si="3"/>
        <v>97.79661016949153</v>
      </c>
      <c r="O106" s="227">
        <f t="shared" si="3"/>
        <v>96.808510638297875</v>
      </c>
      <c r="P106" s="227">
        <f t="shared" si="3"/>
        <v>98.701298701298697</v>
      </c>
      <c r="Q106" s="229"/>
      <c r="R106" s="227">
        <f t="shared" si="4"/>
        <v>95.283018867924525</v>
      </c>
      <c r="S106" s="227">
        <f t="shared" si="4"/>
        <v>94.964028776978409</v>
      </c>
      <c r="T106" s="227">
        <f t="shared" si="4"/>
        <v>95.634920634920633</v>
      </c>
      <c r="U106" s="229"/>
      <c r="V106" s="227">
        <f t="shared" si="5"/>
        <v>99.372384937238493</v>
      </c>
      <c r="W106" s="227">
        <f t="shared" si="5"/>
        <v>100</v>
      </c>
      <c r="X106" s="227">
        <f t="shared" si="5"/>
        <v>98.814229249011859</v>
      </c>
      <c r="Y106" s="228"/>
      <c r="Z106" s="227">
        <v>0</v>
      </c>
      <c r="AA106" s="227">
        <v>0</v>
      </c>
      <c r="AB106" s="227">
        <v>0</v>
      </c>
    </row>
    <row r="107" spans="1:28" x14ac:dyDescent="0.2">
      <c r="A107" s="215" t="s">
        <v>106</v>
      </c>
      <c r="B107" s="227">
        <f t="shared" si="0"/>
        <v>100</v>
      </c>
      <c r="C107" s="227">
        <f t="shared" si="0"/>
        <v>100</v>
      </c>
      <c r="D107" s="227">
        <f t="shared" si="0"/>
        <v>100</v>
      </c>
      <c r="E107" s="228"/>
      <c r="F107" s="227">
        <f t="shared" si="1"/>
        <v>100</v>
      </c>
      <c r="G107" s="227">
        <f t="shared" si="1"/>
        <v>100</v>
      </c>
      <c r="H107" s="227">
        <f t="shared" si="1"/>
        <v>100</v>
      </c>
      <c r="I107" s="229"/>
      <c r="J107" s="227">
        <f t="shared" si="2"/>
        <v>100</v>
      </c>
      <c r="K107" s="227">
        <f t="shared" si="2"/>
        <v>100</v>
      </c>
      <c r="L107" s="227">
        <f t="shared" si="2"/>
        <v>100</v>
      </c>
      <c r="M107" s="229"/>
      <c r="N107" s="227">
        <f t="shared" si="3"/>
        <v>100</v>
      </c>
      <c r="O107" s="227">
        <f t="shared" si="3"/>
        <v>100</v>
      </c>
      <c r="P107" s="227">
        <f t="shared" si="3"/>
        <v>100</v>
      </c>
      <c r="Q107" s="229"/>
      <c r="R107" s="227">
        <f t="shared" si="4"/>
        <v>100</v>
      </c>
      <c r="S107" s="227">
        <f t="shared" si="4"/>
        <v>100</v>
      </c>
      <c r="T107" s="227">
        <f t="shared" si="4"/>
        <v>100</v>
      </c>
      <c r="U107" s="229"/>
      <c r="V107" s="227">
        <f t="shared" si="5"/>
        <v>100</v>
      </c>
      <c r="W107" s="227">
        <f t="shared" si="5"/>
        <v>100</v>
      </c>
      <c r="X107" s="227">
        <f t="shared" si="5"/>
        <v>100</v>
      </c>
      <c r="Y107" s="228"/>
      <c r="Z107" s="227">
        <v>0</v>
      </c>
      <c r="AA107" s="227">
        <v>0</v>
      </c>
      <c r="AB107" s="227">
        <v>0</v>
      </c>
    </row>
    <row r="108" spans="1:28" x14ac:dyDescent="0.2">
      <c r="A108" s="215" t="s">
        <v>107</v>
      </c>
      <c r="B108" s="227">
        <f t="shared" si="0"/>
        <v>94.487179487179489</v>
      </c>
      <c r="C108" s="227">
        <f t="shared" si="0"/>
        <v>91.970802919708035</v>
      </c>
      <c r="D108" s="227">
        <f t="shared" si="0"/>
        <v>97.289972899728994</v>
      </c>
      <c r="E108" s="228"/>
      <c r="F108" s="227">
        <f t="shared" si="1"/>
        <v>92.473118279569889</v>
      </c>
      <c r="G108" s="227">
        <f t="shared" si="1"/>
        <v>87.128712871287135</v>
      </c>
      <c r="H108" s="227">
        <f t="shared" si="1"/>
        <v>98.82352941176471</v>
      </c>
      <c r="I108" s="229"/>
      <c r="J108" s="227">
        <f t="shared" si="2"/>
        <v>98.773006134969322</v>
      </c>
      <c r="K108" s="227">
        <f t="shared" si="2"/>
        <v>98.71794871794873</v>
      </c>
      <c r="L108" s="227">
        <f t="shared" si="2"/>
        <v>98.82352941176471</v>
      </c>
      <c r="M108" s="229"/>
      <c r="N108" s="227">
        <f t="shared" si="3"/>
        <v>91.056910569105682</v>
      </c>
      <c r="O108" s="227">
        <f t="shared" si="3"/>
        <v>86.956521739130437</v>
      </c>
      <c r="P108" s="227">
        <f t="shared" si="3"/>
        <v>96.296296296296291</v>
      </c>
      <c r="Q108" s="229"/>
      <c r="R108" s="227">
        <f t="shared" si="4"/>
        <v>91.025641025641022</v>
      </c>
      <c r="S108" s="227">
        <f t="shared" si="4"/>
        <v>88.888888888888886</v>
      </c>
      <c r="T108" s="227">
        <f t="shared" si="4"/>
        <v>93.333333333333329</v>
      </c>
      <c r="U108" s="229"/>
      <c r="V108" s="227">
        <f t="shared" si="5"/>
        <v>100</v>
      </c>
      <c r="W108" s="227">
        <f t="shared" si="5"/>
        <v>100</v>
      </c>
      <c r="X108" s="227">
        <f t="shared" si="5"/>
        <v>100</v>
      </c>
      <c r="Y108" s="228"/>
      <c r="Z108" s="227">
        <v>0</v>
      </c>
      <c r="AA108" s="227">
        <v>0</v>
      </c>
      <c r="AB108" s="227">
        <v>0</v>
      </c>
    </row>
    <row r="109" spans="1:28" x14ac:dyDescent="0.2">
      <c r="A109" s="223" t="s">
        <v>109</v>
      </c>
      <c r="B109" s="227">
        <f t="shared" si="0"/>
        <v>98.681608437706004</v>
      </c>
      <c r="C109" s="227">
        <f t="shared" si="0"/>
        <v>98.129675810473813</v>
      </c>
      <c r="D109" s="227">
        <f t="shared" si="0"/>
        <v>99.300699300699307</v>
      </c>
      <c r="E109" s="228"/>
      <c r="F109" s="227">
        <f t="shared" si="1"/>
        <v>97.878787878787875</v>
      </c>
      <c r="G109" s="227">
        <f t="shared" si="1"/>
        <v>97.61904761904762</v>
      </c>
      <c r="H109" s="227">
        <f t="shared" si="1"/>
        <v>98.148148148148152</v>
      </c>
      <c r="I109" s="229"/>
      <c r="J109" s="227">
        <f t="shared" si="2"/>
        <v>98.722044728434497</v>
      </c>
      <c r="K109" s="227">
        <f t="shared" si="2"/>
        <v>97.660818713450297</v>
      </c>
      <c r="L109" s="227">
        <f t="shared" si="2"/>
        <v>100</v>
      </c>
      <c r="M109" s="229"/>
      <c r="N109" s="227">
        <f t="shared" si="3"/>
        <v>99.059561128526639</v>
      </c>
      <c r="O109" s="227">
        <f t="shared" si="3"/>
        <v>98.816568047337284</v>
      </c>
      <c r="P109" s="227">
        <f t="shared" si="3"/>
        <v>99.333333333333329</v>
      </c>
      <c r="Q109" s="229"/>
      <c r="R109" s="227">
        <f t="shared" si="4"/>
        <v>98.148148148148152</v>
      </c>
      <c r="S109" s="227">
        <f t="shared" si="4"/>
        <v>96.835443037974684</v>
      </c>
      <c r="T109" s="227">
        <f t="shared" si="4"/>
        <v>100</v>
      </c>
      <c r="U109" s="229"/>
      <c r="V109" s="227">
        <f t="shared" si="5"/>
        <v>99.632352941176478</v>
      </c>
      <c r="W109" s="227">
        <f t="shared" si="5"/>
        <v>100</v>
      </c>
      <c r="X109" s="227">
        <f t="shared" si="5"/>
        <v>99.310344827586206</v>
      </c>
      <c r="Y109" s="228"/>
      <c r="Z109" s="227">
        <v>0</v>
      </c>
      <c r="AA109" s="227">
        <v>0</v>
      </c>
      <c r="AB109" s="227">
        <v>0</v>
      </c>
    </row>
    <row r="110" spans="1:28" x14ac:dyDescent="0.2">
      <c r="A110" s="215" t="s">
        <v>110</v>
      </c>
      <c r="B110" s="227">
        <f t="shared" si="0"/>
        <v>98.139534883720927</v>
      </c>
      <c r="C110" s="227">
        <f t="shared" si="0"/>
        <v>97.058823529411768</v>
      </c>
      <c r="D110" s="227">
        <f t="shared" si="0"/>
        <v>99.115044247787608</v>
      </c>
      <c r="E110" s="228"/>
      <c r="F110" s="227">
        <f t="shared" si="1"/>
        <v>97.222222222222214</v>
      </c>
      <c r="G110" s="227">
        <f t="shared" si="1"/>
        <v>94.117647058823522</v>
      </c>
      <c r="H110" s="227">
        <f t="shared" si="1"/>
        <v>100</v>
      </c>
      <c r="I110" s="229"/>
      <c r="J110" s="227">
        <f t="shared" si="2"/>
        <v>98.039215686274503</v>
      </c>
      <c r="K110" s="227">
        <f t="shared" si="2"/>
        <v>96.428571428571431</v>
      </c>
      <c r="L110" s="227">
        <f t="shared" si="2"/>
        <v>100</v>
      </c>
      <c r="M110" s="229"/>
      <c r="N110" s="227">
        <f t="shared" si="3"/>
        <v>97.674418604651152</v>
      </c>
      <c r="O110" s="227">
        <f t="shared" si="3"/>
        <v>95.652173913043484</v>
      </c>
      <c r="P110" s="227">
        <f t="shared" si="3"/>
        <v>100</v>
      </c>
      <c r="Q110" s="229"/>
      <c r="R110" s="227">
        <f t="shared" si="4"/>
        <v>97.777777777777771</v>
      </c>
      <c r="S110" s="227">
        <f t="shared" si="4"/>
        <v>100</v>
      </c>
      <c r="T110" s="227">
        <f t="shared" si="4"/>
        <v>95.833333333333343</v>
      </c>
      <c r="U110" s="229"/>
      <c r="V110" s="227">
        <f t="shared" si="5"/>
        <v>100</v>
      </c>
      <c r="W110" s="227">
        <f t="shared" si="5"/>
        <v>100</v>
      </c>
      <c r="X110" s="227">
        <f t="shared" si="5"/>
        <v>100</v>
      </c>
      <c r="Y110" s="228"/>
      <c r="Z110" s="227">
        <v>0</v>
      </c>
      <c r="AA110" s="227">
        <v>0</v>
      </c>
      <c r="AB110" s="227">
        <v>0</v>
      </c>
    </row>
    <row r="111" spans="1:28" x14ac:dyDescent="0.2">
      <c r="A111" s="215" t="s">
        <v>111</v>
      </c>
      <c r="B111" s="227">
        <f t="shared" si="0"/>
        <v>96.775233795549823</v>
      </c>
      <c r="C111" s="227">
        <f t="shared" si="0"/>
        <v>95.810564663023683</v>
      </c>
      <c r="D111" s="227">
        <f t="shared" si="0"/>
        <v>97.867950481430526</v>
      </c>
      <c r="E111" s="228"/>
      <c r="F111" s="227">
        <f t="shared" si="1"/>
        <v>97.379912663755462</v>
      </c>
      <c r="G111" s="227">
        <f t="shared" si="1"/>
        <v>96.721311475409834</v>
      </c>
      <c r="H111" s="227">
        <f t="shared" si="1"/>
        <v>98.130841121495322</v>
      </c>
      <c r="I111" s="229"/>
      <c r="J111" s="227">
        <f t="shared" si="2"/>
        <v>95.883361921097759</v>
      </c>
      <c r="K111" s="227">
        <f t="shared" si="2"/>
        <v>94.285714285714278</v>
      </c>
      <c r="L111" s="227">
        <f t="shared" si="2"/>
        <v>97.761194029850756</v>
      </c>
      <c r="M111" s="229"/>
      <c r="N111" s="227">
        <f t="shared" si="3"/>
        <v>97.976391231028671</v>
      </c>
      <c r="O111" s="227">
        <f t="shared" si="3"/>
        <v>97.484276729559753</v>
      </c>
      <c r="P111" s="227">
        <f t="shared" si="3"/>
        <v>98.545454545454547</v>
      </c>
      <c r="Q111" s="229"/>
      <c r="R111" s="227">
        <f t="shared" si="4"/>
        <v>94.375</v>
      </c>
      <c r="S111" s="227">
        <f t="shared" si="4"/>
        <v>92.424242424242422</v>
      </c>
      <c r="T111" s="227">
        <f t="shared" si="4"/>
        <v>96.451612903225808</v>
      </c>
      <c r="U111" s="229"/>
      <c r="V111" s="227">
        <f t="shared" si="5"/>
        <v>98.257839721254356</v>
      </c>
      <c r="W111" s="227">
        <f t="shared" si="5"/>
        <v>98.013245033112582</v>
      </c>
      <c r="X111" s="227">
        <f t="shared" si="5"/>
        <v>98.529411764705884</v>
      </c>
      <c r="Y111" s="228"/>
      <c r="Z111" s="227">
        <v>0</v>
      </c>
      <c r="AA111" s="227">
        <v>0</v>
      </c>
      <c r="AB111" s="227">
        <v>0</v>
      </c>
    </row>
    <row r="112" spans="1:28" x14ac:dyDescent="0.2">
      <c r="A112" s="215" t="s">
        <v>112</v>
      </c>
      <c r="B112" s="227">
        <f t="shared" si="0"/>
        <v>97.560975609756099</v>
      </c>
      <c r="C112" s="227">
        <f t="shared" si="0"/>
        <v>96</v>
      </c>
      <c r="D112" s="227">
        <f t="shared" si="0"/>
        <v>100</v>
      </c>
      <c r="E112" s="228"/>
      <c r="F112" s="227">
        <f t="shared" si="1"/>
        <v>100</v>
      </c>
      <c r="G112" s="227">
        <f t="shared" si="1"/>
        <v>100</v>
      </c>
      <c r="H112" s="227">
        <f t="shared" si="1"/>
        <v>100</v>
      </c>
      <c r="I112" s="229"/>
      <c r="J112" s="227">
        <f t="shared" si="2"/>
        <v>100</v>
      </c>
      <c r="K112" s="227">
        <f t="shared" si="2"/>
        <v>100</v>
      </c>
      <c r="L112" s="227">
        <f t="shared" si="2"/>
        <v>100</v>
      </c>
      <c r="M112" s="229"/>
      <c r="N112" s="227">
        <f t="shared" si="3"/>
        <v>100</v>
      </c>
      <c r="O112" s="227" t="s">
        <v>56</v>
      </c>
      <c r="P112" s="227">
        <f t="shared" si="3"/>
        <v>100</v>
      </c>
      <c r="Q112" s="229"/>
      <c r="R112" s="227">
        <f t="shared" si="4"/>
        <v>88.888888888888886</v>
      </c>
      <c r="S112" s="227">
        <f t="shared" si="4"/>
        <v>87.5</v>
      </c>
      <c r="T112" s="227">
        <f t="shared" si="4"/>
        <v>100</v>
      </c>
      <c r="U112" s="229"/>
      <c r="V112" s="227">
        <f t="shared" si="5"/>
        <v>100</v>
      </c>
      <c r="W112" s="227">
        <f t="shared" si="5"/>
        <v>100</v>
      </c>
      <c r="X112" s="227">
        <f t="shared" si="5"/>
        <v>100</v>
      </c>
      <c r="Y112" s="228"/>
      <c r="Z112" s="227">
        <v>0</v>
      </c>
      <c r="AA112" s="227">
        <v>0</v>
      </c>
      <c r="AB112" s="227">
        <v>0</v>
      </c>
    </row>
    <row r="113" spans="1:28" x14ac:dyDescent="0.2">
      <c r="A113" s="215" t="s">
        <v>113</v>
      </c>
      <c r="B113" s="227">
        <f t="shared" si="0"/>
        <v>97.983870967741936</v>
      </c>
      <c r="C113" s="227">
        <f t="shared" si="0"/>
        <v>96.428571428571431</v>
      </c>
      <c r="D113" s="227">
        <f t="shared" si="0"/>
        <v>99.473684210526315</v>
      </c>
      <c r="E113" s="228"/>
      <c r="F113" s="227">
        <f t="shared" si="1"/>
        <v>96.951219512195124</v>
      </c>
      <c r="G113" s="227">
        <f t="shared" si="1"/>
        <v>94.936708860759495</v>
      </c>
      <c r="H113" s="227">
        <f t="shared" si="1"/>
        <v>98.82352941176471</v>
      </c>
      <c r="I113" s="229"/>
      <c r="J113" s="227">
        <f t="shared" si="2"/>
        <v>95.774647887323937</v>
      </c>
      <c r="K113" s="227">
        <f t="shared" si="2"/>
        <v>92.307692307692307</v>
      </c>
      <c r="L113" s="227">
        <f t="shared" si="2"/>
        <v>100</v>
      </c>
      <c r="M113" s="229"/>
      <c r="N113" s="227">
        <f t="shared" si="3"/>
        <v>98.136645962732914</v>
      </c>
      <c r="O113" s="227">
        <f t="shared" si="3"/>
        <v>97.297297297297305</v>
      </c>
      <c r="P113" s="227">
        <f t="shared" si="3"/>
        <v>98.850574712643677</v>
      </c>
      <c r="Q113" s="229"/>
      <c r="R113" s="227">
        <f t="shared" si="4"/>
        <v>99.354838709677423</v>
      </c>
      <c r="S113" s="227">
        <f t="shared" si="4"/>
        <v>98.68421052631578</v>
      </c>
      <c r="T113" s="227">
        <f t="shared" si="4"/>
        <v>100</v>
      </c>
      <c r="U113" s="229"/>
      <c r="V113" s="227">
        <f t="shared" si="5"/>
        <v>100</v>
      </c>
      <c r="W113" s="227">
        <f t="shared" si="5"/>
        <v>100</v>
      </c>
      <c r="X113" s="227">
        <f t="shared" si="5"/>
        <v>100</v>
      </c>
      <c r="Y113" s="228"/>
      <c r="Z113" s="227">
        <v>0</v>
      </c>
      <c r="AA113" s="227">
        <v>0</v>
      </c>
      <c r="AB113" s="227">
        <v>0</v>
      </c>
    </row>
    <row r="114" spans="1:28" x14ac:dyDescent="0.2">
      <c r="A114" s="215" t="s">
        <v>114</v>
      </c>
      <c r="B114" s="227">
        <f t="shared" si="0"/>
        <v>96.680497925311201</v>
      </c>
      <c r="C114" s="227">
        <f t="shared" si="0"/>
        <v>95.798319327731093</v>
      </c>
      <c r="D114" s="227">
        <f t="shared" si="0"/>
        <v>97.540983606557376</v>
      </c>
      <c r="E114" s="228"/>
      <c r="F114" s="227">
        <f t="shared" si="1"/>
        <v>100</v>
      </c>
      <c r="G114" s="227">
        <f t="shared" si="1"/>
        <v>100</v>
      </c>
      <c r="H114" s="227">
        <f t="shared" si="1"/>
        <v>100</v>
      </c>
      <c r="I114" s="229"/>
      <c r="J114" s="227">
        <f t="shared" si="2"/>
        <v>97.368421052631575</v>
      </c>
      <c r="K114" s="227">
        <f t="shared" si="2"/>
        <v>94.73684210526315</v>
      </c>
      <c r="L114" s="227">
        <f t="shared" si="2"/>
        <v>100</v>
      </c>
      <c r="M114" s="229"/>
      <c r="N114" s="227">
        <f t="shared" si="3"/>
        <v>90.384615384615387</v>
      </c>
      <c r="O114" s="227">
        <f t="shared" si="3"/>
        <v>92</v>
      </c>
      <c r="P114" s="227">
        <f t="shared" si="3"/>
        <v>88.888888888888886</v>
      </c>
      <c r="Q114" s="229"/>
      <c r="R114" s="227">
        <f t="shared" si="4"/>
        <v>95.833333333333343</v>
      </c>
      <c r="S114" s="227">
        <f t="shared" si="4"/>
        <v>91.304347826086953</v>
      </c>
      <c r="T114" s="227">
        <f t="shared" si="4"/>
        <v>100</v>
      </c>
      <c r="U114" s="229"/>
      <c r="V114" s="227">
        <f t="shared" si="5"/>
        <v>100</v>
      </c>
      <c r="W114" s="227">
        <f t="shared" si="5"/>
        <v>100</v>
      </c>
      <c r="X114" s="227">
        <f t="shared" si="5"/>
        <v>100</v>
      </c>
      <c r="Y114" s="228"/>
      <c r="Z114" s="227">
        <v>0</v>
      </c>
      <c r="AA114" s="227">
        <v>0</v>
      </c>
      <c r="AB114" s="227">
        <v>0</v>
      </c>
    </row>
    <row r="115" spans="1:28" x14ac:dyDescent="0.2">
      <c r="A115" s="215" t="s">
        <v>115</v>
      </c>
      <c r="B115" s="227">
        <f t="shared" si="0"/>
        <v>93.374741200828154</v>
      </c>
      <c r="C115" s="227">
        <f t="shared" si="0"/>
        <v>90.186915887850475</v>
      </c>
      <c r="D115" s="227">
        <f t="shared" si="0"/>
        <v>95.910780669144984</v>
      </c>
      <c r="E115" s="228"/>
      <c r="F115" s="227">
        <f t="shared" si="1"/>
        <v>95.454545454545453</v>
      </c>
      <c r="G115" s="227">
        <f t="shared" si="1"/>
        <v>89.583333333333343</v>
      </c>
      <c r="H115" s="227">
        <f t="shared" si="1"/>
        <v>100</v>
      </c>
      <c r="I115" s="229"/>
      <c r="J115" s="227">
        <f t="shared" si="2"/>
        <v>89.690721649484544</v>
      </c>
      <c r="K115" s="227">
        <f t="shared" si="2"/>
        <v>82.5</v>
      </c>
      <c r="L115" s="227">
        <f t="shared" si="2"/>
        <v>94.73684210526315</v>
      </c>
      <c r="M115" s="229"/>
      <c r="N115" s="227">
        <f t="shared" si="3"/>
        <v>88.297872340425528</v>
      </c>
      <c r="O115" s="227">
        <f t="shared" si="3"/>
        <v>86</v>
      </c>
      <c r="P115" s="227">
        <f t="shared" si="3"/>
        <v>90.909090909090907</v>
      </c>
      <c r="Q115" s="229"/>
      <c r="R115" s="227">
        <f t="shared" si="4"/>
        <v>93.684210526315795</v>
      </c>
      <c r="S115" s="227">
        <f t="shared" si="4"/>
        <v>95</v>
      </c>
      <c r="T115" s="227">
        <f t="shared" si="4"/>
        <v>92.72727272727272</v>
      </c>
      <c r="U115" s="229"/>
      <c r="V115" s="227">
        <f t="shared" si="5"/>
        <v>100</v>
      </c>
      <c r="W115" s="227">
        <f t="shared" si="5"/>
        <v>100</v>
      </c>
      <c r="X115" s="227">
        <f t="shared" si="5"/>
        <v>100</v>
      </c>
      <c r="Y115" s="228"/>
      <c r="Z115" s="227">
        <v>0</v>
      </c>
      <c r="AA115" s="227">
        <v>0</v>
      </c>
      <c r="AB115" s="227">
        <v>0</v>
      </c>
    </row>
    <row r="116" spans="1:28" x14ac:dyDescent="0.2">
      <c r="A116" s="215" t="s">
        <v>116</v>
      </c>
      <c r="B116" s="227">
        <f t="shared" ref="B116:D123" si="6">+B29/(B29+B72)*100</f>
        <v>95.679012345679013</v>
      </c>
      <c r="C116" s="227">
        <f t="shared" si="6"/>
        <v>96.178343949044589</v>
      </c>
      <c r="D116" s="227">
        <f t="shared" si="6"/>
        <v>95.209580838323348</v>
      </c>
      <c r="E116" s="228"/>
      <c r="F116" s="227">
        <f t="shared" ref="F116:H123" si="7">+F29/(F29+F72)*100</f>
        <v>98.4375</v>
      </c>
      <c r="G116" s="227">
        <f t="shared" si="7"/>
        <v>100</v>
      </c>
      <c r="H116" s="227">
        <f t="shared" si="7"/>
        <v>97.297297297297305</v>
      </c>
      <c r="I116" s="229"/>
      <c r="J116" s="227">
        <f t="shared" ref="J116:L123" si="8">+J29/(J29+J72)*100</f>
        <v>92.10526315789474</v>
      </c>
      <c r="K116" s="227">
        <f t="shared" si="8"/>
        <v>95.121951219512198</v>
      </c>
      <c r="L116" s="227">
        <f t="shared" si="8"/>
        <v>88.571428571428569</v>
      </c>
      <c r="M116" s="229"/>
      <c r="N116" s="227">
        <f t="shared" ref="N116:P123" si="9">+N29/(N29+N72)*100</f>
        <v>96.36363636363636</v>
      </c>
      <c r="O116" s="227">
        <f t="shared" si="9"/>
        <v>96.296296296296291</v>
      </c>
      <c r="P116" s="227">
        <f t="shared" si="9"/>
        <v>96.428571428571431</v>
      </c>
      <c r="Q116" s="229"/>
      <c r="R116" s="227">
        <f t="shared" ref="R116:T123" si="10">+R29/(R29+R72)*100</f>
        <v>93.650793650793645</v>
      </c>
      <c r="S116" s="227">
        <f t="shared" si="10"/>
        <v>94.117647058823522</v>
      </c>
      <c r="T116" s="227">
        <f t="shared" si="10"/>
        <v>93.103448275862064</v>
      </c>
      <c r="U116" s="229"/>
      <c r="V116" s="227">
        <f t="shared" ref="V116:X123" si="11">+V29/(V29+V72)*100</f>
        <v>98.484848484848484</v>
      </c>
      <c r="W116" s="227">
        <f t="shared" si="11"/>
        <v>96.428571428571431</v>
      </c>
      <c r="X116" s="227">
        <f t="shared" si="11"/>
        <v>100</v>
      </c>
      <c r="Y116" s="228"/>
      <c r="Z116" s="227">
        <v>0</v>
      </c>
      <c r="AA116" s="227">
        <v>0</v>
      </c>
      <c r="AB116" s="227">
        <v>0</v>
      </c>
    </row>
    <row r="117" spans="1:28" x14ac:dyDescent="0.2">
      <c r="A117" s="215" t="s">
        <v>117</v>
      </c>
      <c r="B117" s="227">
        <f t="shared" si="6"/>
        <v>92.868462757527737</v>
      </c>
      <c r="C117" s="227">
        <f t="shared" si="6"/>
        <v>91.049382716049394</v>
      </c>
      <c r="D117" s="227">
        <f t="shared" si="6"/>
        <v>94.788273615635177</v>
      </c>
      <c r="E117" s="228"/>
      <c r="F117" s="227">
        <f t="shared" si="7"/>
        <v>95.798319327731093</v>
      </c>
      <c r="G117" s="227">
        <f t="shared" si="7"/>
        <v>93.442622950819683</v>
      </c>
      <c r="H117" s="227">
        <f t="shared" si="7"/>
        <v>98.275862068965509</v>
      </c>
      <c r="I117" s="229"/>
      <c r="J117" s="227">
        <f t="shared" si="8"/>
        <v>88.405797101449281</v>
      </c>
      <c r="K117" s="227">
        <f t="shared" si="8"/>
        <v>85.91549295774648</v>
      </c>
      <c r="L117" s="227">
        <f t="shared" si="8"/>
        <v>91.044776119402982</v>
      </c>
      <c r="M117" s="229"/>
      <c r="N117" s="227">
        <f t="shared" si="9"/>
        <v>95.522388059701484</v>
      </c>
      <c r="O117" s="227">
        <f t="shared" si="9"/>
        <v>94.285714285714278</v>
      </c>
      <c r="P117" s="227">
        <f t="shared" si="9"/>
        <v>96.875</v>
      </c>
      <c r="Q117" s="229"/>
      <c r="R117" s="227">
        <f t="shared" si="10"/>
        <v>87.301587301587304</v>
      </c>
      <c r="S117" s="227">
        <f t="shared" si="10"/>
        <v>84.848484848484844</v>
      </c>
      <c r="T117" s="227">
        <f t="shared" si="10"/>
        <v>90</v>
      </c>
      <c r="U117" s="229"/>
      <c r="V117" s="227">
        <f t="shared" si="11"/>
        <v>98.148148148148152</v>
      </c>
      <c r="W117" s="227">
        <f t="shared" si="11"/>
        <v>98.148148148148152</v>
      </c>
      <c r="X117" s="227">
        <f t="shared" si="11"/>
        <v>98.148148148148152</v>
      </c>
      <c r="Y117" s="228"/>
      <c r="Z117" s="227">
        <v>0</v>
      </c>
      <c r="AA117" s="227">
        <v>0</v>
      </c>
      <c r="AB117" s="227">
        <v>0</v>
      </c>
    </row>
    <row r="118" spans="1:28" x14ac:dyDescent="0.2">
      <c r="A118" s="215" t="s">
        <v>118</v>
      </c>
      <c r="B118" s="227">
        <f t="shared" si="6"/>
        <v>93.69747899159664</v>
      </c>
      <c r="C118" s="227">
        <f t="shared" si="6"/>
        <v>89.830508474576277</v>
      </c>
      <c r="D118" s="227">
        <f t="shared" si="6"/>
        <v>97.5</v>
      </c>
      <c r="E118" s="228"/>
      <c r="F118" s="227">
        <f t="shared" si="7"/>
        <v>100</v>
      </c>
      <c r="G118" s="227">
        <f t="shared" si="7"/>
        <v>100</v>
      </c>
      <c r="H118" s="227">
        <f t="shared" si="7"/>
        <v>100</v>
      </c>
      <c r="I118" s="229"/>
      <c r="J118" s="227">
        <f t="shared" si="8"/>
        <v>96.226415094339629</v>
      </c>
      <c r="K118" s="227">
        <f t="shared" si="8"/>
        <v>95.833333333333343</v>
      </c>
      <c r="L118" s="227">
        <f t="shared" si="8"/>
        <v>96.551724137931032</v>
      </c>
      <c r="M118" s="229"/>
      <c r="N118" s="227">
        <f t="shared" si="9"/>
        <v>90.196078431372555</v>
      </c>
      <c r="O118" s="227">
        <f t="shared" si="9"/>
        <v>83.333333333333343</v>
      </c>
      <c r="P118" s="227">
        <f t="shared" si="9"/>
        <v>100</v>
      </c>
      <c r="Q118" s="229"/>
      <c r="R118" s="227">
        <f t="shared" si="10"/>
        <v>87.5</v>
      </c>
      <c r="S118" s="227">
        <f t="shared" si="10"/>
        <v>73.68421052631578</v>
      </c>
      <c r="T118" s="227">
        <f t="shared" si="10"/>
        <v>100</v>
      </c>
      <c r="U118" s="229"/>
      <c r="V118" s="227">
        <f t="shared" si="11"/>
        <v>93.478260869565219</v>
      </c>
      <c r="W118" s="227">
        <f t="shared" si="11"/>
        <v>94.444444444444443</v>
      </c>
      <c r="X118" s="227">
        <f t="shared" si="11"/>
        <v>92.857142857142861</v>
      </c>
      <c r="Y118" s="228"/>
      <c r="Z118" s="227">
        <v>0</v>
      </c>
      <c r="AA118" s="227">
        <v>0</v>
      </c>
      <c r="AB118" s="227">
        <v>0</v>
      </c>
    </row>
    <row r="119" spans="1:28" x14ac:dyDescent="0.2">
      <c r="A119" s="215" t="s">
        <v>119</v>
      </c>
      <c r="B119" s="227">
        <f t="shared" si="6"/>
        <v>91.489361702127653</v>
      </c>
      <c r="C119" s="227">
        <f t="shared" si="6"/>
        <v>90.598290598290603</v>
      </c>
      <c r="D119" s="227">
        <f t="shared" si="6"/>
        <v>92.372881355932208</v>
      </c>
      <c r="E119" s="228"/>
      <c r="F119" s="227">
        <f t="shared" si="7"/>
        <v>92.307692307692307</v>
      </c>
      <c r="G119" s="227">
        <f t="shared" si="7"/>
        <v>91.666666666666657</v>
      </c>
      <c r="H119" s="227">
        <f t="shared" si="7"/>
        <v>92.857142857142861</v>
      </c>
      <c r="I119" s="229"/>
      <c r="J119" s="227">
        <f t="shared" si="8"/>
        <v>93.220338983050837</v>
      </c>
      <c r="K119" s="227">
        <f t="shared" si="8"/>
        <v>93.333333333333329</v>
      </c>
      <c r="L119" s="227">
        <f t="shared" si="8"/>
        <v>93.103448275862064</v>
      </c>
      <c r="M119" s="229"/>
      <c r="N119" s="227">
        <f t="shared" si="9"/>
        <v>80.434782608695656</v>
      </c>
      <c r="O119" s="227">
        <f t="shared" si="9"/>
        <v>80</v>
      </c>
      <c r="P119" s="227">
        <f t="shared" si="9"/>
        <v>80.952380952380949</v>
      </c>
      <c r="Q119" s="229"/>
      <c r="R119" s="227">
        <f t="shared" si="10"/>
        <v>97.674418604651152</v>
      </c>
      <c r="S119" s="227">
        <f t="shared" si="10"/>
        <v>94.73684210526315</v>
      </c>
      <c r="T119" s="227">
        <f t="shared" si="10"/>
        <v>100</v>
      </c>
      <c r="U119" s="229"/>
      <c r="V119" s="227">
        <f t="shared" si="11"/>
        <v>94.285714285714278</v>
      </c>
      <c r="W119" s="227">
        <f t="shared" si="11"/>
        <v>94.73684210526315</v>
      </c>
      <c r="X119" s="227">
        <f t="shared" si="11"/>
        <v>93.75</v>
      </c>
      <c r="Y119" s="228"/>
      <c r="Z119" s="227">
        <v>0</v>
      </c>
      <c r="AA119" s="227">
        <v>0</v>
      </c>
      <c r="AB119" s="227">
        <v>0</v>
      </c>
    </row>
    <row r="120" spans="1:28" x14ac:dyDescent="0.2">
      <c r="A120" s="215" t="s">
        <v>120</v>
      </c>
      <c r="B120" s="227">
        <f t="shared" si="6"/>
        <v>100</v>
      </c>
      <c r="C120" s="227">
        <f t="shared" si="6"/>
        <v>100</v>
      </c>
      <c r="D120" s="227">
        <f t="shared" si="6"/>
        <v>100</v>
      </c>
      <c r="E120" s="228"/>
      <c r="F120" s="227">
        <f t="shared" si="7"/>
        <v>100</v>
      </c>
      <c r="G120" s="227">
        <f t="shared" si="7"/>
        <v>100</v>
      </c>
      <c r="H120" s="227">
        <f t="shared" si="7"/>
        <v>100</v>
      </c>
      <c r="I120" s="229"/>
      <c r="J120" s="227">
        <f t="shared" si="8"/>
        <v>100</v>
      </c>
      <c r="K120" s="227">
        <f t="shared" si="8"/>
        <v>100</v>
      </c>
      <c r="L120" s="227">
        <f t="shared" si="8"/>
        <v>100</v>
      </c>
      <c r="M120" s="229"/>
      <c r="N120" s="227">
        <f t="shared" si="9"/>
        <v>100</v>
      </c>
      <c r="O120" s="227">
        <f t="shared" si="9"/>
        <v>100</v>
      </c>
      <c r="P120" s="227">
        <f t="shared" si="9"/>
        <v>100</v>
      </c>
      <c r="Q120" s="229"/>
      <c r="R120" s="227">
        <f t="shared" si="10"/>
        <v>100</v>
      </c>
      <c r="S120" s="227">
        <f t="shared" si="10"/>
        <v>100</v>
      </c>
      <c r="T120" s="227">
        <f t="shared" si="10"/>
        <v>100</v>
      </c>
      <c r="U120" s="229"/>
      <c r="V120" s="227">
        <f t="shared" si="11"/>
        <v>100</v>
      </c>
      <c r="W120" s="227">
        <f t="shared" si="11"/>
        <v>100</v>
      </c>
      <c r="X120" s="227">
        <f t="shared" si="11"/>
        <v>100</v>
      </c>
      <c r="Y120" s="228"/>
      <c r="Z120" s="227">
        <v>0</v>
      </c>
      <c r="AA120" s="227">
        <v>0</v>
      </c>
      <c r="AB120" s="227">
        <v>0</v>
      </c>
    </row>
    <row r="121" spans="1:28" x14ac:dyDescent="0.2">
      <c r="A121" s="215" t="s">
        <v>121</v>
      </c>
      <c r="B121" s="227">
        <f t="shared" si="6"/>
        <v>96.36363636363636</v>
      </c>
      <c r="C121" s="227">
        <f t="shared" si="6"/>
        <v>92.307692307692307</v>
      </c>
      <c r="D121" s="227">
        <f t="shared" si="6"/>
        <v>100</v>
      </c>
      <c r="E121" s="228"/>
      <c r="F121" s="227">
        <f t="shared" si="7"/>
        <v>100</v>
      </c>
      <c r="G121" s="227">
        <f t="shared" si="7"/>
        <v>100</v>
      </c>
      <c r="H121" s="227">
        <f t="shared" si="7"/>
        <v>100</v>
      </c>
      <c r="I121" s="229"/>
      <c r="J121" s="227">
        <f t="shared" si="8"/>
        <v>100</v>
      </c>
      <c r="K121" s="227">
        <f t="shared" si="8"/>
        <v>100</v>
      </c>
      <c r="L121" s="227">
        <f t="shared" si="8"/>
        <v>100</v>
      </c>
      <c r="M121" s="229"/>
      <c r="N121" s="227">
        <f t="shared" si="9"/>
        <v>100</v>
      </c>
      <c r="O121" s="227">
        <f t="shared" si="9"/>
        <v>100</v>
      </c>
      <c r="P121" s="227">
        <f t="shared" si="9"/>
        <v>100</v>
      </c>
      <c r="Q121" s="229"/>
      <c r="R121" s="227">
        <f t="shared" si="10"/>
        <v>100</v>
      </c>
      <c r="S121" s="227">
        <f t="shared" si="10"/>
        <v>100</v>
      </c>
      <c r="T121" s="227">
        <f t="shared" si="10"/>
        <v>100</v>
      </c>
      <c r="U121" s="229"/>
      <c r="V121" s="227">
        <f t="shared" si="11"/>
        <v>71.428571428571431</v>
      </c>
      <c r="W121" s="227">
        <f t="shared" si="11"/>
        <v>0</v>
      </c>
      <c r="X121" s="227">
        <f t="shared" si="11"/>
        <v>100</v>
      </c>
      <c r="Y121" s="228"/>
      <c r="Z121" s="227">
        <v>0</v>
      </c>
      <c r="AA121" s="227">
        <v>0</v>
      </c>
      <c r="AB121" s="227">
        <v>0</v>
      </c>
    </row>
    <row r="122" spans="1:28" x14ac:dyDescent="0.2">
      <c r="A122" s="215" t="s">
        <v>122</v>
      </c>
      <c r="B122" s="227">
        <f t="shared" si="6"/>
        <v>95.460277427490553</v>
      </c>
      <c r="C122" s="227">
        <f t="shared" si="6"/>
        <v>94.087403598971719</v>
      </c>
      <c r="D122" s="227">
        <f t="shared" si="6"/>
        <v>96.78217821782178</v>
      </c>
      <c r="E122" s="228"/>
      <c r="F122" s="227">
        <f t="shared" si="7"/>
        <v>93.975903614457835</v>
      </c>
      <c r="G122" s="227">
        <f t="shared" si="7"/>
        <v>92.5</v>
      </c>
      <c r="H122" s="227">
        <f t="shared" si="7"/>
        <v>95.348837209302332</v>
      </c>
      <c r="I122" s="229"/>
      <c r="J122" s="227">
        <f t="shared" si="8"/>
        <v>95.530726256983243</v>
      </c>
      <c r="K122" s="227">
        <f t="shared" si="8"/>
        <v>92.941176470588232</v>
      </c>
      <c r="L122" s="227">
        <f t="shared" si="8"/>
        <v>97.872340425531917</v>
      </c>
      <c r="M122" s="229"/>
      <c r="N122" s="227">
        <f t="shared" si="9"/>
        <v>96.453900709219852</v>
      </c>
      <c r="O122" s="227">
        <f t="shared" si="9"/>
        <v>93.333333333333329</v>
      </c>
      <c r="P122" s="227">
        <f t="shared" si="9"/>
        <v>100</v>
      </c>
      <c r="Q122" s="229"/>
      <c r="R122" s="227">
        <f t="shared" si="10"/>
        <v>92.682926829268297</v>
      </c>
      <c r="S122" s="227">
        <f t="shared" si="10"/>
        <v>92.10526315789474</v>
      </c>
      <c r="T122" s="227">
        <f t="shared" si="10"/>
        <v>93.181818181818173</v>
      </c>
      <c r="U122" s="229"/>
      <c r="V122" s="227">
        <f t="shared" si="11"/>
        <v>99.300699300699307</v>
      </c>
      <c r="W122" s="227">
        <f t="shared" si="11"/>
        <v>100</v>
      </c>
      <c r="X122" s="227">
        <f t="shared" si="11"/>
        <v>98.571428571428584</v>
      </c>
      <c r="Y122" s="228"/>
      <c r="Z122" s="227">
        <v>0</v>
      </c>
      <c r="AA122" s="227">
        <v>0</v>
      </c>
      <c r="AB122" s="227">
        <v>0</v>
      </c>
    </row>
    <row r="123" spans="1:28" ht="13.5" thickBot="1" x14ac:dyDescent="0.25">
      <c r="A123" s="232" t="s">
        <v>123</v>
      </c>
      <c r="B123" s="230">
        <f t="shared" si="6"/>
        <v>98.319327731092429</v>
      </c>
      <c r="C123" s="230">
        <f t="shared" si="6"/>
        <v>97.15302491103202</v>
      </c>
      <c r="D123" s="230">
        <f t="shared" si="6"/>
        <v>99.363057324840767</v>
      </c>
      <c r="E123" s="231"/>
      <c r="F123" s="230">
        <f t="shared" si="7"/>
        <v>100</v>
      </c>
      <c r="G123" s="230">
        <f t="shared" si="7"/>
        <v>100</v>
      </c>
      <c r="H123" s="230">
        <f t="shared" si="7"/>
        <v>100</v>
      </c>
      <c r="I123" s="224"/>
      <c r="J123" s="230">
        <f t="shared" si="8"/>
        <v>100</v>
      </c>
      <c r="K123" s="230">
        <f t="shared" si="8"/>
        <v>100</v>
      </c>
      <c r="L123" s="230">
        <f t="shared" si="8"/>
        <v>100</v>
      </c>
      <c r="M123" s="224"/>
      <c r="N123" s="230">
        <f t="shared" si="9"/>
        <v>99.236641221374043</v>
      </c>
      <c r="O123" s="230">
        <f t="shared" si="9"/>
        <v>98.571428571428584</v>
      </c>
      <c r="P123" s="230">
        <f t="shared" si="9"/>
        <v>100</v>
      </c>
      <c r="Q123" s="224"/>
      <c r="R123" s="230">
        <f t="shared" si="10"/>
        <v>92.913385826771659</v>
      </c>
      <c r="S123" s="230">
        <f t="shared" si="10"/>
        <v>88.888888888888886</v>
      </c>
      <c r="T123" s="230">
        <f t="shared" si="10"/>
        <v>96.875</v>
      </c>
      <c r="U123" s="224"/>
      <c r="V123" s="230">
        <f t="shared" si="11"/>
        <v>100</v>
      </c>
      <c r="W123" s="230">
        <f t="shared" si="11"/>
        <v>100</v>
      </c>
      <c r="X123" s="230">
        <f t="shared" si="11"/>
        <v>100</v>
      </c>
      <c r="Y123" s="231"/>
      <c r="Z123" s="230">
        <v>0</v>
      </c>
      <c r="AA123" s="230">
        <v>0</v>
      </c>
      <c r="AB123" s="230">
        <v>0</v>
      </c>
    </row>
    <row r="124" spans="1:28" x14ac:dyDescent="0.2">
      <c r="A124" s="292" t="s">
        <v>90</v>
      </c>
      <c r="B124" s="292"/>
      <c r="C124" s="292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2"/>
      <c r="X124" s="292"/>
      <c r="Y124" s="292"/>
      <c r="Z124" s="292"/>
      <c r="AA124" s="292"/>
      <c r="AB124" s="292"/>
    </row>
    <row r="125" spans="1:28" x14ac:dyDescent="0.2">
      <c r="A125" s="293" t="s">
        <v>14</v>
      </c>
      <c r="B125" s="293"/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  <c r="Q125" s="293"/>
      <c r="R125" s="293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</row>
    <row r="126" spans="1:28" x14ac:dyDescent="0.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</row>
    <row r="127" spans="1:28" x14ac:dyDescent="0.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x14ac:dyDescent="0.2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1:33" x14ac:dyDescent="0.2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2" spans="1:33" s="202" customFormat="1" ht="15" x14ac:dyDescent="0.25">
      <c r="A132" s="315" t="s">
        <v>176</v>
      </c>
      <c r="B132" s="315"/>
      <c r="C132" s="315"/>
      <c r="D132" s="315"/>
      <c r="E132" s="315"/>
      <c r="F132" s="315"/>
      <c r="G132" s="315"/>
      <c r="H132" s="315"/>
      <c r="I132" s="315"/>
      <c r="J132" s="315"/>
      <c r="K132" s="315"/>
      <c r="L132" s="315"/>
      <c r="M132" s="315"/>
      <c r="N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15"/>
      <c r="Y132" s="315"/>
      <c r="Z132" s="315"/>
      <c r="AA132" s="315"/>
      <c r="AB132" s="315"/>
      <c r="AC132" s="9"/>
      <c r="AD132" s="278" t="s">
        <v>249</v>
      </c>
      <c r="AE132" s="278"/>
      <c r="AF132" s="9"/>
      <c r="AG132" s="115"/>
    </row>
    <row r="133" spans="1:33" s="202" customFormat="1" ht="15" x14ac:dyDescent="0.25">
      <c r="A133" s="316" t="s">
        <v>168</v>
      </c>
      <c r="B133" s="316"/>
      <c r="C133" s="316"/>
      <c r="D133" s="316"/>
      <c r="E133" s="316"/>
      <c r="F133" s="316"/>
      <c r="G133" s="316"/>
      <c r="H133" s="316"/>
      <c r="I133" s="316"/>
      <c r="J133" s="316"/>
      <c r="K133" s="316"/>
      <c r="L133" s="316"/>
      <c r="M133" s="316"/>
      <c r="N133" s="316"/>
      <c r="O133" s="316"/>
      <c r="P133" s="316"/>
      <c r="Q133" s="316"/>
      <c r="R133" s="316"/>
      <c r="S133" s="316"/>
      <c r="T133" s="316"/>
      <c r="U133" s="316"/>
      <c r="V133" s="316"/>
      <c r="W133" s="316"/>
      <c r="X133" s="316"/>
      <c r="Y133" s="316"/>
      <c r="Z133" s="316"/>
      <c r="AA133" s="316"/>
      <c r="AB133" s="316"/>
      <c r="AC133" s="9"/>
      <c r="AD133" s="278"/>
      <c r="AE133" s="278"/>
      <c r="AF133"/>
      <c r="AG133" s="115"/>
    </row>
    <row r="134" spans="1:33" s="202" customFormat="1" ht="15" x14ac:dyDescent="0.25">
      <c r="A134" s="315" t="s">
        <v>78</v>
      </c>
      <c r="B134" s="315"/>
      <c r="C134" s="315"/>
      <c r="D134" s="315"/>
      <c r="E134" s="315"/>
      <c r="F134" s="315"/>
      <c r="G134" s="315"/>
      <c r="H134" s="315"/>
      <c r="I134" s="315"/>
      <c r="J134" s="315"/>
      <c r="K134" s="315"/>
      <c r="L134" s="315"/>
      <c r="M134" s="315"/>
      <c r="N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15"/>
      <c r="Y134" s="315"/>
      <c r="Z134" s="315"/>
      <c r="AA134" s="315"/>
      <c r="AB134" s="315"/>
    </row>
    <row r="135" spans="1:33" s="202" customFormat="1" ht="15" x14ac:dyDescent="0.25">
      <c r="A135" s="316" t="s">
        <v>94</v>
      </c>
      <c r="B135" s="316"/>
      <c r="C135" s="316"/>
      <c r="D135" s="316"/>
      <c r="E135" s="316"/>
      <c r="F135" s="316"/>
      <c r="G135" s="316"/>
      <c r="H135" s="316"/>
      <c r="I135" s="316"/>
      <c r="J135" s="316"/>
      <c r="K135" s="316"/>
      <c r="L135" s="316"/>
      <c r="M135" s="316"/>
      <c r="N135" s="316"/>
      <c r="O135" s="316"/>
      <c r="P135" s="316"/>
      <c r="Q135" s="316"/>
      <c r="R135" s="316"/>
      <c r="S135" s="316"/>
      <c r="T135" s="316"/>
      <c r="U135" s="316"/>
      <c r="V135" s="316"/>
      <c r="W135" s="316"/>
      <c r="X135" s="316"/>
      <c r="Y135" s="316"/>
      <c r="Z135" s="316"/>
      <c r="AA135" s="316"/>
      <c r="AB135" s="316"/>
    </row>
    <row r="136" spans="1:33" s="202" customFormat="1" ht="15" x14ac:dyDescent="0.25">
      <c r="A136" s="315" t="s">
        <v>136</v>
      </c>
      <c r="B136" s="315"/>
      <c r="C136" s="315"/>
      <c r="D136" s="315"/>
      <c r="E136" s="315"/>
      <c r="F136" s="315"/>
      <c r="G136" s="315"/>
      <c r="H136" s="315"/>
      <c r="I136" s="315"/>
      <c r="J136" s="315"/>
      <c r="K136" s="315"/>
      <c r="L136" s="315"/>
      <c r="M136" s="315"/>
      <c r="N136" s="315"/>
      <c r="O136" s="315"/>
      <c r="P136" s="315"/>
      <c r="Q136" s="315"/>
      <c r="R136" s="315"/>
      <c r="S136" s="315"/>
      <c r="T136" s="315"/>
      <c r="U136" s="315"/>
      <c r="V136" s="315"/>
      <c r="W136" s="315"/>
      <c r="X136" s="315"/>
      <c r="Y136" s="315"/>
      <c r="Z136" s="315"/>
      <c r="AA136" s="315"/>
      <c r="AB136" s="315"/>
    </row>
    <row r="137" spans="1:33" s="202" customFormat="1" ht="15" x14ac:dyDescent="0.25">
      <c r="A137" s="316" t="s">
        <v>80</v>
      </c>
      <c r="B137" s="316"/>
      <c r="C137" s="316"/>
      <c r="D137" s="316"/>
      <c r="E137" s="316"/>
      <c r="F137" s="316"/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6"/>
      <c r="X137" s="316"/>
      <c r="Y137" s="316"/>
      <c r="Z137" s="316"/>
      <c r="AA137" s="316"/>
      <c r="AB137" s="316"/>
    </row>
    <row r="138" spans="1:33" s="202" customFormat="1" ht="15.75" thickBot="1" x14ac:dyDescent="0.3">
      <c r="A138" s="204"/>
      <c r="B138" s="205"/>
      <c r="C138" s="204"/>
      <c r="D138" s="204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</row>
    <row r="139" spans="1:33" s="202" customFormat="1" ht="15" x14ac:dyDescent="0.25">
      <c r="A139" s="299" t="s">
        <v>96</v>
      </c>
      <c r="B139" s="119" t="s">
        <v>22</v>
      </c>
      <c r="C139" s="119"/>
      <c r="D139" s="119"/>
      <c r="E139" s="206"/>
      <c r="F139" s="207" t="s">
        <v>57</v>
      </c>
      <c r="G139" s="207"/>
      <c r="H139" s="207"/>
      <c r="I139" s="206"/>
      <c r="J139" s="207" t="s">
        <v>58</v>
      </c>
      <c r="K139" s="207"/>
      <c r="L139" s="207"/>
      <c r="M139" s="206"/>
      <c r="N139" s="207" t="s">
        <v>59</v>
      </c>
      <c r="O139" s="207"/>
      <c r="P139" s="207"/>
      <c r="Q139" s="206"/>
      <c r="R139" s="207" t="s">
        <v>61</v>
      </c>
      <c r="S139" s="207"/>
      <c r="T139" s="207"/>
      <c r="U139" s="206"/>
      <c r="V139" s="207" t="s">
        <v>62</v>
      </c>
      <c r="W139" s="207"/>
      <c r="X139" s="207"/>
      <c r="Y139" s="206"/>
      <c r="Z139" s="207" t="s">
        <v>63</v>
      </c>
      <c r="AA139" s="207"/>
      <c r="AB139" s="207"/>
    </row>
    <row r="140" spans="1:33" s="202" customFormat="1" ht="15.75" thickBot="1" x14ac:dyDescent="0.3">
      <c r="A140" s="300"/>
      <c r="B140" s="121" t="s">
        <v>82</v>
      </c>
      <c r="C140" s="121" t="s">
        <v>83</v>
      </c>
      <c r="D140" s="121" t="s">
        <v>84</v>
      </c>
      <c r="E140" s="208"/>
      <c r="F140" s="209" t="s">
        <v>82</v>
      </c>
      <c r="G140" s="209" t="s">
        <v>83</v>
      </c>
      <c r="H140" s="209" t="s">
        <v>84</v>
      </c>
      <c r="I140" s="208"/>
      <c r="J140" s="209" t="s">
        <v>82</v>
      </c>
      <c r="K140" s="209" t="s">
        <v>83</v>
      </c>
      <c r="L140" s="209" t="s">
        <v>84</v>
      </c>
      <c r="M140" s="208"/>
      <c r="N140" s="209" t="s">
        <v>82</v>
      </c>
      <c r="O140" s="209" t="s">
        <v>83</v>
      </c>
      <c r="P140" s="209" t="s">
        <v>84</v>
      </c>
      <c r="Q140" s="208"/>
      <c r="R140" s="209" t="s">
        <v>82</v>
      </c>
      <c r="S140" s="209" t="s">
        <v>83</v>
      </c>
      <c r="T140" s="209" t="s">
        <v>84</v>
      </c>
      <c r="U140" s="208"/>
      <c r="V140" s="209" t="s">
        <v>82</v>
      </c>
      <c r="W140" s="209" t="s">
        <v>83</v>
      </c>
      <c r="X140" s="209" t="s">
        <v>84</v>
      </c>
      <c r="Y140" s="208"/>
      <c r="Z140" s="209" t="s">
        <v>82</v>
      </c>
      <c r="AA140" s="209" t="s">
        <v>83</v>
      </c>
      <c r="AB140" s="209" t="s">
        <v>84</v>
      </c>
    </row>
    <row r="141" spans="1:33" x14ac:dyDescent="0.2">
      <c r="A141" s="210"/>
      <c r="B141" s="211"/>
      <c r="C141" s="211"/>
      <c r="D141" s="211"/>
      <c r="E141" s="212"/>
      <c r="F141" s="211"/>
      <c r="G141" s="211"/>
      <c r="H141" s="211"/>
      <c r="I141" s="212"/>
      <c r="J141" s="211"/>
      <c r="K141" s="211"/>
      <c r="L141" s="211"/>
      <c r="M141" s="212"/>
      <c r="N141" s="211"/>
      <c r="O141" s="211"/>
      <c r="P141" s="211"/>
      <c r="Q141" s="212"/>
      <c r="R141" s="211"/>
      <c r="S141" s="211"/>
      <c r="T141" s="211"/>
      <c r="U141" s="212"/>
      <c r="V141" s="211"/>
      <c r="W141" s="211"/>
      <c r="X141" s="211"/>
      <c r="Y141" s="212"/>
      <c r="Z141" s="211"/>
      <c r="AA141" s="211"/>
      <c r="AB141" s="211"/>
    </row>
    <row r="142" spans="1:33" ht="13.5" x14ac:dyDescent="0.25">
      <c r="A142" s="216" t="s">
        <v>97</v>
      </c>
      <c r="B142" s="227">
        <f>+B54/(B54+B11)*100</f>
        <v>3.6526754245434154</v>
      </c>
      <c r="C142" s="227">
        <f>+C54/(C54+C11)*100</f>
        <v>4.7093348239239798</v>
      </c>
      <c r="D142" s="227">
        <f>+D54/(D54+D11)*100</f>
        <v>2.5549829425854687</v>
      </c>
      <c r="E142" s="228"/>
      <c r="F142" s="227">
        <f>+F54/(F54+F11)*100</f>
        <v>4.0439932318104912</v>
      </c>
      <c r="G142" s="227">
        <f>+G54/(G54+G11)*100</f>
        <v>4.9350649350649354</v>
      </c>
      <c r="H142" s="227">
        <f>+H54/(H54+H11)*100</f>
        <v>3.0742049469964665</v>
      </c>
      <c r="I142" s="228"/>
      <c r="J142" s="227">
        <f>+J54/(J54+J11)*100</f>
        <v>4.1809954751131224</v>
      </c>
      <c r="K142" s="227">
        <f>+K54/(K54+K11)*100</f>
        <v>5.4313099041533546</v>
      </c>
      <c r="L142" s="227">
        <f>+L54/(L54+L11)*100</f>
        <v>2.8803545051698669</v>
      </c>
      <c r="M142" s="228"/>
      <c r="N142" s="227">
        <f>+N54/(N54+N11)*100</f>
        <v>3.0885986586657257</v>
      </c>
      <c r="O142" s="227">
        <f>+O54/(O54+O11)*100</f>
        <v>4.2243767313019394</v>
      </c>
      <c r="P142" s="227">
        <f>+P54/(P54+P11)*100</f>
        <v>1.9078473722102232</v>
      </c>
      <c r="Q142" s="228"/>
      <c r="R142" s="227">
        <f>+R54/(R54+R11)*100</f>
        <v>5.5747230797167244</v>
      </c>
      <c r="S142" s="227">
        <f>+S54/(S54+S11)*100</f>
        <v>7.115044247787611</v>
      </c>
      <c r="T142" s="227">
        <f>+T54/(T54+T11)*100</f>
        <v>3.9522744220730801</v>
      </c>
      <c r="U142" s="228"/>
      <c r="V142" s="227">
        <f>+V54/(V54+V11)*100</f>
        <v>1.4002333722287048</v>
      </c>
      <c r="W142" s="227">
        <f>+W54/(W54+W11)*100</f>
        <v>1.7557549746390948</v>
      </c>
      <c r="X142" s="227">
        <f>+X54/(X54+X11)*100</f>
        <v>1.0469174098487786</v>
      </c>
      <c r="Y142" s="228"/>
      <c r="Z142" s="227">
        <f>+Z54/(Z54+Z11)*100</f>
        <v>0.58997050147492625</v>
      </c>
      <c r="AA142" s="227">
        <f>+AA54/(AA54+AA11)*100</f>
        <v>0.71942446043165476</v>
      </c>
      <c r="AB142" s="227">
        <f>+AB54/(AB54+AB11)*100</f>
        <v>0.5</v>
      </c>
    </row>
    <row r="143" spans="1:33" x14ac:dyDescent="0.2"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</row>
    <row r="144" spans="1:33" x14ac:dyDescent="0.2">
      <c r="A144" s="215" t="s">
        <v>98</v>
      </c>
      <c r="B144" s="227">
        <f t="shared" ref="B144:D159" si="12">+B56/(B56+B13)*100</f>
        <v>6.1951471347444507</v>
      </c>
      <c r="C144" s="227">
        <f t="shared" si="12"/>
        <v>7.2526416906820366</v>
      </c>
      <c r="D144" s="227">
        <f t="shared" si="12"/>
        <v>4.9665178571428568</v>
      </c>
      <c r="E144" s="228"/>
      <c r="F144" s="227">
        <f t="shared" ref="F144:H159" si="13">+F56/(F56+F13)*100</f>
        <v>7.6738609112709826</v>
      </c>
      <c r="G144" s="227">
        <f t="shared" si="13"/>
        <v>7.8028747433264893</v>
      </c>
      <c r="H144" s="227">
        <f t="shared" si="13"/>
        <v>7.4927953890489913</v>
      </c>
      <c r="I144" s="229"/>
      <c r="J144" s="227">
        <f t="shared" ref="J144:L159" si="14">+J56/(J56+J13)*100</f>
        <v>7.0038910505836576</v>
      </c>
      <c r="K144" s="227">
        <f t="shared" si="14"/>
        <v>7.7108433734939767</v>
      </c>
      <c r="L144" s="227">
        <f t="shared" si="14"/>
        <v>6.179775280898876</v>
      </c>
      <c r="M144" s="229"/>
      <c r="N144" s="227">
        <f t="shared" ref="N144:P159" si="15">+N56/(N56+N13)*100</f>
        <v>3.9267015706806281</v>
      </c>
      <c r="O144" s="227">
        <f t="shared" si="15"/>
        <v>5.5555555555555554</v>
      </c>
      <c r="P144" s="227">
        <f t="shared" si="15"/>
        <v>2.1739130434782608</v>
      </c>
      <c r="Q144" s="229"/>
      <c r="R144" s="227">
        <f t="shared" ref="R144:T159" si="16">+R56/(R56+R13)*100</f>
        <v>8.9663760896637612</v>
      </c>
      <c r="S144" s="227">
        <f t="shared" si="16"/>
        <v>10.238095238095237</v>
      </c>
      <c r="T144" s="227">
        <f t="shared" si="16"/>
        <v>7.5718015665796345</v>
      </c>
      <c r="U144" s="229"/>
      <c r="V144" s="227">
        <f t="shared" ref="V144:X159" si="17">+V56/(V56+V13)*100</f>
        <v>2.8490028490028489</v>
      </c>
      <c r="W144" s="227">
        <f t="shared" si="17"/>
        <v>4.395604395604396</v>
      </c>
      <c r="X144" s="227">
        <f t="shared" si="17"/>
        <v>1.1834319526627219</v>
      </c>
      <c r="Y144" s="228"/>
      <c r="Z144" s="227">
        <v>0</v>
      </c>
      <c r="AA144" s="227">
        <v>0</v>
      </c>
      <c r="AB144" s="227">
        <v>0</v>
      </c>
    </row>
    <row r="145" spans="1:28" x14ac:dyDescent="0.2">
      <c r="A145" s="215" t="s">
        <v>99</v>
      </c>
      <c r="B145" s="227">
        <f t="shared" si="12"/>
        <v>3.393628941892108</v>
      </c>
      <c r="C145" s="227">
        <f t="shared" si="12"/>
        <v>4.6213093709884472</v>
      </c>
      <c r="D145" s="227">
        <f t="shared" si="12"/>
        <v>2.1718300862344297</v>
      </c>
      <c r="E145" s="228"/>
      <c r="F145" s="227">
        <f t="shared" si="13"/>
        <v>3.5714285714285712</v>
      </c>
      <c r="G145" s="227">
        <f t="shared" si="13"/>
        <v>4.2459736456808201</v>
      </c>
      <c r="H145" s="227">
        <f t="shared" si="13"/>
        <v>2.772963604852686</v>
      </c>
      <c r="I145" s="229"/>
      <c r="J145" s="227">
        <f t="shared" si="14"/>
        <v>4.4500419815281278</v>
      </c>
      <c r="K145" s="227">
        <f t="shared" si="14"/>
        <v>6.462585034013606</v>
      </c>
      <c r="L145" s="227">
        <f t="shared" si="14"/>
        <v>2.4875621890547266</v>
      </c>
      <c r="M145" s="229"/>
      <c r="N145" s="227">
        <f t="shared" si="15"/>
        <v>2.1052631578947367</v>
      </c>
      <c r="O145" s="227">
        <f t="shared" si="15"/>
        <v>3.0674846625766872</v>
      </c>
      <c r="P145" s="227">
        <f t="shared" si="15"/>
        <v>1.1799410029498525</v>
      </c>
      <c r="Q145" s="229"/>
      <c r="R145" s="227">
        <f t="shared" si="16"/>
        <v>5.7536466774716368</v>
      </c>
      <c r="S145" s="227">
        <f t="shared" si="16"/>
        <v>7.8947368421052628</v>
      </c>
      <c r="T145" s="227">
        <f t="shared" si="16"/>
        <v>3.6741214057507987</v>
      </c>
      <c r="U145" s="229"/>
      <c r="V145" s="227">
        <f t="shared" si="17"/>
        <v>1.3250883392226149</v>
      </c>
      <c r="W145" s="227">
        <f t="shared" si="17"/>
        <v>1.62748643761302</v>
      </c>
      <c r="X145" s="227">
        <f t="shared" si="17"/>
        <v>1.0362694300518136</v>
      </c>
      <c r="Y145" s="228"/>
      <c r="Z145" s="227">
        <v>0</v>
      </c>
      <c r="AA145" s="227">
        <v>0</v>
      </c>
      <c r="AB145" s="227">
        <v>0</v>
      </c>
    </row>
    <row r="146" spans="1:28" x14ac:dyDescent="0.2">
      <c r="A146" s="215" t="s">
        <v>100</v>
      </c>
      <c r="B146" s="227">
        <f t="shared" si="12"/>
        <v>2.7330063069376314</v>
      </c>
      <c r="C146" s="227">
        <f t="shared" si="12"/>
        <v>3.1381733021077283</v>
      </c>
      <c r="D146" s="227">
        <f t="shared" si="12"/>
        <v>2.3299161230195713</v>
      </c>
      <c r="E146" s="228"/>
      <c r="F146" s="227">
        <f t="shared" si="13"/>
        <v>4.3478260869565215</v>
      </c>
      <c r="G146" s="227">
        <f t="shared" si="13"/>
        <v>4.5</v>
      </c>
      <c r="H146" s="227">
        <f t="shared" si="13"/>
        <v>4.2194092827004219</v>
      </c>
      <c r="I146" s="229"/>
      <c r="J146" s="227">
        <f t="shared" si="14"/>
        <v>2.4752475247524752</v>
      </c>
      <c r="K146" s="227">
        <f t="shared" si="14"/>
        <v>2.4570024570024569</v>
      </c>
      <c r="L146" s="227">
        <f t="shared" si="14"/>
        <v>2.4937655860349128</v>
      </c>
      <c r="M146" s="229"/>
      <c r="N146" s="227">
        <f t="shared" si="15"/>
        <v>3.2687651331719128</v>
      </c>
      <c r="O146" s="227">
        <f t="shared" si="15"/>
        <v>4.0572792362768499</v>
      </c>
      <c r="P146" s="227">
        <f t="shared" si="15"/>
        <v>2.4570024570024569</v>
      </c>
      <c r="Q146" s="229"/>
      <c r="R146" s="227">
        <f t="shared" si="16"/>
        <v>2.7925531914893615</v>
      </c>
      <c r="S146" s="227">
        <f t="shared" si="16"/>
        <v>3.7878787878787881</v>
      </c>
      <c r="T146" s="227">
        <f t="shared" si="16"/>
        <v>1.6853932584269662</v>
      </c>
      <c r="U146" s="229"/>
      <c r="V146" s="227">
        <f t="shared" si="17"/>
        <v>1.261467889908257</v>
      </c>
      <c r="W146" s="227">
        <f t="shared" si="17"/>
        <v>1.5350877192982455</v>
      </c>
      <c r="X146" s="227">
        <f t="shared" si="17"/>
        <v>0.96153846153846156</v>
      </c>
      <c r="Y146" s="228"/>
      <c r="Z146" s="227">
        <f>+Z58/(Z58+Z15)*100</f>
        <v>0</v>
      </c>
      <c r="AA146" s="227">
        <f>+AA58/(AA58+AA15)*100</f>
        <v>0</v>
      </c>
      <c r="AB146" s="227">
        <f>+AB58/(AB58+AB15)*100</f>
        <v>0</v>
      </c>
    </row>
    <row r="147" spans="1:28" x14ac:dyDescent="0.2">
      <c r="A147" s="215" t="s">
        <v>101</v>
      </c>
      <c r="B147" s="227">
        <f t="shared" si="12"/>
        <v>2.8169014084507045</v>
      </c>
      <c r="C147" s="227">
        <f t="shared" si="12"/>
        <v>4.3478260869565215</v>
      </c>
      <c r="D147" s="227">
        <f t="shared" si="12"/>
        <v>0.81300813008130091</v>
      </c>
      <c r="E147" s="228"/>
      <c r="F147" s="227">
        <f t="shared" si="13"/>
        <v>5.3571428571428568</v>
      </c>
      <c r="G147" s="227">
        <f t="shared" si="13"/>
        <v>7.042253521126761</v>
      </c>
      <c r="H147" s="227">
        <f t="shared" si="13"/>
        <v>2.4390243902439024</v>
      </c>
      <c r="I147" s="229"/>
      <c r="J147" s="227">
        <f t="shared" si="14"/>
        <v>1.834862385321101</v>
      </c>
      <c r="K147" s="227">
        <f t="shared" si="14"/>
        <v>3.8461538461538463</v>
      </c>
      <c r="L147" s="227">
        <f t="shared" si="14"/>
        <v>0</v>
      </c>
      <c r="M147" s="229"/>
      <c r="N147" s="227">
        <f t="shared" si="15"/>
        <v>2.5423728813559325</v>
      </c>
      <c r="O147" s="227">
        <f t="shared" si="15"/>
        <v>2.8571428571428572</v>
      </c>
      <c r="P147" s="227">
        <f t="shared" si="15"/>
        <v>2.083333333333333</v>
      </c>
      <c r="Q147" s="229"/>
      <c r="R147" s="227">
        <f t="shared" si="16"/>
        <v>4.2372881355932197</v>
      </c>
      <c r="S147" s="227">
        <f t="shared" si="16"/>
        <v>7.2463768115942031</v>
      </c>
      <c r="T147" s="227">
        <f t="shared" si="16"/>
        <v>0</v>
      </c>
      <c r="U147" s="229"/>
      <c r="V147" s="227">
        <f t="shared" si="17"/>
        <v>0</v>
      </c>
      <c r="W147" s="227">
        <f t="shared" si="17"/>
        <v>0</v>
      </c>
      <c r="X147" s="227">
        <f t="shared" si="17"/>
        <v>0</v>
      </c>
      <c r="Y147" s="228"/>
      <c r="Z147" s="227">
        <v>0</v>
      </c>
      <c r="AA147" s="227">
        <v>0</v>
      </c>
      <c r="AB147" s="227">
        <v>0</v>
      </c>
    </row>
    <row r="148" spans="1:28" x14ac:dyDescent="0.2">
      <c r="A148" s="215" t="s">
        <v>102</v>
      </c>
      <c r="B148" s="227">
        <f t="shared" si="12"/>
        <v>2.054794520547945</v>
      </c>
      <c r="C148" s="227">
        <f t="shared" si="12"/>
        <v>4.225352112676056</v>
      </c>
      <c r="D148" s="227">
        <f t="shared" si="12"/>
        <v>0</v>
      </c>
      <c r="E148" s="228"/>
      <c r="F148" s="227">
        <f t="shared" si="13"/>
        <v>4.1666666666666661</v>
      </c>
      <c r="G148" s="227">
        <f t="shared" si="13"/>
        <v>7.1428571428571423</v>
      </c>
      <c r="H148" s="227">
        <f t="shared" si="13"/>
        <v>0</v>
      </c>
      <c r="I148" s="229"/>
      <c r="J148" s="227">
        <f t="shared" si="14"/>
        <v>3.225806451612903</v>
      </c>
      <c r="K148" s="227">
        <f t="shared" si="14"/>
        <v>8.3333333333333321</v>
      </c>
      <c r="L148" s="227">
        <f t="shared" si="14"/>
        <v>0</v>
      </c>
      <c r="M148" s="229"/>
      <c r="N148" s="227">
        <f t="shared" si="15"/>
        <v>0</v>
      </c>
      <c r="O148" s="227">
        <f t="shared" si="15"/>
        <v>0</v>
      </c>
      <c r="P148" s="227">
        <f t="shared" si="15"/>
        <v>0</v>
      </c>
      <c r="Q148" s="229"/>
      <c r="R148" s="227">
        <f t="shared" si="16"/>
        <v>0</v>
      </c>
      <c r="S148" s="227">
        <f t="shared" si="16"/>
        <v>0</v>
      </c>
      <c r="T148" s="227">
        <f t="shared" si="16"/>
        <v>0</v>
      </c>
      <c r="U148" s="229"/>
      <c r="V148" s="227">
        <f t="shared" si="17"/>
        <v>3.8461538461538463</v>
      </c>
      <c r="W148" s="227">
        <f t="shared" si="17"/>
        <v>5.8823529411764701</v>
      </c>
      <c r="X148" s="227">
        <f t="shared" si="17"/>
        <v>0</v>
      </c>
      <c r="Y148" s="228"/>
      <c r="Z148" s="227">
        <v>0</v>
      </c>
      <c r="AA148" s="227">
        <v>0</v>
      </c>
      <c r="AB148" s="227">
        <v>0</v>
      </c>
    </row>
    <row r="149" spans="1:28" x14ac:dyDescent="0.2">
      <c r="A149" s="215" t="s">
        <v>103</v>
      </c>
      <c r="B149" s="227">
        <f t="shared" si="12"/>
        <v>0</v>
      </c>
      <c r="C149" s="227">
        <f t="shared" si="12"/>
        <v>0</v>
      </c>
      <c r="D149" s="227">
        <f t="shared" si="12"/>
        <v>0</v>
      </c>
      <c r="E149" s="228"/>
      <c r="F149" s="227">
        <f t="shared" si="13"/>
        <v>0</v>
      </c>
      <c r="G149" s="227">
        <f t="shared" si="13"/>
        <v>0</v>
      </c>
      <c r="H149" s="227">
        <f t="shared" si="13"/>
        <v>0</v>
      </c>
      <c r="I149" s="229"/>
      <c r="J149" s="227">
        <f t="shared" si="14"/>
        <v>0</v>
      </c>
      <c r="K149" s="227">
        <f t="shared" si="14"/>
        <v>0</v>
      </c>
      <c r="L149" s="227">
        <f t="shared" si="14"/>
        <v>0</v>
      </c>
      <c r="M149" s="229"/>
      <c r="N149" s="227">
        <f t="shared" si="15"/>
        <v>0</v>
      </c>
      <c r="O149" s="227">
        <f t="shared" si="15"/>
        <v>0</v>
      </c>
      <c r="P149" s="227">
        <f t="shared" si="15"/>
        <v>0</v>
      </c>
      <c r="Q149" s="229"/>
      <c r="R149" s="227">
        <f t="shared" si="16"/>
        <v>0</v>
      </c>
      <c r="S149" s="227">
        <f t="shared" si="16"/>
        <v>0</v>
      </c>
      <c r="T149" s="227">
        <f t="shared" si="16"/>
        <v>0</v>
      </c>
      <c r="U149" s="229"/>
      <c r="V149" s="227">
        <f t="shared" si="17"/>
        <v>0</v>
      </c>
      <c r="W149" s="227">
        <f t="shared" si="17"/>
        <v>0</v>
      </c>
      <c r="X149" s="227">
        <f t="shared" si="17"/>
        <v>0</v>
      </c>
      <c r="Y149" s="228"/>
      <c r="Z149" s="227">
        <v>0</v>
      </c>
      <c r="AA149" s="227">
        <v>0</v>
      </c>
      <c r="AB149" s="227">
        <v>0</v>
      </c>
    </row>
    <row r="150" spans="1:28" x14ac:dyDescent="0.2">
      <c r="A150" s="215" t="s">
        <v>105</v>
      </c>
      <c r="B150" s="227">
        <f t="shared" si="12"/>
        <v>2.6584122359796067</v>
      </c>
      <c r="C150" s="227">
        <f t="shared" si="12"/>
        <v>3.1837916063675831</v>
      </c>
      <c r="D150" s="227">
        <f t="shared" si="12"/>
        <v>2.1260997067448679</v>
      </c>
      <c r="E150" s="228"/>
      <c r="F150" s="227">
        <f t="shared" si="13"/>
        <v>2.4793388429752068</v>
      </c>
      <c r="G150" s="227">
        <f t="shared" si="13"/>
        <v>3.1746031746031744</v>
      </c>
      <c r="H150" s="227">
        <f t="shared" si="13"/>
        <v>1.7241379310344827</v>
      </c>
      <c r="I150" s="229"/>
      <c r="J150" s="227">
        <f t="shared" si="14"/>
        <v>3.1307550644567224</v>
      </c>
      <c r="K150" s="227">
        <f t="shared" si="14"/>
        <v>3.9007092198581561</v>
      </c>
      <c r="L150" s="227">
        <f t="shared" si="14"/>
        <v>2.2988505747126435</v>
      </c>
      <c r="M150" s="229"/>
      <c r="N150" s="227">
        <f t="shared" si="15"/>
        <v>2.2033898305084745</v>
      </c>
      <c r="O150" s="227">
        <f t="shared" si="15"/>
        <v>3.1914893617021276</v>
      </c>
      <c r="P150" s="227">
        <f t="shared" si="15"/>
        <v>1.2987012987012987</v>
      </c>
      <c r="Q150" s="229"/>
      <c r="R150" s="227">
        <f t="shared" si="16"/>
        <v>4.716981132075472</v>
      </c>
      <c r="S150" s="227">
        <f t="shared" si="16"/>
        <v>5.0359712230215825</v>
      </c>
      <c r="T150" s="227">
        <f t="shared" si="16"/>
        <v>4.3650793650793647</v>
      </c>
      <c r="U150" s="229"/>
      <c r="V150" s="227">
        <f t="shared" si="17"/>
        <v>0.62761506276150625</v>
      </c>
      <c r="W150" s="227">
        <f t="shared" si="17"/>
        <v>0</v>
      </c>
      <c r="X150" s="227">
        <f t="shared" si="17"/>
        <v>1.1857707509881421</v>
      </c>
      <c r="Y150" s="228"/>
      <c r="Z150" s="227">
        <v>0</v>
      </c>
      <c r="AA150" s="227">
        <v>0</v>
      </c>
      <c r="AB150" s="227">
        <v>0</v>
      </c>
    </row>
    <row r="151" spans="1:28" x14ac:dyDescent="0.2">
      <c r="A151" s="215" t="s">
        <v>106</v>
      </c>
      <c r="B151" s="227">
        <f t="shared" si="12"/>
        <v>0</v>
      </c>
      <c r="C151" s="227">
        <f t="shared" si="12"/>
        <v>0</v>
      </c>
      <c r="D151" s="227">
        <f t="shared" si="12"/>
        <v>0</v>
      </c>
      <c r="E151" s="228"/>
      <c r="F151" s="227">
        <f t="shared" si="13"/>
        <v>0</v>
      </c>
      <c r="G151" s="227">
        <f t="shared" si="13"/>
        <v>0</v>
      </c>
      <c r="H151" s="227">
        <f t="shared" si="13"/>
        <v>0</v>
      </c>
      <c r="I151" s="229"/>
      <c r="J151" s="227">
        <f t="shared" si="14"/>
        <v>0</v>
      </c>
      <c r="K151" s="227">
        <f t="shared" si="14"/>
        <v>0</v>
      </c>
      <c r="L151" s="227">
        <f t="shared" si="14"/>
        <v>0</v>
      </c>
      <c r="M151" s="229"/>
      <c r="N151" s="227">
        <f t="shared" si="15"/>
        <v>0</v>
      </c>
      <c r="O151" s="227">
        <f t="shared" si="15"/>
        <v>0</v>
      </c>
      <c r="P151" s="227">
        <f t="shared" si="15"/>
        <v>0</v>
      </c>
      <c r="Q151" s="229"/>
      <c r="R151" s="227">
        <f t="shared" si="16"/>
        <v>0</v>
      </c>
      <c r="S151" s="227">
        <f t="shared" si="16"/>
        <v>0</v>
      </c>
      <c r="T151" s="227">
        <f t="shared" si="16"/>
        <v>0</v>
      </c>
      <c r="U151" s="229"/>
      <c r="V151" s="227">
        <f t="shared" si="17"/>
        <v>0</v>
      </c>
      <c r="W151" s="227">
        <f t="shared" si="17"/>
        <v>0</v>
      </c>
      <c r="X151" s="227">
        <f t="shared" si="17"/>
        <v>0</v>
      </c>
      <c r="Y151" s="228"/>
      <c r="Z151" s="227">
        <v>0</v>
      </c>
      <c r="AA151" s="227">
        <v>0</v>
      </c>
      <c r="AB151" s="227">
        <v>0</v>
      </c>
    </row>
    <row r="152" spans="1:28" x14ac:dyDescent="0.2">
      <c r="A152" s="215" t="s">
        <v>107</v>
      </c>
      <c r="B152" s="227">
        <f t="shared" si="12"/>
        <v>5.5128205128205128</v>
      </c>
      <c r="C152" s="227">
        <f t="shared" si="12"/>
        <v>8.0291970802919703</v>
      </c>
      <c r="D152" s="227">
        <f t="shared" si="12"/>
        <v>2.7100271002710028</v>
      </c>
      <c r="E152" s="228"/>
      <c r="F152" s="227">
        <f t="shared" si="13"/>
        <v>7.5268817204301079</v>
      </c>
      <c r="G152" s="227">
        <f t="shared" si="13"/>
        <v>12.871287128712872</v>
      </c>
      <c r="H152" s="227">
        <f t="shared" si="13"/>
        <v>1.1764705882352942</v>
      </c>
      <c r="I152" s="229"/>
      <c r="J152" s="227">
        <f t="shared" si="14"/>
        <v>1.2269938650306749</v>
      </c>
      <c r="K152" s="227">
        <f t="shared" si="14"/>
        <v>1.2820512820512819</v>
      </c>
      <c r="L152" s="227">
        <f t="shared" si="14"/>
        <v>1.1764705882352942</v>
      </c>
      <c r="M152" s="229"/>
      <c r="N152" s="227">
        <f t="shared" si="15"/>
        <v>8.9430894308943092</v>
      </c>
      <c r="O152" s="227">
        <f t="shared" si="15"/>
        <v>13.043478260869565</v>
      </c>
      <c r="P152" s="227">
        <f t="shared" si="15"/>
        <v>3.7037037037037033</v>
      </c>
      <c r="Q152" s="229"/>
      <c r="R152" s="227">
        <f t="shared" si="16"/>
        <v>8.9743589743589745</v>
      </c>
      <c r="S152" s="227">
        <f t="shared" si="16"/>
        <v>11.111111111111111</v>
      </c>
      <c r="T152" s="227">
        <f t="shared" si="16"/>
        <v>6.666666666666667</v>
      </c>
      <c r="U152" s="229"/>
      <c r="V152" s="227">
        <f t="shared" si="17"/>
        <v>0</v>
      </c>
      <c r="W152" s="227">
        <f t="shared" si="17"/>
        <v>0</v>
      </c>
      <c r="X152" s="227">
        <f t="shared" si="17"/>
        <v>0</v>
      </c>
      <c r="Y152" s="228"/>
      <c r="Z152" s="227">
        <v>0</v>
      </c>
      <c r="AA152" s="227">
        <v>0</v>
      </c>
      <c r="AB152" s="227">
        <v>0</v>
      </c>
    </row>
    <row r="153" spans="1:28" x14ac:dyDescent="0.2">
      <c r="A153" s="223" t="s">
        <v>109</v>
      </c>
      <c r="B153" s="227">
        <f t="shared" si="12"/>
        <v>1.3183915622940012</v>
      </c>
      <c r="C153" s="227">
        <f t="shared" si="12"/>
        <v>1.8703241895261846</v>
      </c>
      <c r="D153" s="227">
        <f t="shared" si="12"/>
        <v>0.69930069930069927</v>
      </c>
      <c r="E153" s="228"/>
      <c r="F153" s="227">
        <f t="shared" si="13"/>
        <v>2.1212121212121215</v>
      </c>
      <c r="G153" s="227">
        <f t="shared" si="13"/>
        <v>2.3809523809523809</v>
      </c>
      <c r="H153" s="227">
        <f t="shared" si="13"/>
        <v>1.8518518518518516</v>
      </c>
      <c r="I153" s="229"/>
      <c r="J153" s="227">
        <f t="shared" si="14"/>
        <v>1.2779552715654952</v>
      </c>
      <c r="K153" s="227">
        <f t="shared" si="14"/>
        <v>2.3391812865497075</v>
      </c>
      <c r="L153" s="227">
        <f t="shared" si="14"/>
        <v>0</v>
      </c>
      <c r="M153" s="229"/>
      <c r="N153" s="227">
        <f t="shared" si="15"/>
        <v>0.94043887147335425</v>
      </c>
      <c r="O153" s="227">
        <f t="shared" si="15"/>
        <v>1.1834319526627219</v>
      </c>
      <c r="P153" s="227">
        <f t="shared" si="15"/>
        <v>0.66666666666666674</v>
      </c>
      <c r="Q153" s="229"/>
      <c r="R153" s="227">
        <f t="shared" si="16"/>
        <v>1.8518518518518516</v>
      </c>
      <c r="S153" s="227">
        <f t="shared" si="16"/>
        <v>3.1645569620253164</v>
      </c>
      <c r="T153" s="227">
        <f t="shared" si="16"/>
        <v>0</v>
      </c>
      <c r="U153" s="229"/>
      <c r="V153" s="227">
        <f t="shared" si="17"/>
        <v>0.36764705882352938</v>
      </c>
      <c r="W153" s="227">
        <f t="shared" si="17"/>
        <v>0</v>
      </c>
      <c r="X153" s="227">
        <f t="shared" si="17"/>
        <v>0.68965517241379315</v>
      </c>
      <c r="Y153" s="228"/>
      <c r="Z153" s="227">
        <v>0</v>
      </c>
      <c r="AA153" s="227">
        <v>0</v>
      </c>
      <c r="AB153" s="227">
        <v>0</v>
      </c>
    </row>
    <row r="154" spans="1:28" x14ac:dyDescent="0.2">
      <c r="A154" s="215" t="s">
        <v>110</v>
      </c>
      <c r="B154" s="227">
        <f t="shared" si="12"/>
        <v>1.8604651162790697</v>
      </c>
      <c r="C154" s="227">
        <f t="shared" si="12"/>
        <v>2.9411764705882351</v>
      </c>
      <c r="D154" s="227">
        <f t="shared" si="12"/>
        <v>0.88495575221238942</v>
      </c>
      <c r="E154" s="228"/>
      <c r="F154" s="227">
        <f t="shared" si="13"/>
        <v>2.7777777777777777</v>
      </c>
      <c r="G154" s="227">
        <f t="shared" si="13"/>
        <v>5.8823529411764701</v>
      </c>
      <c r="H154" s="227">
        <f t="shared" si="13"/>
        <v>0</v>
      </c>
      <c r="I154" s="229"/>
      <c r="J154" s="227">
        <f t="shared" si="14"/>
        <v>1.9607843137254901</v>
      </c>
      <c r="K154" s="227">
        <f t="shared" si="14"/>
        <v>3.5714285714285712</v>
      </c>
      <c r="L154" s="227">
        <f t="shared" si="14"/>
        <v>0</v>
      </c>
      <c r="M154" s="229"/>
      <c r="N154" s="227">
        <f t="shared" si="15"/>
        <v>2.3255813953488373</v>
      </c>
      <c r="O154" s="227">
        <f t="shared" si="15"/>
        <v>4.3478260869565215</v>
      </c>
      <c r="P154" s="227">
        <f t="shared" si="15"/>
        <v>0</v>
      </c>
      <c r="Q154" s="229"/>
      <c r="R154" s="227">
        <f t="shared" si="16"/>
        <v>2.2222222222222223</v>
      </c>
      <c r="S154" s="227">
        <f t="shared" si="16"/>
        <v>0</v>
      </c>
      <c r="T154" s="227">
        <f t="shared" si="16"/>
        <v>4.1666666666666661</v>
      </c>
      <c r="U154" s="229"/>
      <c r="V154" s="227">
        <f t="shared" si="17"/>
        <v>0</v>
      </c>
      <c r="W154" s="227">
        <f t="shared" si="17"/>
        <v>0</v>
      </c>
      <c r="X154" s="227">
        <f t="shared" si="17"/>
        <v>0</v>
      </c>
      <c r="Y154" s="228"/>
      <c r="Z154" s="227">
        <v>0</v>
      </c>
      <c r="AA154" s="227">
        <v>0</v>
      </c>
      <c r="AB154" s="227">
        <v>0</v>
      </c>
    </row>
    <row r="155" spans="1:28" x14ac:dyDescent="0.2">
      <c r="A155" s="215" t="s">
        <v>111</v>
      </c>
      <c r="B155" s="227">
        <f t="shared" si="12"/>
        <v>3.2247662044501775</v>
      </c>
      <c r="C155" s="227">
        <f t="shared" si="12"/>
        <v>4.1894353369763211</v>
      </c>
      <c r="D155" s="227">
        <f t="shared" si="12"/>
        <v>2.1320495185694637</v>
      </c>
      <c r="E155" s="228"/>
      <c r="F155" s="227">
        <f t="shared" si="13"/>
        <v>2.6200873362445414</v>
      </c>
      <c r="G155" s="227">
        <f t="shared" si="13"/>
        <v>3.278688524590164</v>
      </c>
      <c r="H155" s="227">
        <f t="shared" si="13"/>
        <v>1.8691588785046727</v>
      </c>
      <c r="I155" s="229"/>
      <c r="J155" s="227">
        <f t="shared" si="14"/>
        <v>4.1166380789022305</v>
      </c>
      <c r="K155" s="227">
        <f t="shared" si="14"/>
        <v>5.7142857142857144</v>
      </c>
      <c r="L155" s="227">
        <f t="shared" si="14"/>
        <v>2.2388059701492535</v>
      </c>
      <c r="M155" s="229"/>
      <c r="N155" s="227">
        <f t="shared" si="15"/>
        <v>2.0236087689713322</v>
      </c>
      <c r="O155" s="227">
        <f t="shared" si="15"/>
        <v>2.5157232704402519</v>
      </c>
      <c r="P155" s="227">
        <f t="shared" si="15"/>
        <v>1.4545454545454546</v>
      </c>
      <c r="Q155" s="229"/>
      <c r="R155" s="227">
        <f t="shared" si="16"/>
        <v>5.625</v>
      </c>
      <c r="S155" s="227">
        <f t="shared" si="16"/>
        <v>7.5757575757575761</v>
      </c>
      <c r="T155" s="227">
        <f t="shared" si="16"/>
        <v>3.5483870967741935</v>
      </c>
      <c r="U155" s="229"/>
      <c r="V155" s="227">
        <f t="shared" si="17"/>
        <v>1.7421602787456445</v>
      </c>
      <c r="W155" s="227">
        <f t="shared" si="17"/>
        <v>1.9867549668874174</v>
      </c>
      <c r="X155" s="227">
        <f t="shared" si="17"/>
        <v>1.4705882352941175</v>
      </c>
      <c r="Y155" s="228"/>
      <c r="Z155" s="227">
        <v>0</v>
      </c>
      <c r="AA155" s="227">
        <v>0</v>
      </c>
      <c r="AB155" s="227">
        <v>0</v>
      </c>
    </row>
    <row r="156" spans="1:28" x14ac:dyDescent="0.2">
      <c r="A156" s="215" t="s">
        <v>112</v>
      </c>
      <c r="B156" s="227">
        <f t="shared" si="12"/>
        <v>2.4390243902439024</v>
      </c>
      <c r="C156" s="227">
        <f t="shared" si="12"/>
        <v>4</v>
      </c>
      <c r="D156" s="227">
        <f t="shared" si="12"/>
        <v>0</v>
      </c>
      <c r="E156" s="228"/>
      <c r="F156" s="227">
        <f t="shared" si="13"/>
        <v>0</v>
      </c>
      <c r="G156" s="227">
        <f t="shared" si="13"/>
        <v>0</v>
      </c>
      <c r="H156" s="227">
        <f t="shared" si="13"/>
        <v>0</v>
      </c>
      <c r="I156" s="229"/>
      <c r="J156" s="227">
        <f t="shared" si="14"/>
        <v>0</v>
      </c>
      <c r="K156" s="227">
        <f t="shared" si="14"/>
        <v>0</v>
      </c>
      <c r="L156" s="227">
        <f t="shared" si="14"/>
        <v>0</v>
      </c>
      <c r="M156" s="229"/>
      <c r="N156" s="227">
        <f t="shared" si="15"/>
        <v>0</v>
      </c>
      <c r="O156" s="227" t="s">
        <v>56</v>
      </c>
      <c r="P156" s="227">
        <f t="shared" si="15"/>
        <v>0</v>
      </c>
      <c r="Q156" s="229"/>
      <c r="R156" s="227">
        <f t="shared" si="16"/>
        <v>11.111111111111111</v>
      </c>
      <c r="S156" s="227">
        <f t="shared" si="16"/>
        <v>12.5</v>
      </c>
      <c r="T156" s="227">
        <f t="shared" si="16"/>
        <v>0</v>
      </c>
      <c r="U156" s="229"/>
      <c r="V156" s="227">
        <f t="shared" si="17"/>
        <v>0</v>
      </c>
      <c r="W156" s="227">
        <f t="shared" si="17"/>
        <v>0</v>
      </c>
      <c r="X156" s="227">
        <f t="shared" si="17"/>
        <v>0</v>
      </c>
      <c r="Y156" s="228"/>
      <c r="Z156" s="227">
        <v>0</v>
      </c>
      <c r="AA156" s="227">
        <v>0</v>
      </c>
      <c r="AB156" s="227">
        <v>0</v>
      </c>
    </row>
    <row r="157" spans="1:28" x14ac:dyDescent="0.2">
      <c r="A157" s="215" t="s">
        <v>113</v>
      </c>
      <c r="B157" s="227">
        <f t="shared" si="12"/>
        <v>2.0161290322580645</v>
      </c>
      <c r="C157" s="227">
        <f t="shared" si="12"/>
        <v>3.5714285714285712</v>
      </c>
      <c r="D157" s="227">
        <f t="shared" si="12"/>
        <v>0.52631578947368418</v>
      </c>
      <c r="E157" s="228"/>
      <c r="F157" s="227">
        <f t="shared" si="13"/>
        <v>3.0487804878048781</v>
      </c>
      <c r="G157" s="227">
        <f t="shared" si="13"/>
        <v>5.0632911392405067</v>
      </c>
      <c r="H157" s="227">
        <f t="shared" si="13"/>
        <v>1.1764705882352942</v>
      </c>
      <c r="I157" s="229"/>
      <c r="J157" s="227">
        <f t="shared" si="14"/>
        <v>4.225352112676056</v>
      </c>
      <c r="K157" s="227">
        <f t="shared" si="14"/>
        <v>7.6923076923076925</v>
      </c>
      <c r="L157" s="227">
        <f t="shared" si="14"/>
        <v>0</v>
      </c>
      <c r="M157" s="229"/>
      <c r="N157" s="227">
        <f t="shared" si="15"/>
        <v>1.8633540372670807</v>
      </c>
      <c r="O157" s="227">
        <f t="shared" si="15"/>
        <v>2.7027027027027026</v>
      </c>
      <c r="P157" s="227">
        <f t="shared" si="15"/>
        <v>1.1494252873563218</v>
      </c>
      <c r="Q157" s="229"/>
      <c r="R157" s="227">
        <f t="shared" si="16"/>
        <v>0.64516129032258063</v>
      </c>
      <c r="S157" s="227">
        <f t="shared" si="16"/>
        <v>1.3157894736842104</v>
      </c>
      <c r="T157" s="227">
        <f t="shared" si="16"/>
        <v>0</v>
      </c>
      <c r="U157" s="229"/>
      <c r="V157" s="227">
        <f t="shared" si="17"/>
        <v>0</v>
      </c>
      <c r="W157" s="227">
        <f t="shared" si="17"/>
        <v>0</v>
      </c>
      <c r="X157" s="227">
        <f t="shared" si="17"/>
        <v>0</v>
      </c>
      <c r="Y157" s="228"/>
      <c r="Z157" s="227">
        <v>0</v>
      </c>
      <c r="AA157" s="227">
        <v>0</v>
      </c>
      <c r="AB157" s="227">
        <v>0</v>
      </c>
    </row>
    <row r="158" spans="1:28" x14ac:dyDescent="0.2">
      <c r="A158" s="215" t="s">
        <v>114</v>
      </c>
      <c r="B158" s="227">
        <f t="shared" si="12"/>
        <v>3.3195020746887969</v>
      </c>
      <c r="C158" s="227">
        <f t="shared" si="12"/>
        <v>4.2016806722689077</v>
      </c>
      <c r="D158" s="227">
        <f t="shared" si="12"/>
        <v>2.459016393442623</v>
      </c>
      <c r="E158" s="228"/>
      <c r="F158" s="227">
        <f t="shared" si="13"/>
        <v>0</v>
      </c>
      <c r="G158" s="227">
        <f t="shared" si="13"/>
        <v>0</v>
      </c>
      <c r="H158" s="227">
        <f t="shared" si="13"/>
        <v>0</v>
      </c>
      <c r="I158" s="229"/>
      <c r="J158" s="227">
        <f t="shared" si="14"/>
        <v>2.6315789473684208</v>
      </c>
      <c r="K158" s="227">
        <f t="shared" si="14"/>
        <v>5.2631578947368416</v>
      </c>
      <c r="L158" s="227">
        <f t="shared" si="14"/>
        <v>0</v>
      </c>
      <c r="M158" s="229"/>
      <c r="N158" s="227">
        <f t="shared" si="15"/>
        <v>9.6153846153846168</v>
      </c>
      <c r="O158" s="227">
        <f t="shared" si="15"/>
        <v>8</v>
      </c>
      <c r="P158" s="227">
        <f t="shared" si="15"/>
        <v>11.111111111111111</v>
      </c>
      <c r="Q158" s="229"/>
      <c r="R158" s="227">
        <f t="shared" si="16"/>
        <v>4.1666666666666661</v>
      </c>
      <c r="S158" s="227">
        <f t="shared" si="16"/>
        <v>8.695652173913043</v>
      </c>
      <c r="T158" s="227">
        <f t="shared" si="16"/>
        <v>0</v>
      </c>
      <c r="U158" s="229"/>
      <c r="V158" s="227">
        <f t="shared" si="17"/>
        <v>0</v>
      </c>
      <c r="W158" s="227">
        <f t="shared" si="17"/>
        <v>0</v>
      </c>
      <c r="X158" s="227">
        <f t="shared" si="17"/>
        <v>0</v>
      </c>
      <c r="Y158" s="228"/>
      <c r="Z158" s="227">
        <v>0</v>
      </c>
      <c r="AA158" s="227">
        <v>0</v>
      </c>
      <c r="AB158" s="227">
        <v>0</v>
      </c>
    </row>
    <row r="159" spans="1:28" x14ac:dyDescent="0.2">
      <c r="A159" s="215" t="s">
        <v>115</v>
      </c>
      <c r="B159" s="227">
        <f t="shared" si="12"/>
        <v>6.625258799171843</v>
      </c>
      <c r="C159" s="227">
        <f t="shared" si="12"/>
        <v>9.8130841121495322</v>
      </c>
      <c r="D159" s="227">
        <f t="shared" si="12"/>
        <v>4.0892193308550189</v>
      </c>
      <c r="E159" s="228"/>
      <c r="F159" s="227">
        <f t="shared" si="13"/>
        <v>4.5454545454545459</v>
      </c>
      <c r="G159" s="227">
        <f t="shared" si="13"/>
        <v>10.416666666666668</v>
      </c>
      <c r="H159" s="227">
        <f t="shared" si="13"/>
        <v>0</v>
      </c>
      <c r="I159" s="229"/>
      <c r="J159" s="227">
        <f t="shared" si="14"/>
        <v>10.309278350515463</v>
      </c>
      <c r="K159" s="227">
        <f t="shared" si="14"/>
        <v>17.5</v>
      </c>
      <c r="L159" s="227">
        <f t="shared" si="14"/>
        <v>5.2631578947368416</v>
      </c>
      <c r="M159" s="229"/>
      <c r="N159" s="227">
        <f t="shared" si="15"/>
        <v>11.702127659574469</v>
      </c>
      <c r="O159" s="227">
        <f t="shared" si="15"/>
        <v>14.000000000000002</v>
      </c>
      <c r="P159" s="227">
        <f t="shared" si="15"/>
        <v>9.0909090909090917</v>
      </c>
      <c r="Q159" s="229"/>
      <c r="R159" s="227">
        <f t="shared" si="16"/>
        <v>6.3157894736842106</v>
      </c>
      <c r="S159" s="227">
        <f t="shared" si="16"/>
        <v>5</v>
      </c>
      <c r="T159" s="227">
        <f t="shared" si="16"/>
        <v>7.2727272727272725</v>
      </c>
      <c r="U159" s="229"/>
      <c r="V159" s="227">
        <f t="shared" si="17"/>
        <v>0</v>
      </c>
      <c r="W159" s="227">
        <f t="shared" si="17"/>
        <v>0</v>
      </c>
      <c r="X159" s="227">
        <f t="shared" si="17"/>
        <v>0</v>
      </c>
      <c r="Y159" s="228"/>
      <c r="Z159" s="227">
        <v>0</v>
      </c>
      <c r="AA159" s="227">
        <v>0</v>
      </c>
      <c r="AB159" s="227">
        <v>0</v>
      </c>
    </row>
    <row r="160" spans="1:28" x14ac:dyDescent="0.2">
      <c r="A160" s="215" t="s">
        <v>116</v>
      </c>
      <c r="B160" s="227">
        <f t="shared" ref="B160:D167" si="18">+B72/(B72+B29)*100</f>
        <v>4.3209876543209873</v>
      </c>
      <c r="C160" s="227">
        <f t="shared" si="18"/>
        <v>3.8216560509554141</v>
      </c>
      <c r="D160" s="227">
        <f t="shared" si="18"/>
        <v>4.7904191616766472</v>
      </c>
      <c r="E160" s="228"/>
      <c r="F160" s="227">
        <f t="shared" ref="F160:H167" si="19">+F72/(F72+F29)*100</f>
        <v>1.5625</v>
      </c>
      <c r="G160" s="227">
        <f t="shared" si="19"/>
        <v>0</v>
      </c>
      <c r="H160" s="227">
        <f t="shared" si="19"/>
        <v>2.7027027027027026</v>
      </c>
      <c r="I160" s="229"/>
      <c r="J160" s="227">
        <f t="shared" ref="J160:L167" si="20">+J72/(J72+J29)*100</f>
        <v>7.8947368421052628</v>
      </c>
      <c r="K160" s="227">
        <f t="shared" si="20"/>
        <v>4.8780487804878048</v>
      </c>
      <c r="L160" s="227">
        <f t="shared" si="20"/>
        <v>11.428571428571429</v>
      </c>
      <c r="M160" s="229"/>
      <c r="N160" s="227">
        <f t="shared" ref="N160:P167" si="21">+N72/(N72+N29)*100</f>
        <v>3.6363636363636362</v>
      </c>
      <c r="O160" s="227">
        <f t="shared" si="21"/>
        <v>3.7037037037037033</v>
      </c>
      <c r="P160" s="227">
        <f t="shared" si="21"/>
        <v>3.5714285714285712</v>
      </c>
      <c r="Q160" s="229"/>
      <c r="R160" s="227">
        <f t="shared" ref="R160:T167" si="22">+R72/(R72+R29)*100</f>
        <v>6.3492063492063489</v>
      </c>
      <c r="S160" s="227">
        <f t="shared" si="22"/>
        <v>5.8823529411764701</v>
      </c>
      <c r="T160" s="227">
        <f t="shared" si="22"/>
        <v>6.8965517241379306</v>
      </c>
      <c r="U160" s="229"/>
      <c r="V160" s="227">
        <f t="shared" ref="V160:X167" si="23">+V72/(V72+V29)*100</f>
        <v>1.5151515151515151</v>
      </c>
      <c r="W160" s="227">
        <f t="shared" si="23"/>
        <v>3.5714285714285712</v>
      </c>
      <c r="X160" s="227">
        <f t="shared" si="23"/>
        <v>0</v>
      </c>
      <c r="Y160" s="228"/>
      <c r="Z160" s="227">
        <v>0</v>
      </c>
      <c r="AA160" s="227">
        <v>0</v>
      </c>
      <c r="AB160" s="227">
        <v>0</v>
      </c>
    </row>
    <row r="161" spans="1:28" x14ac:dyDescent="0.2">
      <c r="A161" s="215" t="s">
        <v>117</v>
      </c>
      <c r="B161" s="227">
        <f t="shared" si="18"/>
        <v>7.1315372424722661</v>
      </c>
      <c r="C161" s="227">
        <f t="shared" si="18"/>
        <v>8.9506172839506171</v>
      </c>
      <c r="D161" s="227">
        <f t="shared" si="18"/>
        <v>5.2117263843648214</v>
      </c>
      <c r="E161" s="228"/>
      <c r="F161" s="227">
        <f t="shared" si="19"/>
        <v>4.2016806722689077</v>
      </c>
      <c r="G161" s="227">
        <f t="shared" si="19"/>
        <v>6.557377049180328</v>
      </c>
      <c r="H161" s="227">
        <f t="shared" si="19"/>
        <v>1.7241379310344827</v>
      </c>
      <c r="I161" s="229"/>
      <c r="J161" s="227">
        <f t="shared" si="20"/>
        <v>11.594202898550725</v>
      </c>
      <c r="K161" s="227">
        <f t="shared" si="20"/>
        <v>14.084507042253522</v>
      </c>
      <c r="L161" s="227">
        <f t="shared" si="20"/>
        <v>8.9552238805970141</v>
      </c>
      <c r="M161" s="229"/>
      <c r="N161" s="227">
        <f t="shared" si="21"/>
        <v>4.4776119402985071</v>
      </c>
      <c r="O161" s="227">
        <f t="shared" si="21"/>
        <v>5.7142857142857144</v>
      </c>
      <c r="P161" s="227">
        <f t="shared" si="21"/>
        <v>3.125</v>
      </c>
      <c r="Q161" s="229"/>
      <c r="R161" s="227">
        <f t="shared" si="22"/>
        <v>12.698412698412698</v>
      </c>
      <c r="S161" s="227">
        <f t="shared" si="22"/>
        <v>15.151515151515152</v>
      </c>
      <c r="T161" s="227">
        <f t="shared" si="22"/>
        <v>10</v>
      </c>
      <c r="U161" s="229"/>
      <c r="V161" s="227">
        <f t="shared" si="23"/>
        <v>1.8518518518518516</v>
      </c>
      <c r="W161" s="227">
        <f t="shared" si="23"/>
        <v>1.8518518518518516</v>
      </c>
      <c r="X161" s="227">
        <f t="shared" si="23"/>
        <v>1.8518518518518516</v>
      </c>
      <c r="Y161" s="228"/>
      <c r="Z161" s="227">
        <v>0</v>
      </c>
      <c r="AA161" s="227">
        <v>0</v>
      </c>
      <c r="AB161" s="227">
        <v>0</v>
      </c>
    </row>
    <row r="162" spans="1:28" x14ac:dyDescent="0.2">
      <c r="A162" s="215" t="s">
        <v>118</v>
      </c>
      <c r="B162" s="227">
        <f t="shared" si="18"/>
        <v>6.3025210084033612</v>
      </c>
      <c r="C162" s="227">
        <f t="shared" si="18"/>
        <v>10.16949152542373</v>
      </c>
      <c r="D162" s="227">
        <f t="shared" si="18"/>
        <v>2.5</v>
      </c>
      <c r="E162" s="228"/>
      <c r="F162" s="227">
        <f t="shared" si="19"/>
        <v>0</v>
      </c>
      <c r="G162" s="227">
        <f t="shared" si="19"/>
        <v>0</v>
      </c>
      <c r="H162" s="227">
        <f t="shared" si="19"/>
        <v>0</v>
      </c>
      <c r="I162" s="229"/>
      <c r="J162" s="227">
        <f t="shared" si="20"/>
        <v>3.7735849056603774</v>
      </c>
      <c r="K162" s="227">
        <f t="shared" si="20"/>
        <v>4.1666666666666661</v>
      </c>
      <c r="L162" s="227">
        <f t="shared" si="20"/>
        <v>3.4482758620689653</v>
      </c>
      <c r="M162" s="229"/>
      <c r="N162" s="227">
        <f t="shared" si="21"/>
        <v>9.8039215686274517</v>
      </c>
      <c r="O162" s="227">
        <f t="shared" si="21"/>
        <v>16.666666666666664</v>
      </c>
      <c r="P162" s="227">
        <f t="shared" si="21"/>
        <v>0</v>
      </c>
      <c r="Q162" s="229"/>
      <c r="R162" s="227">
        <f t="shared" si="22"/>
        <v>12.5</v>
      </c>
      <c r="S162" s="227">
        <f t="shared" si="22"/>
        <v>26.315789473684209</v>
      </c>
      <c r="T162" s="227">
        <f t="shared" si="22"/>
        <v>0</v>
      </c>
      <c r="U162" s="229"/>
      <c r="V162" s="227">
        <f t="shared" si="23"/>
        <v>6.5217391304347823</v>
      </c>
      <c r="W162" s="227">
        <f t="shared" si="23"/>
        <v>5.5555555555555554</v>
      </c>
      <c r="X162" s="227">
        <f t="shared" si="23"/>
        <v>7.1428571428571423</v>
      </c>
      <c r="Y162" s="228"/>
      <c r="Z162" s="227">
        <v>0</v>
      </c>
      <c r="AA162" s="227">
        <v>0</v>
      </c>
      <c r="AB162" s="227">
        <v>0</v>
      </c>
    </row>
    <row r="163" spans="1:28" x14ac:dyDescent="0.2">
      <c r="A163" s="215" t="s">
        <v>119</v>
      </c>
      <c r="B163" s="227">
        <f t="shared" si="18"/>
        <v>8.5106382978723403</v>
      </c>
      <c r="C163" s="227">
        <f t="shared" si="18"/>
        <v>9.4017094017094021</v>
      </c>
      <c r="D163" s="227">
        <f t="shared" si="18"/>
        <v>7.6271186440677967</v>
      </c>
      <c r="E163" s="228"/>
      <c r="F163" s="227">
        <f t="shared" si="19"/>
        <v>7.6923076923076925</v>
      </c>
      <c r="G163" s="227">
        <f t="shared" si="19"/>
        <v>8.3333333333333321</v>
      </c>
      <c r="H163" s="227">
        <f t="shared" si="19"/>
        <v>7.1428571428571423</v>
      </c>
      <c r="I163" s="229"/>
      <c r="J163" s="227">
        <f t="shared" si="20"/>
        <v>6.7796610169491522</v>
      </c>
      <c r="K163" s="227">
        <f t="shared" si="20"/>
        <v>6.666666666666667</v>
      </c>
      <c r="L163" s="227">
        <f t="shared" si="20"/>
        <v>6.8965517241379306</v>
      </c>
      <c r="M163" s="229"/>
      <c r="N163" s="227">
        <f t="shared" si="21"/>
        <v>19.565217391304348</v>
      </c>
      <c r="O163" s="227">
        <f t="shared" si="21"/>
        <v>20</v>
      </c>
      <c r="P163" s="227">
        <f t="shared" si="21"/>
        <v>19.047619047619047</v>
      </c>
      <c r="Q163" s="229"/>
      <c r="R163" s="227">
        <f t="shared" si="22"/>
        <v>2.3255813953488373</v>
      </c>
      <c r="S163" s="227">
        <f t="shared" si="22"/>
        <v>5.2631578947368416</v>
      </c>
      <c r="T163" s="227">
        <f t="shared" si="22"/>
        <v>0</v>
      </c>
      <c r="U163" s="229"/>
      <c r="V163" s="227">
        <f t="shared" si="23"/>
        <v>5.7142857142857144</v>
      </c>
      <c r="W163" s="227">
        <f t="shared" si="23"/>
        <v>5.2631578947368416</v>
      </c>
      <c r="X163" s="227">
        <f t="shared" si="23"/>
        <v>6.25</v>
      </c>
      <c r="Y163" s="228"/>
      <c r="Z163" s="227">
        <v>0</v>
      </c>
      <c r="AA163" s="227">
        <v>0</v>
      </c>
      <c r="AB163" s="227">
        <v>0</v>
      </c>
    </row>
    <row r="164" spans="1:28" x14ac:dyDescent="0.2">
      <c r="A164" s="215" t="s">
        <v>120</v>
      </c>
      <c r="B164" s="227">
        <f t="shared" si="18"/>
        <v>0</v>
      </c>
      <c r="C164" s="227">
        <f t="shared" si="18"/>
        <v>0</v>
      </c>
      <c r="D164" s="227">
        <f t="shared" si="18"/>
        <v>0</v>
      </c>
      <c r="E164" s="228"/>
      <c r="F164" s="227">
        <f t="shared" si="19"/>
        <v>0</v>
      </c>
      <c r="G164" s="227">
        <f t="shared" si="19"/>
        <v>0</v>
      </c>
      <c r="H164" s="227">
        <f t="shared" si="19"/>
        <v>0</v>
      </c>
      <c r="I164" s="229"/>
      <c r="J164" s="227">
        <f t="shared" si="20"/>
        <v>0</v>
      </c>
      <c r="K164" s="227">
        <f t="shared" si="20"/>
        <v>0</v>
      </c>
      <c r="L164" s="227">
        <f t="shared" si="20"/>
        <v>0</v>
      </c>
      <c r="M164" s="229"/>
      <c r="N164" s="227">
        <f t="shared" si="21"/>
        <v>0</v>
      </c>
      <c r="O164" s="227">
        <f t="shared" si="21"/>
        <v>0</v>
      </c>
      <c r="P164" s="227">
        <f t="shared" si="21"/>
        <v>0</v>
      </c>
      <c r="Q164" s="229"/>
      <c r="R164" s="227">
        <f t="shared" si="22"/>
        <v>0</v>
      </c>
      <c r="S164" s="227">
        <f t="shared" si="22"/>
        <v>0</v>
      </c>
      <c r="T164" s="227">
        <f t="shared" si="22"/>
        <v>0</v>
      </c>
      <c r="U164" s="229"/>
      <c r="V164" s="227">
        <f t="shared" si="23"/>
        <v>0</v>
      </c>
      <c r="W164" s="227">
        <f t="shared" si="23"/>
        <v>0</v>
      </c>
      <c r="X164" s="227">
        <f t="shared" si="23"/>
        <v>0</v>
      </c>
      <c r="Y164" s="228"/>
      <c r="Z164" s="227">
        <v>0</v>
      </c>
      <c r="AA164" s="227">
        <v>0</v>
      </c>
      <c r="AB164" s="227">
        <v>0</v>
      </c>
    </row>
    <row r="165" spans="1:28" x14ac:dyDescent="0.2">
      <c r="A165" s="215" t="s">
        <v>121</v>
      </c>
      <c r="B165" s="227">
        <f t="shared" si="18"/>
        <v>3.6363636363636362</v>
      </c>
      <c r="C165" s="227">
        <f t="shared" si="18"/>
        <v>7.6923076923076925</v>
      </c>
      <c r="D165" s="227">
        <f t="shared" si="18"/>
        <v>0</v>
      </c>
      <c r="E165" s="228"/>
      <c r="F165" s="227">
        <f t="shared" si="19"/>
        <v>0</v>
      </c>
      <c r="G165" s="227">
        <f t="shared" si="19"/>
        <v>0</v>
      </c>
      <c r="H165" s="227">
        <f t="shared" si="19"/>
        <v>0</v>
      </c>
      <c r="I165" s="229"/>
      <c r="J165" s="227">
        <f t="shared" si="20"/>
        <v>0</v>
      </c>
      <c r="K165" s="227">
        <f t="shared" si="20"/>
        <v>0</v>
      </c>
      <c r="L165" s="227">
        <f t="shared" si="20"/>
        <v>0</v>
      </c>
      <c r="M165" s="229"/>
      <c r="N165" s="227">
        <f t="shared" si="21"/>
        <v>0</v>
      </c>
      <c r="O165" s="227">
        <f t="shared" si="21"/>
        <v>0</v>
      </c>
      <c r="P165" s="227">
        <f t="shared" si="21"/>
        <v>0</v>
      </c>
      <c r="Q165" s="229"/>
      <c r="R165" s="227">
        <f t="shared" si="22"/>
        <v>0</v>
      </c>
      <c r="S165" s="227">
        <f t="shared" si="22"/>
        <v>0</v>
      </c>
      <c r="T165" s="227">
        <f t="shared" si="22"/>
        <v>0</v>
      </c>
      <c r="U165" s="229"/>
      <c r="V165" s="227">
        <f t="shared" si="23"/>
        <v>28.571428571428569</v>
      </c>
      <c r="W165" s="227">
        <f t="shared" si="23"/>
        <v>100</v>
      </c>
      <c r="X165" s="227">
        <f t="shared" si="23"/>
        <v>0</v>
      </c>
      <c r="Y165" s="228"/>
      <c r="Z165" s="227">
        <v>0</v>
      </c>
      <c r="AA165" s="227">
        <v>0</v>
      </c>
      <c r="AB165" s="227">
        <v>0</v>
      </c>
    </row>
    <row r="166" spans="1:28" x14ac:dyDescent="0.2">
      <c r="A166" s="215" t="s">
        <v>122</v>
      </c>
      <c r="B166" s="227">
        <f t="shared" si="18"/>
        <v>4.5397225725094579</v>
      </c>
      <c r="C166" s="227">
        <f t="shared" si="18"/>
        <v>5.9125964010282779</v>
      </c>
      <c r="D166" s="227">
        <f t="shared" si="18"/>
        <v>3.217821782178218</v>
      </c>
      <c r="E166" s="228"/>
      <c r="F166" s="227">
        <f t="shared" si="19"/>
        <v>6.024096385542169</v>
      </c>
      <c r="G166" s="227">
        <f t="shared" si="19"/>
        <v>7.5</v>
      </c>
      <c r="H166" s="227">
        <f t="shared" si="19"/>
        <v>4.6511627906976747</v>
      </c>
      <c r="I166" s="229"/>
      <c r="J166" s="227">
        <f t="shared" si="20"/>
        <v>4.4692737430167595</v>
      </c>
      <c r="K166" s="227">
        <f t="shared" si="20"/>
        <v>7.0588235294117645</v>
      </c>
      <c r="L166" s="227">
        <f t="shared" si="20"/>
        <v>2.1276595744680851</v>
      </c>
      <c r="M166" s="229"/>
      <c r="N166" s="227">
        <f t="shared" si="21"/>
        <v>3.5460992907801421</v>
      </c>
      <c r="O166" s="227">
        <f t="shared" si="21"/>
        <v>6.666666666666667</v>
      </c>
      <c r="P166" s="227">
        <f t="shared" si="21"/>
        <v>0</v>
      </c>
      <c r="Q166" s="229"/>
      <c r="R166" s="227">
        <f t="shared" si="22"/>
        <v>7.3170731707317067</v>
      </c>
      <c r="S166" s="227">
        <f t="shared" si="22"/>
        <v>7.8947368421052628</v>
      </c>
      <c r="T166" s="227">
        <f t="shared" si="22"/>
        <v>6.8181818181818175</v>
      </c>
      <c r="U166" s="229"/>
      <c r="V166" s="227">
        <f t="shared" si="23"/>
        <v>0.69930069930069927</v>
      </c>
      <c r="W166" s="227">
        <f t="shared" si="23"/>
        <v>0</v>
      </c>
      <c r="X166" s="227">
        <f t="shared" si="23"/>
        <v>1.4285714285714286</v>
      </c>
      <c r="Y166" s="228"/>
      <c r="Z166" s="227">
        <v>0</v>
      </c>
      <c r="AA166" s="227">
        <v>0</v>
      </c>
      <c r="AB166" s="227">
        <v>0</v>
      </c>
    </row>
    <row r="167" spans="1:28" ht="13.5" thickBot="1" x14ac:dyDescent="0.25">
      <c r="A167" s="232" t="s">
        <v>123</v>
      </c>
      <c r="B167" s="230">
        <f t="shared" si="18"/>
        <v>1.680672268907563</v>
      </c>
      <c r="C167" s="230">
        <f t="shared" si="18"/>
        <v>2.8469750889679712</v>
      </c>
      <c r="D167" s="230">
        <f t="shared" si="18"/>
        <v>0.63694267515923575</v>
      </c>
      <c r="E167" s="231"/>
      <c r="F167" s="230">
        <f t="shared" si="19"/>
        <v>0</v>
      </c>
      <c r="G167" s="230">
        <f t="shared" si="19"/>
        <v>0</v>
      </c>
      <c r="H167" s="230">
        <f t="shared" si="19"/>
        <v>0</v>
      </c>
      <c r="I167" s="224"/>
      <c r="J167" s="230">
        <f t="shared" si="20"/>
        <v>0</v>
      </c>
      <c r="K167" s="230">
        <f t="shared" si="20"/>
        <v>0</v>
      </c>
      <c r="L167" s="230">
        <f t="shared" si="20"/>
        <v>0</v>
      </c>
      <c r="M167" s="224"/>
      <c r="N167" s="230">
        <f t="shared" si="21"/>
        <v>0.76335877862595414</v>
      </c>
      <c r="O167" s="230">
        <f t="shared" si="21"/>
        <v>1.4285714285714286</v>
      </c>
      <c r="P167" s="230">
        <f t="shared" si="21"/>
        <v>0</v>
      </c>
      <c r="Q167" s="224"/>
      <c r="R167" s="230">
        <f t="shared" si="22"/>
        <v>7.0866141732283463</v>
      </c>
      <c r="S167" s="230">
        <f t="shared" si="22"/>
        <v>11.111111111111111</v>
      </c>
      <c r="T167" s="230">
        <f t="shared" si="22"/>
        <v>3.125</v>
      </c>
      <c r="U167" s="224"/>
      <c r="V167" s="230">
        <f t="shared" si="23"/>
        <v>0</v>
      </c>
      <c r="W167" s="230">
        <f t="shared" si="23"/>
        <v>0</v>
      </c>
      <c r="X167" s="230">
        <f t="shared" si="23"/>
        <v>0</v>
      </c>
      <c r="Y167" s="231"/>
      <c r="Z167" s="230">
        <v>0</v>
      </c>
      <c r="AA167" s="230">
        <v>0</v>
      </c>
      <c r="AB167" s="230">
        <v>0</v>
      </c>
    </row>
    <row r="168" spans="1:28" x14ac:dyDescent="0.2">
      <c r="A168" s="292" t="s">
        <v>90</v>
      </c>
      <c r="B168" s="292"/>
      <c r="C168" s="292"/>
      <c r="D168" s="292"/>
      <c r="E168" s="292"/>
      <c r="F168" s="292"/>
      <c r="G168" s="292"/>
      <c r="H168" s="292"/>
      <c r="I168" s="292"/>
      <c r="J168" s="292"/>
      <c r="K168" s="292"/>
      <c r="L168" s="292"/>
      <c r="M168" s="292"/>
      <c r="N168" s="292"/>
      <c r="O168" s="292"/>
      <c r="P168" s="292"/>
      <c r="Q168" s="292"/>
      <c r="R168" s="292"/>
      <c r="S168" s="292"/>
      <c r="T168" s="292"/>
      <c r="U168" s="292"/>
      <c r="V168" s="292"/>
      <c r="W168" s="292"/>
      <c r="X168" s="292"/>
      <c r="Y168" s="292"/>
      <c r="Z168" s="292"/>
      <c r="AA168" s="292"/>
      <c r="AB168" s="292"/>
    </row>
    <row r="169" spans="1:28" x14ac:dyDescent="0.2">
      <c r="A169" s="293" t="s">
        <v>14</v>
      </c>
      <c r="B169" s="293"/>
      <c r="C169" s="293"/>
      <c r="D169" s="293"/>
      <c r="E169" s="293"/>
      <c r="F169" s="293"/>
      <c r="G169" s="293"/>
      <c r="H169" s="293"/>
      <c r="I169" s="293"/>
      <c r="J169" s="293"/>
      <c r="K169" s="293"/>
      <c r="L169" s="293"/>
      <c r="M169" s="293"/>
      <c r="N169" s="293"/>
      <c r="O169" s="293"/>
      <c r="P169" s="293"/>
      <c r="Q169" s="293"/>
      <c r="R169" s="293"/>
      <c r="S169" s="293"/>
      <c r="T169" s="293"/>
      <c r="U169" s="293"/>
      <c r="V169" s="293"/>
      <c r="W169" s="293"/>
      <c r="X169" s="293"/>
      <c r="Y169" s="293"/>
      <c r="Z169" s="293"/>
      <c r="AA169" s="293"/>
      <c r="AB169" s="293"/>
    </row>
  </sheetData>
  <mergeCells count="40">
    <mergeCell ref="AD1:AE2"/>
    <mergeCell ref="AD44:AE45"/>
    <mergeCell ref="AD88:AE89"/>
    <mergeCell ref="AD132:AE133"/>
    <mergeCell ref="A46:AB46"/>
    <mergeCell ref="A1:AB1"/>
    <mergeCell ref="A2:AB2"/>
    <mergeCell ref="A3:AB3"/>
    <mergeCell ref="A4:AB4"/>
    <mergeCell ref="A5:AB5"/>
    <mergeCell ref="A6:AB6"/>
    <mergeCell ref="A8:A9"/>
    <mergeCell ref="A37:AB37"/>
    <mergeCell ref="A38:AB38"/>
    <mergeCell ref="A44:AB44"/>
    <mergeCell ref="A45:AB45"/>
    <mergeCell ref="A93:AB93"/>
    <mergeCell ref="A47:AB47"/>
    <mergeCell ref="A48:AB48"/>
    <mergeCell ref="A49:AB49"/>
    <mergeCell ref="A51:A52"/>
    <mergeCell ref="A80:AB80"/>
    <mergeCell ref="A81:AB81"/>
    <mergeCell ref="A88:AB88"/>
    <mergeCell ref="A89:AB89"/>
    <mergeCell ref="A90:AB90"/>
    <mergeCell ref="A91:AB91"/>
    <mergeCell ref="A92:AB92"/>
    <mergeCell ref="A169:AB169"/>
    <mergeCell ref="A95:A96"/>
    <mergeCell ref="A124:AB124"/>
    <mergeCell ref="A125:AB125"/>
    <mergeCell ref="A132:AB132"/>
    <mergeCell ref="A133:AB133"/>
    <mergeCell ref="A134:AB134"/>
    <mergeCell ref="A135:AB135"/>
    <mergeCell ref="A136:AB136"/>
    <mergeCell ref="A137:AB137"/>
    <mergeCell ref="A139:A140"/>
    <mergeCell ref="A168:AB168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8" r:id="rId3" location="INDICE!A1"/>
    <hyperlink ref="AD88:AE89" location="INDICE!A1" display="INDICE"/>
    <hyperlink ref="AD132" r:id="rId4" location="INDICE!A1"/>
    <hyperlink ref="AD132:AE13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7" max="16383" man="1"/>
    <brk id="13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0"/>
  <sheetViews>
    <sheetView topLeftCell="A25" zoomScaleNormal="100" zoomScaleSheetLayoutView="100" workbookViewId="0">
      <selection activeCell="AD47" sqref="AD47:AE48"/>
    </sheetView>
  </sheetViews>
  <sheetFormatPr baseColWidth="10" defaultRowHeight="12.75" x14ac:dyDescent="0.25"/>
  <cols>
    <col min="1" max="1" width="15.7109375" style="128" customWidth="1"/>
    <col min="2" max="2" width="7.7109375" style="129" customWidth="1"/>
    <col min="3" max="3" width="7.5703125" style="129" bestFit="1" customWidth="1"/>
    <col min="4" max="4" width="7.7109375" style="129" customWidth="1"/>
    <col min="5" max="5" width="1.42578125" style="129" customWidth="1"/>
    <col min="6" max="8" width="6.85546875" style="129" customWidth="1"/>
    <col min="9" max="9" width="1.42578125" style="129" customWidth="1"/>
    <col min="10" max="12" width="6.85546875" style="129" customWidth="1"/>
    <col min="13" max="13" width="1.7109375" style="129" customWidth="1"/>
    <col min="14" max="16" width="6.85546875" style="129" customWidth="1"/>
    <col min="17" max="17" width="1.42578125" style="129" customWidth="1"/>
    <col min="18" max="20" width="6.85546875" style="129" customWidth="1"/>
    <col min="21" max="21" width="1.42578125" style="129" customWidth="1"/>
    <col min="22" max="24" width="6.85546875" style="129" customWidth="1"/>
    <col min="25" max="25" width="1.42578125" style="129" customWidth="1"/>
    <col min="26" max="28" width="6.7109375" style="129" customWidth="1"/>
    <col min="29" max="29" width="13.28515625" style="129" customWidth="1"/>
    <col min="30" max="32" width="6.140625" style="129" customWidth="1"/>
    <col min="33" max="33" width="1.42578125" style="129" customWidth="1"/>
    <col min="34" max="36" width="5.140625" style="129" customWidth="1"/>
    <col min="37" max="37" width="1.42578125" style="129" customWidth="1"/>
    <col min="38" max="40" width="5.140625" style="129" customWidth="1"/>
    <col min="41" max="41" width="1.42578125" style="129" customWidth="1"/>
    <col min="42" max="44" width="5.140625" style="129" customWidth="1"/>
    <col min="45" max="45" width="1.42578125" style="129" customWidth="1"/>
    <col min="46" max="48" width="5.140625" style="129" customWidth="1"/>
    <col min="49" max="49" width="1.42578125" style="129" customWidth="1"/>
    <col min="50" max="52" width="5.140625" style="129" customWidth="1"/>
    <col min="53" max="53" width="1.42578125" style="129" customWidth="1"/>
    <col min="54" max="56" width="5.140625" style="129" customWidth="1"/>
    <col min="57" max="61" width="11.42578125" style="128"/>
    <col min="62" max="256" width="11.42578125" style="129"/>
    <col min="257" max="257" width="15.42578125" style="129" customWidth="1"/>
    <col min="258" max="260" width="6.5703125" style="129" bestFit="1" customWidth="1"/>
    <col min="261" max="261" width="1.42578125" style="129" customWidth="1"/>
    <col min="262" max="264" width="5.7109375" style="129" bestFit="1" customWidth="1"/>
    <col min="265" max="265" width="1.42578125" style="129" customWidth="1"/>
    <col min="266" max="268" width="5.7109375" style="129" bestFit="1" customWidth="1"/>
    <col min="269" max="269" width="1.42578125" style="129" customWidth="1"/>
    <col min="270" max="272" width="5.7109375" style="129" bestFit="1" customWidth="1"/>
    <col min="273" max="273" width="1.42578125" style="129" customWidth="1"/>
    <col min="274" max="276" width="5.7109375" style="129" bestFit="1" customWidth="1"/>
    <col min="277" max="277" width="1.42578125" style="129" customWidth="1"/>
    <col min="278" max="280" width="5.7109375" style="129" bestFit="1" customWidth="1"/>
    <col min="281" max="281" width="1.42578125" style="129" customWidth="1"/>
    <col min="282" max="284" width="4.85546875" style="129" bestFit="1" customWidth="1"/>
    <col min="285" max="285" width="13.28515625" style="129" customWidth="1"/>
    <col min="286" max="288" width="6.140625" style="129" customWidth="1"/>
    <col min="289" max="289" width="1.42578125" style="129" customWidth="1"/>
    <col min="290" max="292" width="5.140625" style="129" customWidth="1"/>
    <col min="293" max="293" width="1.42578125" style="129" customWidth="1"/>
    <col min="294" max="296" width="5.140625" style="129" customWidth="1"/>
    <col min="297" max="297" width="1.42578125" style="129" customWidth="1"/>
    <col min="298" max="300" width="5.140625" style="129" customWidth="1"/>
    <col min="301" max="301" width="1.42578125" style="129" customWidth="1"/>
    <col min="302" max="304" width="5.140625" style="129" customWidth="1"/>
    <col min="305" max="305" width="1.42578125" style="129" customWidth="1"/>
    <col min="306" max="308" width="5.140625" style="129" customWidth="1"/>
    <col min="309" max="309" width="1.42578125" style="129" customWidth="1"/>
    <col min="310" max="312" width="5.140625" style="129" customWidth="1"/>
    <col min="313" max="512" width="11.42578125" style="129"/>
    <col min="513" max="513" width="15.42578125" style="129" customWidth="1"/>
    <col min="514" max="516" width="6.5703125" style="129" bestFit="1" customWidth="1"/>
    <col min="517" max="517" width="1.42578125" style="129" customWidth="1"/>
    <col min="518" max="520" width="5.7109375" style="129" bestFit="1" customWidth="1"/>
    <col min="521" max="521" width="1.42578125" style="129" customWidth="1"/>
    <col min="522" max="524" width="5.7109375" style="129" bestFit="1" customWidth="1"/>
    <col min="525" max="525" width="1.42578125" style="129" customWidth="1"/>
    <col min="526" max="528" width="5.7109375" style="129" bestFit="1" customWidth="1"/>
    <col min="529" max="529" width="1.42578125" style="129" customWidth="1"/>
    <col min="530" max="532" width="5.7109375" style="129" bestFit="1" customWidth="1"/>
    <col min="533" max="533" width="1.42578125" style="129" customWidth="1"/>
    <col min="534" max="536" width="5.7109375" style="129" bestFit="1" customWidth="1"/>
    <col min="537" max="537" width="1.42578125" style="129" customWidth="1"/>
    <col min="538" max="540" width="4.85546875" style="129" bestFit="1" customWidth="1"/>
    <col min="541" max="541" width="13.28515625" style="129" customWidth="1"/>
    <col min="542" max="544" width="6.140625" style="129" customWidth="1"/>
    <col min="545" max="545" width="1.42578125" style="129" customWidth="1"/>
    <col min="546" max="548" width="5.140625" style="129" customWidth="1"/>
    <col min="549" max="549" width="1.42578125" style="129" customWidth="1"/>
    <col min="550" max="552" width="5.140625" style="129" customWidth="1"/>
    <col min="553" max="553" width="1.42578125" style="129" customWidth="1"/>
    <col min="554" max="556" width="5.140625" style="129" customWidth="1"/>
    <col min="557" max="557" width="1.42578125" style="129" customWidth="1"/>
    <col min="558" max="560" width="5.140625" style="129" customWidth="1"/>
    <col min="561" max="561" width="1.42578125" style="129" customWidth="1"/>
    <col min="562" max="564" width="5.140625" style="129" customWidth="1"/>
    <col min="565" max="565" width="1.42578125" style="129" customWidth="1"/>
    <col min="566" max="568" width="5.140625" style="129" customWidth="1"/>
    <col min="569" max="768" width="11.42578125" style="129"/>
    <col min="769" max="769" width="15.42578125" style="129" customWidth="1"/>
    <col min="770" max="772" width="6.5703125" style="129" bestFit="1" customWidth="1"/>
    <col min="773" max="773" width="1.42578125" style="129" customWidth="1"/>
    <col min="774" max="776" width="5.7109375" style="129" bestFit="1" customWidth="1"/>
    <col min="777" max="777" width="1.42578125" style="129" customWidth="1"/>
    <col min="778" max="780" width="5.7109375" style="129" bestFit="1" customWidth="1"/>
    <col min="781" max="781" width="1.42578125" style="129" customWidth="1"/>
    <col min="782" max="784" width="5.7109375" style="129" bestFit="1" customWidth="1"/>
    <col min="785" max="785" width="1.42578125" style="129" customWidth="1"/>
    <col min="786" max="788" width="5.7109375" style="129" bestFit="1" customWidth="1"/>
    <col min="789" max="789" width="1.42578125" style="129" customWidth="1"/>
    <col min="790" max="792" width="5.7109375" style="129" bestFit="1" customWidth="1"/>
    <col min="793" max="793" width="1.42578125" style="129" customWidth="1"/>
    <col min="794" max="796" width="4.85546875" style="129" bestFit="1" customWidth="1"/>
    <col min="797" max="797" width="13.28515625" style="129" customWidth="1"/>
    <col min="798" max="800" width="6.140625" style="129" customWidth="1"/>
    <col min="801" max="801" width="1.42578125" style="129" customWidth="1"/>
    <col min="802" max="804" width="5.140625" style="129" customWidth="1"/>
    <col min="805" max="805" width="1.42578125" style="129" customWidth="1"/>
    <col min="806" max="808" width="5.140625" style="129" customWidth="1"/>
    <col min="809" max="809" width="1.42578125" style="129" customWidth="1"/>
    <col min="810" max="812" width="5.140625" style="129" customWidth="1"/>
    <col min="813" max="813" width="1.42578125" style="129" customWidth="1"/>
    <col min="814" max="816" width="5.140625" style="129" customWidth="1"/>
    <col min="817" max="817" width="1.42578125" style="129" customWidth="1"/>
    <col min="818" max="820" width="5.140625" style="129" customWidth="1"/>
    <col min="821" max="821" width="1.42578125" style="129" customWidth="1"/>
    <col min="822" max="824" width="5.140625" style="129" customWidth="1"/>
    <col min="825" max="1024" width="11.42578125" style="129"/>
    <col min="1025" max="1025" width="15.42578125" style="129" customWidth="1"/>
    <col min="1026" max="1028" width="6.5703125" style="129" bestFit="1" customWidth="1"/>
    <col min="1029" max="1029" width="1.42578125" style="129" customWidth="1"/>
    <col min="1030" max="1032" width="5.7109375" style="129" bestFit="1" customWidth="1"/>
    <col min="1033" max="1033" width="1.42578125" style="129" customWidth="1"/>
    <col min="1034" max="1036" width="5.7109375" style="129" bestFit="1" customWidth="1"/>
    <col min="1037" max="1037" width="1.42578125" style="129" customWidth="1"/>
    <col min="1038" max="1040" width="5.7109375" style="129" bestFit="1" customWidth="1"/>
    <col min="1041" max="1041" width="1.42578125" style="129" customWidth="1"/>
    <col min="1042" max="1044" width="5.7109375" style="129" bestFit="1" customWidth="1"/>
    <col min="1045" max="1045" width="1.42578125" style="129" customWidth="1"/>
    <col min="1046" max="1048" width="5.7109375" style="129" bestFit="1" customWidth="1"/>
    <col min="1049" max="1049" width="1.42578125" style="129" customWidth="1"/>
    <col min="1050" max="1052" width="4.85546875" style="129" bestFit="1" customWidth="1"/>
    <col min="1053" max="1053" width="13.28515625" style="129" customWidth="1"/>
    <col min="1054" max="1056" width="6.140625" style="129" customWidth="1"/>
    <col min="1057" max="1057" width="1.42578125" style="129" customWidth="1"/>
    <col min="1058" max="1060" width="5.140625" style="129" customWidth="1"/>
    <col min="1061" max="1061" width="1.42578125" style="129" customWidth="1"/>
    <col min="1062" max="1064" width="5.140625" style="129" customWidth="1"/>
    <col min="1065" max="1065" width="1.42578125" style="129" customWidth="1"/>
    <col min="1066" max="1068" width="5.140625" style="129" customWidth="1"/>
    <col min="1069" max="1069" width="1.42578125" style="129" customWidth="1"/>
    <col min="1070" max="1072" width="5.140625" style="129" customWidth="1"/>
    <col min="1073" max="1073" width="1.42578125" style="129" customWidth="1"/>
    <col min="1074" max="1076" width="5.140625" style="129" customWidth="1"/>
    <col min="1077" max="1077" width="1.42578125" style="129" customWidth="1"/>
    <col min="1078" max="1080" width="5.140625" style="129" customWidth="1"/>
    <col min="1081" max="1280" width="11.42578125" style="129"/>
    <col min="1281" max="1281" width="15.42578125" style="129" customWidth="1"/>
    <col min="1282" max="1284" width="6.5703125" style="129" bestFit="1" customWidth="1"/>
    <col min="1285" max="1285" width="1.42578125" style="129" customWidth="1"/>
    <col min="1286" max="1288" width="5.7109375" style="129" bestFit="1" customWidth="1"/>
    <col min="1289" max="1289" width="1.42578125" style="129" customWidth="1"/>
    <col min="1290" max="1292" width="5.7109375" style="129" bestFit="1" customWidth="1"/>
    <col min="1293" max="1293" width="1.42578125" style="129" customWidth="1"/>
    <col min="1294" max="1296" width="5.7109375" style="129" bestFit="1" customWidth="1"/>
    <col min="1297" max="1297" width="1.42578125" style="129" customWidth="1"/>
    <col min="1298" max="1300" width="5.7109375" style="129" bestFit="1" customWidth="1"/>
    <col min="1301" max="1301" width="1.42578125" style="129" customWidth="1"/>
    <col min="1302" max="1304" width="5.7109375" style="129" bestFit="1" customWidth="1"/>
    <col min="1305" max="1305" width="1.42578125" style="129" customWidth="1"/>
    <col min="1306" max="1308" width="4.85546875" style="129" bestFit="1" customWidth="1"/>
    <col min="1309" max="1309" width="13.28515625" style="129" customWidth="1"/>
    <col min="1310" max="1312" width="6.140625" style="129" customWidth="1"/>
    <col min="1313" max="1313" width="1.42578125" style="129" customWidth="1"/>
    <col min="1314" max="1316" width="5.140625" style="129" customWidth="1"/>
    <col min="1317" max="1317" width="1.42578125" style="129" customWidth="1"/>
    <col min="1318" max="1320" width="5.140625" style="129" customWidth="1"/>
    <col min="1321" max="1321" width="1.42578125" style="129" customWidth="1"/>
    <col min="1322" max="1324" width="5.140625" style="129" customWidth="1"/>
    <col min="1325" max="1325" width="1.42578125" style="129" customWidth="1"/>
    <col min="1326" max="1328" width="5.140625" style="129" customWidth="1"/>
    <col min="1329" max="1329" width="1.42578125" style="129" customWidth="1"/>
    <col min="1330" max="1332" width="5.140625" style="129" customWidth="1"/>
    <col min="1333" max="1333" width="1.42578125" style="129" customWidth="1"/>
    <col min="1334" max="1336" width="5.140625" style="129" customWidth="1"/>
    <col min="1337" max="1536" width="11.42578125" style="129"/>
    <col min="1537" max="1537" width="15.42578125" style="129" customWidth="1"/>
    <col min="1538" max="1540" width="6.5703125" style="129" bestFit="1" customWidth="1"/>
    <col min="1541" max="1541" width="1.42578125" style="129" customWidth="1"/>
    <col min="1542" max="1544" width="5.7109375" style="129" bestFit="1" customWidth="1"/>
    <col min="1545" max="1545" width="1.42578125" style="129" customWidth="1"/>
    <col min="1546" max="1548" width="5.7109375" style="129" bestFit="1" customWidth="1"/>
    <col min="1549" max="1549" width="1.42578125" style="129" customWidth="1"/>
    <col min="1550" max="1552" width="5.7109375" style="129" bestFit="1" customWidth="1"/>
    <col min="1553" max="1553" width="1.42578125" style="129" customWidth="1"/>
    <col min="1554" max="1556" width="5.7109375" style="129" bestFit="1" customWidth="1"/>
    <col min="1557" max="1557" width="1.42578125" style="129" customWidth="1"/>
    <col min="1558" max="1560" width="5.7109375" style="129" bestFit="1" customWidth="1"/>
    <col min="1561" max="1561" width="1.42578125" style="129" customWidth="1"/>
    <col min="1562" max="1564" width="4.85546875" style="129" bestFit="1" customWidth="1"/>
    <col min="1565" max="1565" width="13.28515625" style="129" customWidth="1"/>
    <col min="1566" max="1568" width="6.140625" style="129" customWidth="1"/>
    <col min="1569" max="1569" width="1.42578125" style="129" customWidth="1"/>
    <col min="1570" max="1572" width="5.140625" style="129" customWidth="1"/>
    <col min="1573" max="1573" width="1.42578125" style="129" customWidth="1"/>
    <col min="1574" max="1576" width="5.140625" style="129" customWidth="1"/>
    <col min="1577" max="1577" width="1.42578125" style="129" customWidth="1"/>
    <col min="1578" max="1580" width="5.140625" style="129" customWidth="1"/>
    <col min="1581" max="1581" width="1.42578125" style="129" customWidth="1"/>
    <col min="1582" max="1584" width="5.140625" style="129" customWidth="1"/>
    <col min="1585" max="1585" width="1.42578125" style="129" customWidth="1"/>
    <col min="1586" max="1588" width="5.140625" style="129" customWidth="1"/>
    <col min="1589" max="1589" width="1.42578125" style="129" customWidth="1"/>
    <col min="1590" max="1592" width="5.140625" style="129" customWidth="1"/>
    <col min="1593" max="1792" width="11.42578125" style="129"/>
    <col min="1793" max="1793" width="15.42578125" style="129" customWidth="1"/>
    <col min="1794" max="1796" width="6.5703125" style="129" bestFit="1" customWidth="1"/>
    <col min="1797" max="1797" width="1.42578125" style="129" customWidth="1"/>
    <col min="1798" max="1800" width="5.7109375" style="129" bestFit="1" customWidth="1"/>
    <col min="1801" max="1801" width="1.42578125" style="129" customWidth="1"/>
    <col min="1802" max="1804" width="5.7109375" style="129" bestFit="1" customWidth="1"/>
    <col min="1805" max="1805" width="1.42578125" style="129" customWidth="1"/>
    <col min="1806" max="1808" width="5.7109375" style="129" bestFit="1" customWidth="1"/>
    <col min="1809" max="1809" width="1.42578125" style="129" customWidth="1"/>
    <col min="1810" max="1812" width="5.7109375" style="129" bestFit="1" customWidth="1"/>
    <col min="1813" max="1813" width="1.42578125" style="129" customWidth="1"/>
    <col min="1814" max="1816" width="5.7109375" style="129" bestFit="1" customWidth="1"/>
    <col min="1817" max="1817" width="1.42578125" style="129" customWidth="1"/>
    <col min="1818" max="1820" width="4.85546875" style="129" bestFit="1" customWidth="1"/>
    <col min="1821" max="1821" width="13.28515625" style="129" customWidth="1"/>
    <col min="1822" max="1824" width="6.140625" style="129" customWidth="1"/>
    <col min="1825" max="1825" width="1.42578125" style="129" customWidth="1"/>
    <col min="1826" max="1828" width="5.140625" style="129" customWidth="1"/>
    <col min="1829" max="1829" width="1.42578125" style="129" customWidth="1"/>
    <col min="1830" max="1832" width="5.140625" style="129" customWidth="1"/>
    <col min="1833" max="1833" width="1.42578125" style="129" customWidth="1"/>
    <col min="1834" max="1836" width="5.140625" style="129" customWidth="1"/>
    <col min="1837" max="1837" width="1.42578125" style="129" customWidth="1"/>
    <col min="1838" max="1840" width="5.140625" style="129" customWidth="1"/>
    <col min="1841" max="1841" width="1.42578125" style="129" customWidth="1"/>
    <col min="1842" max="1844" width="5.140625" style="129" customWidth="1"/>
    <col min="1845" max="1845" width="1.42578125" style="129" customWidth="1"/>
    <col min="1846" max="1848" width="5.140625" style="129" customWidth="1"/>
    <col min="1849" max="2048" width="11.42578125" style="129"/>
    <col min="2049" max="2049" width="15.42578125" style="129" customWidth="1"/>
    <col min="2050" max="2052" width="6.5703125" style="129" bestFit="1" customWidth="1"/>
    <col min="2053" max="2053" width="1.42578125" style="129" customWidth="1"/>
    <col min="2054" max="2056" width="5.7109375" style="129" bestFit="1" customWidth="1"/>
    <col min="2057" max="2057" width="1.42578125" style="129" customWidth="1"/>
    <col min="2058" max="2060" width="5.7109375" style="129" bestFit="1" customWidth="1"/>
    <col min="2061" max="2061" width="1.42578125" style="129" customWidth="1"/>
    <col min="2062" max="2064" width="5.7109375" style="129" bestFit="1" customWidth="1"/>
    <col min="2065" max="2065" width="1.42578125" style="129" customWidth="1"/>
    <col min="2066" max="2068" width="5.7109375" style="129" bestFit="1" customWidth="1"/>
    <col min="2069" max="2069" width="1.42578125" style="129" customWidth="1"/>
    <col min="2070" max="2072" width="5.7109375" style="129" bestFit="1" customWidth="1"/>
    <col min="2073" max="2073" width="1.42578125" style="129" customWidth="1"/>
    <col min="2074" max="2076" width="4.85546875" style="129" bestFit="1" customWidth="1"/>
    <col min="2077" max="2077" width="13.28515625" style="129" customWidth="1"/>
    <col min="2078" max="2080" width="6.140625" style="129" customWidth="1"/>
    <col min="2081" max="2081" width="1.42578125" style="129" customWidth="1"/>
    <col min="2082" max="2084" width="5.140625" style="129" customWidth="1"/>
    <col min="2085" max="2085" width="1.42578125" style="129" customWidth="1"/>
    <col min="2086" max="2088" width="5.140625" style="129" customWidth="1"/>
    <col min="2089" max="2089" width="1.42578125" style="129" customWidth="1"/>
    <col min="2090" max="2092" width="5.140625" style="129" customWidth="1"/>
    <col min="2093" max="2093" width="1.42578125" style="129" customWidth="1"/>
    <col min="2094" max="2096" width="5.140625" style="129" customWidth="1"/>
    <col min="2097" max="2097" width="1.42578125" style="129" customWidth="1"/>
    <col min="2098" max="2100" width="5.140625" style="129" customWidth="1"/>
    <col min="2101" max="2101" width="1.42578125" style="129" customWidth="1"/>
    <col min="2102" max="2104" width="5.140625" style="129" customWidth="1"/>
    <col min="2105" max="2304" width="11.42578125" style="129"/>
    <col min="2305" max="2305" width="15.42578125" style="129" customWidth="1"/>
    <col min="2306" max="2308" width="6.5703125" style="129" bestFit="1" customWidth="1"/>
    <col min="2309" max="2309" width="1.42578125" style="129" customWidth="1"/>
    <col min="2310" max="2312" width="5.7109375" style="129" bestFit="1" customWidth="1"/>
    <col min="2313" max="2313" width="1.42578125" style="129" customWidth="1"/>
    <col min="2314" max="2316" width="5.7109375" style="129" bestFit="1" customWidth="1"/>
    <col min="2317" max="2317" width="1.42578125" style="129" customWidth="1"/>
    <col min="2318" max="2320" width="5.7109375" style="129" bestFit="1" customWidth="1"/>
    <col min="2321" max="2321" width="1.42578125" style="129" customWidth="1"/>
    <col min="2322" max="2324" width="5.7109375" style="129" bestFit="1" customWidth="1"/>
    <col min="2325" max="2325" width="1.42578125" style="129" customWidth="1"/>
    <col min="2326" max="2328" width="5.7109375" style="129" bestFit="1" customWidth="1"/>
    <col min="2329" max="2329" width="1.42578125" style="129" customWidth="1"/>
    <col min="2330" max="2332" width="4.85546875" style="129" bestFit="1" customWidth="1"/>
    <col min="2333" max="2333" width="13.28515625" style="129" customWidth="1"/>
    <col min="2334" max="2336" width="6.140625" style="129" customWidth="1"/>
    <col min="2337" max="2337" width="1.42578125" style="129" customWidth="1"/>
    <col min="2338" max="2340" width="5.140625" style="129" customWidth="1"/>
    <col min="2341" max="2341" width="1.42578125" style="129" customWidth="1"/>
    <col min="2342" max="2344" width="5.140625" style="129" customWidth="1"/>
    <col min="2345" max="2345" width="1.42578125" style="129" customWidth="1"/>
    <col min="2346" max="2348" width="5.140625" style="129" customWidth="1"/>
    <col min="2349" max="2349" width="1.42578125" style="129" customWidth="1"/>
    <col min="2350" max="2352" width="5.140625" style="129" customWidth="1"/>
    <col min="2353" max="2353" width="1.42578125" style="129" customWidth="1"/>
    <col min="2354" max="2356" width="5.140625" style="129" customWidth="1"/>
    <col min="2357" max="2357" width="1.42578125" style="129" customWidth="1"/>
    <col min="2358" max="2360" width="5.140625" style="129" customWidth="1"/>
    <col min="2361" max="2560" width="11.42578125" style="129"/>
    <col min="2561" max="2561" width="15.42578125" style="129" customWidth="1"/>
    <col min="2562" max="2564" width="6.5703125" style="129" bestFit="1" customWidth="1"/>
    <col min="2565" max="2565" width="1.42578125" style="129" customWidth="1"/>
    <col min="2566" max="2568" width="5.7109375" style="129" bestFit="1" customWidth="1"/>
    <col min="2569" max="2569" width="1.42578125" style="129" customWidth="1"/>
    <col min="2570" max="2572" width="5.7109375" style="129" bestFit="1" customWidth="1"/>
    <col min="2573" max="2573" width="1.42578125" style="129" customWidth="1"/>
    <col min="2574" max="2576" width="5.7109375" style="129" bestFit="1" customWidth="1"/>
    <col min="2577" max="2577" width="1.42578125" style="129" customWidth="1"/>
    <col min="2578" max="2580" width="5.7109375" style="129" bestFit="1" customWidth="1"/>
    <col min="2581" max="2581" width="1.42578125" style="129" customWidth="1"/>
    <col min="2582" max="2584" width="5.7109375" style="129" bestFit="1" customWidth="1"/>
    <col min="2585" max="2585" width="1.42578125" style="129" customWidth="1"/>
    <col min="2586" max="2588" width="4.85546875" style="129" bestFit="1" customWidth="1"/>
    <col min="2589" max="2589" width="13.28515625" style="129" customWidth="1"/>
    <col min="2590" max="2592" width="6.140625" style="129" customWidth="1"/>
    <col min="2593" max="2593" width="1.42578125" style="129" customWidth="1"/>
    <col min="2594" max="2596" width="5.140625" style="129" customWidth="1"/>
    <col min="2597" max="2597" width="1.42578125" style="129" customWidth="1"/>
    <col min="2598" max="2600" width="5.140625" style="129" customWidth="1"/>
    <col min="2601" max="2601" width="1.42578125" style="129" customWidth="1"/>
    <col min="2602" max="2604" width="5.140625" style="129" customWidth="1"/>
    <col min="2605" max="2605" width="1.42578125" style="129" customWidth="1"/>
    <col min="2606" max="2608" width="5.140625" style="129" customWidth="1"/>
    <col min="2609" max="2609" width="1.42578125" style="129" customWidth="1"/>
    <col min="2610" max="2612" width="5.140625" style="129" customWidth="1"/>
    <col min="2613" max="2613" width="1.42578125" style="129" customWidth="1"/>
    <col min="2614" max="2616" width="5.140625" style="129" customWidth="1"/>
    <col min="2617" max="2816" width="11.42578125" style="129"/>
    <col min="2817" max="2817" width="15.42578125" style="129" customWidth="1"/>
    <col min="2818" max="2820" width="6.5703125" style="129" bestFit="1" customWidth="1"/>
    <col min="2821" max="2821" width="1.42578125" style="129" customWidth="1"/>
    <col min="2822" max="2824" width="5.7109375" style="129" bestFit="1" customWidth="1"/>
    <col min="2825" max="2825" width="1.42578125" style="129" customWidth="1"/>
    <col min="2826" max="2828" width="5.7109375" style="129" bestFit="1" customWidth="1"/>
    <col min="2829" max="2829" width="1.42578125" style="129" customWidth="1"/>
    <col min="2830" max="2832" width="5.7109375" style="129" bestFit="1" customWidth="1"/>
    <col min="2833" max="2833" width="1.42578125" style="129" customWidth="1"/>
    <col min="2834" max="2836" width="5.7109375" style="129" bestFit="1" customWidth="1"/>
    <col min="2837" max="2837" width="1.42578125" style="129" customWidth="1"/>
    <col min="2838" max="2840" width="5.7109375" style="129" bestFit="1" customWidth="1"/>
    <col min="2841" max="2841" width="1.42578125" style="129" customWidth="1"/>
    <col min="2842" max="2844" width="4.85546875" style="129" bestFit="1" customWidth="1"/>
    <col min="2845" max="2845" width="13.28515625" style="129" customWidth="1"/>
    <col min="2846" max="2848" width="6.140625" style="129" customWidth="1"/>
    <col min="2849" max="2849" width="1.42578125" style="129" customWidth="1"/>
    <col min="2850" max="2852" width="5.140625" style="129" customWidth="1"/>
    <col min="2853" max="2853" width="1.42578125" style="129" customWidth="1"/>
    <col min="2854" max="2856" width="5.140625" style="129" customWidth="1"/>
    <col min="2857" max="2857" width="1.42578125" style="129" customWidth="1"/>
    <col min="2858" max="2860" width="5.140625" style="129" customWidth="1"/>
    <col min="2861" max="2861" width="1.42578125" style="129" customWidth="1"/>
    <col min="2862" max="2864" width="5.140625" style="129" customWidth="1"/>
    <col min="2865" max="2865" width="1.42578125" style="129" customWidth="1"/>
    <col min="2866" max="2868" width="5.140625" style="129" customWidth="1"/>
    <col min="2869" max="2869" width="1.42578125" style="129" customWidth="1"/>
    <col min="2870" max="2872" width="5.140625" style="129" customWidth="1"/>
    <col min="2873" max="3072" width="11.42578125" style="129"/>
    <col min="3073" max="3073" width="15.42578125" style="129" customWidth="1"/>
    <col min="3074" max="3076" width="6.5703125" style="129" bestFit="1" customWidth="1"/>
    <col min="3077" max="3077" width="1.42578125" style="129" customWidth="1"/>
    <col min="3078" max="3080" width="5.7109375" style="129" bestFit="1" customWidth="1"/>
    <col min="3081" max="3081" width="1.42578125" style="129" customWidth="1"/>
    <col min="3082" max="3084" width="5.7109375" style="129" bestFit="1" customWidth="1"/>
    <col min="3085" max="3085" width="1.42578125" style="129" customWidth="1"/>
    <col min="3086" max="3088" width="5.7109375" style="129" bestFit="1" customWidth="1"/>
    <col min="3089" max="3089" width="1.42578125" style="129" customWidth="1"/>
    <col min="3090" max="3092" width="5.7109375" style="129" bestFit="1" customWidth="1"/>
    <col min="3093" max="3093" width="1.42578125" style="129" customWidth="1"/>
    <col min="3094" max="3096" width="5.7109375" style="129" bestFit="1" customWidth="1"/>
    <col min="3097" max="3097" width="1.42578125" style="129" customWidth="1"/>
    <col min="3098" max="3100" width="4.85546875" style="129" bestFit="1" customWidth="1"/>
    <col min="3101" max="3101" width="13.28515625" style="129" customWidth="1"/>
    <col min="3102" max="3104" width="6.140625" style="129" customWidth="1"/>
    <col min="3105" max="3105" width="1.42578125" style="129" customWidth="1"/>
    <col min="3106" max="3108" width="5.140625" style="129" customWidth="1"/>
    <col min="3109" max="3109" width="1.42578125" style="129" customWidth="1"/>
    <col min="3110" max="3112" width="5.140625" style="129" customWidth="1"/>
    <col min="3113" max="3113" width="1.42578125" style="129" customWidth="1"/>
    <col min="3114" max="3116" width="5.140625" style="129" customWidth="1"/>
    <col min="3117" max="3117" width="1.42578125" style="129" customWidth="1"/>
    <col min="3118" max="3120" width="5.140625" style="129" customWidth="1"/>
    <col min="3121" max="3121" width="1.42578125" style="129" customWidth="1"/>
    <col min="3122" max="3124" width="5.140625" style="129" customWidth="1"/>
    <col min="3125" max="3125" width="1.42578125" style="129" customWidth="1"/>
    <col min="3126" max="3128" width="5.140625" style="129" customWidth="1"/>
    <col min="3129" max="3328" width="11.42578125" style="129"/>
    <col min="3329" max="3329" width="15.42578125" style="129" customWidth="1"/>
    <col min="3330" max="3332" width="6.5703125" style="129" bestFit="1" customWidth="1"/>
    <col min="3333" max="3333" width="1.42578125" style="129" customWidth="1"/>
    <col min="3334" max="3336" width="5.7109375" style="129" bestFit="1" customWidth="1"/>
    <col min="3337" max="3337" width="1.42578125" style="129" customWidth="1"/>
    <col min="3338" max="3340" width="5.7109375" style="129" bestFit="1" customWidth="1"/>
    <col min="3341" max="3341" width="1.42578125" style="129" customWidth="1"/>
    <col min="3342" max="3344" width="5.7109375" style="129" bestFit="1" customWidth="1"/>
    <col min="3345" max="3345" width="1.42578125" style="129" customWidth="1"/>
    <col min="3346" max="3348" width="5.7109375" style="129" bestFit="1" customWidth="1"/>
    <col min="3349" max="3349" width="1.42578125" style="129" customWidth="1"/>
    <col min="3350" max="3352" width="5.7109375" style="129" bestFit="1" customWidth="1"/>
    <col min="3353" max="3353" width="1.42578125" style="129" customWidth="1"/>
    <col min="3354" max="3356" width="4.85546875" style="129" bestFit="1" customWidth="1"/>
    <col min="3357" max="3357" width="13.28515625" style="129" customWidth="1"/>
    <col min="3358" max="3360" width="6.140625" style="129" customWidth="1"/>
    <col min="3361" max="3361" width="1.42578125" style="129" customWidth="1"/>
    <col min="3362" max="3364" width="5.140625" style="129" customWidth="1"/>
    <col min="3365" max="3365" width="1.42578125" style="129" customWidth="1"/>
    <col min="3366" max="3368" width="5.140625" style="129" customWidth="1"/>
    <col min="3369" max="3369" width="1.42578125" style="129" customWidth="1"/>
    <col min="3370" max="3372" width="5.140625" style="129" customWidth="1"/>
    <col min="3373" max="3373" width="1.42578125" style="129" customWidth="1"/>
    <col min="3374" max="3376" width="5.140625" style="129" customWidth="1"/>
    <col min="3377" max="3377" width="1.42578125" style="129" customWidth="1"/>
    <col min="3378" max="3380" width="5.140625" style="129" customWidth="1"/>
    <col min="3381" max="3381" width="1.42578125" style="129" customWidth="1"/>
    <col min="3382" max="3384" width="5.140625" style="129" customWidth="1"/>
    <col min="3385" max="3584" width="11.42578125" style="129"/>
    <col min="3585" max="3585" width="15.42578125" style="129" customWidth="1"/>
    <col min="3586" max="3588" width="6.5703125" style="129" bestFit="1" customWidth="1"/>
    <col min="3589" max="3589" width="1.42578125" style="129" customWidth="1"/>
    <col min="3590" max="3592" width="5.7109375" style="129" bestFit="1" customWidth="1"/>
    <col min="3593" max="3593" width="1.42578125" style="129" customWidth="1"/>
    <col min="3594" max="3596" width="5.7109375" style="129" bestFit="1" customWidth="1"/>
    <col min="3597" max="3597" width="1.42578125" style="129" customWidth="1"/>
    <col min="3598" max="3600" width="5.7109375" style="129" bestFit="1" customWidth="1"/>
    <col min="3601" max="3601" width="1.42578125" style="129" customWidth="1"/>
    <col min="3602" max="3604" width="5.7109375" style="129" bestFit="1" customWidth="1"/>
    <col min="3605" max="3605" width="1.42578125" style="129" customWidth="1"/>
    <col min="3606" max="3608" width="5.7109375" style="129" bestFit="1" customWidth="1"/>
    <col min="3609" max="3609" width="1.42578125" style="129" customWidth="1"/>
    <col min="3610" max="3612" width="4.85546875" style="129" bestFit="1" customWidth="1"/>
    <col min="3613" max="3613" width="13.28515625" style="129" customWidth="1"/>
    <col min="3614" max="3616" width="6.140625" style="129" customWidth="1"/>
    <col min="3617" max="3617" width="1.42578125" style="129" customWidth="1"/>
    <col min="3618" max="3620" width="5.140625" style="129" customWidth="1"/>
    <col min="3621" max="3621" width="1.42578125" style="129" customWidth="1"/>
    <col min="3622" max="3624" width="5.140625" style="129" customWidth="1"/>
    <col min="3625" max="3625" width="1.42578125" style="129" customWidth="1"/>
    <col min="3626" max="3628" width="5.140625" style="129" customWidth="1"/>
    <col min="3629" max="3629" width="1.42578125" style="129" customWidth="1"/>
    <col min="3630" max="3632" width="5.140625" style="129" customWidth="1"/>
    <col min="3633" max="3633" width="1.42578125" style="129" customWidth="1"/>
    <col min="3634" max="3636" width="5.140625" style="129" customWidth="1"/>
    <col min="3637" max="3637" width="1.42578125" style="129" customWidth="1"/>
    <col min="3638" max="3640" width="5.140625" style="129" customWidth="1"/>
    <col min="3641" max="3840" width="11.42578125" style="129"/>
    <col min="3841" max="3841" width="15.42578125" style="129" customWidth="1"/>
    <col min="3842" max="3844" width="6.5703125" style="129" bestFit="1" customWidth="1"/>
    <col min="3845" max="3845" width="1.42578125" style="129" customWidth="1"/>
    <col min="3846" max="3848" width="5.7109375" style="129" bestFit="1" customWidth="1"/>
    <col min="3849" max="3849" width="1.42578125" style="129" customWidth="1"/>
    <col min="3850" max="3852" width="5.7109375" style="129" bestFit="1" customWidth="1"/>
    <col min="3853" max="3853" width="1.42578125" style="129" customWidth="1"/>
    <col min="3854" max="3856" width="5.7109375" style="129" bestFit="1" customWidth="1"/>
    <col min="3857" max="3857" width="1.42578125" style="129" customWidth="1"/>
    <col min="3858" max="3860" width="5.7109375" style="129" bestFit="1" customWidth="1"/>
    <col min="3861" max="3861" width="1.42578125" style="129" customWidth="1"/>
    <col min="3862" max="3864" width="5.7109375" style="129" bestFit="1" customWidth="1"/>
    <col min="3865" max="3865" width="1.42578125" style="129" customWidth="1"/>
    <col min="3866" max="3868" width="4.85546875" style="129" bestFit="1" customWidth="1"/>
    <col min="3869" max="3869" width="13.28515625" style="129" customWidth="1"/>
    <col min="3870" max="3872" width="6.140625" style="129" customWidth="1"/>
    <col min="3873" max="3873" width="1.42578125" style="129" customWidth="1"/>
    <col min="3874" max="3876" width="5.140625" style="129" customWidth="1"/>
    <col min="3877" max="3877" width="1.42578125" style="129" customWidth="1"/>
    <col min="3878" max="3880" width="5.140625" style="129" customWidth="1"/>
    <col min="3881" max="3881" width="1.42578125" style="129" customWidth="1"/>
    <col min="3882" max="3884" width="5.140625" style="129" customWidth="1"/>
    <col min="3885" max="3885" width="1.42578125" style="129" customWidth="1"/>
    <col min="3886" max="3888" width="5.140625" style="129" customWidth="1"/>
    <col min="3889" max="3889" width="1.42578125" style="129" customWidth="1"/>
    <col min="3890" max="3892" width="5.140625" style="129" customWidth="1"/>
    <col min="3893" max="3893" width="1.42578125" style="129" customWidth="1"/>
    <col min="3894" max="3896" width="5.140625" style="129" customWidth="1"/>
    <col min="3897" max="4096" width="11.42578125" style="129"/>
    <col min="4097" max="4097" width="15.42578125" style="129" customWidth="1"/>
    <col min="4098" max="4100" width="6.5703125" style="129" bestFit="1" customWidth="1"/>
    <col min="4101" max="4101" width="1.42578125" style="129" customWidth="1"/>
    <col min="4102" max="4104" width="5.7109375" style="129" bestFit="1" customWidth="1"/>
    <col min="4105" max="4105" width="1.42578125" style="129" customWidth="1"/>
    <col min="4106" max="4108" width="5.7109375" style="129" bestFit="1" customWidth="1"/>
    <col min="4109" max="4109" width="1.42578125" style="129" customWidth="1"/>
    <col min="4110" max="4112" width="5.7109375" style="129" bestFit="1" customWidth="1"/>
    <col min="4113" max="4113" width="1.42578125" style="129" customWidth="1"/>
    <col min="4114" max="4116" width="5.7109375" style="129" bestFit="1" customWidth="1"/>
    <col min="4117" max="4117" width="1.42578125" style="129" customWidth="1"/>
    <col min="4118" max="4120" width="5.7109375" style="129" bestFit="1" customWidth="1"/>
    <col min="4121" max="4121" width="1.42578125" style="129" customWidth="1"/>
    <col min="4122" max="4124" width="4.85546875" style="129" bestFit="1" customWidth="1"/>
    <col min="4125" max="4125" width="13.28515625" style="129" customWidth="1"/>
    <col min="4126" max="4128" width="6.140625" style="129" customWidth="1"/>
    <col min="4129" max="4129" width="1.42578125" style="129" customWidth="1"/>
    <col min="4130" max="4132" width="5.140625" style="129" customWidth="1"/>
    <col min="4133" max="4133" width="1.42578125" style="129" customWidth="1"/>
    <col min="4134" max="4136" width="5.140625" style="129" customWidth="1"/>
    <col min="4137" max="4137" width="1.42578125" style="129" customWidth="1"/>
    <col min="4138" max="4140" width="5.140625" style="129" customWidth="1"/>
    <col min="4141" max="4141" width="1.42578125" style="129" customWidth="1"/>
    <col min="4142" max="4144" width="5.140625" style="129" customWidth="1"/>
    <col min="4145" max="4145" width="1.42578125" style="129" customWidth="1"/>
    <col min="4146" max="4148" width="5.140625" style="129" customWidth="1"/>
    <col min="4149" max="4149" width="1.42578125" style="129" customWidth="1"/>
    <col min="4150" max="4152" width="5.140625" style="129" customWidth="1"/>
    <col min="4153" max="4352" width="11.42578125" style="129"/>
    <col min="4353" max="4353" width="15.42578125" style="129" customWidth="1"/>
    <col min="4354" max="4356" width="6.5703125" style="129" bestFit="1" customWidth="1"/>
    <col min="4357" max="4357" width="1.42578125" style="129" customWidth="1"/>
    <col min="4358" max="4360" width="5.7109375" style="129" bestFit="1" customWidth="1"/>
    <col min="4361" max="4361" width="1.42578125" style="129" customWidth="1"/>
    <col min="4362" max="4364" width="5.7109375" style="129" bestFit="1" customWidth="1"/>
    <col min="4365" max="4365" width="1.42578125" style="129" customWidth="1"/>
    <col min="4366" max="4368" width="5.7109375" style="129" bestFit="1" customWidth="1"/>
    <col min="4369" max="4369" width="1.42578125" style="129" customWidth="1"/>
    <col min="4370" max="4372" width="5.7109375" style="129" bestFit="1" customWidth="1"/>
    <col min="4373" max="4373" width="1.42578125" style="129" customWidth="1"/>
    <col min="4374" max="4376" width="5.7109375" style="129" bestFit="1" customWidth="1"/>
    <col min="4377" max="4377" width="1.42578125" style="129" customWidth="1"/>
    <col min="4378" max="4380" width="4.85546875" style="129" bestFit="1" customWidth="1"/>
    <col min="4381" max="4381" width="13.28515625" style="129" customWidth="1"/>
    <col min="4382" max="4384" width="6.140625" style="129" customWidth="1"/>
    <col min="4385" max="4385" width="1.42578125" style="129" customWidth="1"/>
    <col min="4386" max="4388" width="5.140625" style="129" customWidth="1"/>
    <col min="4389" max="4389" width="1.42578125" style="129" customWidth="1"/>
    <col min="4390" max="4392" width="5.140625" style="129" customWidth="1"/>
    <col min="4393" max="4393" width="1.42578125" style="129" customWidth="1"/>
    <col min="4394" max="4396" width="5.140625" style="129" customWidth="1"/>
    <col min="4397" max="4397" width="1.42578125" style="129" customWidth="1"/>
    <col min="4398" max="4400" width="5.140625" style="129" customWidth="1"/>
    <col min="4401" max="4401" width="1.42578125" style="129" customWidth="1"/>
    <col min="4402" max="4404" width="5.140625" style="129" customWidth="1"/>
    <col min="4405" max="4405" width="1.42578125" style="129" customWidth="1"/>
    <col min="4406" max="4408" width="5.140625" style="129" customWidth="1"/>
    <col min="4409" max="4608" width="11.42578125" style="129"/>
    <col min="4609" max="4609" width="15.42578125" style="129" customWidth="1"/>
    <col min="4610" max="4612" width="6.5703125" style="129" bestFit="1" customWidth="1"/>
    <col min="4613" max="4613" width="1.42578125" style="129" customWidth="1"/>
    <col min="4614" max="4616" width="5.7109375" style="129" bestFit="1" customWidth="1"/>
    <col min="4617" max="4617" width="1.42578125" style="129" customWidth="1"/>
    <col min="4618" max="4620" width="5.7109375" style="129" bestFit="1" customWidth="1"/>
    <col min="4621" max="4621" width="1.42578125" style="129" customWidth="1"/>
    <col min="4622" max="4624" width="5.7109375" style="129" bestFit="1" customWidth="1"/>
    <col min="4625" max="4625" width="1.42578125" style="129" customWidth="1"/>
    <col min="4626" max="4628" width="5.7109375" style="129" bestFit="1" customWidth="1"/>
    <col min="4629" max="4629" width="1.42578125" style="129" customWidth="1"/>
    <col min="4630" max="4632" width="5.7109375" style="129" bestFit="1" customWidth="1"/>
    <col min="4633" max="4633" width="1.42578125" style="129" customWidth="1"/>
    <col min="4634" max="4636" width="4.85546875" style="129" bestFit="1" customWidth="1"/>
    <col min="4637" max="4637" width="13.28515625" style="129" customWidth="1"/>
    <col min="4638" max="4640" width="6.140625" style="129" customWidth="1"/>
    <col min="4641" max="4641" width="1.42578125" style="129" customWidth="1"/>
    <col min="4642" max="4644" width="5.140625" style="129" customWidth="1"/>
    <col min="4645" max="4645" width="1.42578125" style="129" customWidth="1"/>
    <col min="4646" max="4648" width="5.140625" style="129" customWidth="1"/>
    <col min="4649" max="4649" width="1.42578125" style="129" customWidth="1"/>
    <col min="4650" max="4652" width="5.140625" style="129" customWidth="1"/>
    <col min="4653" max="4653" width="1.42578125" style="129" customWidth="1"/>
    <col min="4654" max="4656" width="5.140625" style="129" customWidth="1"/>
    <col min="4657" max="4657" width="1.42578125" style="129" customWidth="1"/>
    <col min="4658" max="4660" width="5.140625" style="129" customWidth="1"/>
    <col min="4661" max="4661" width="1.42578125" style="129" customWidth="1"/>
    <col min="4662" max="4664" width="5.140625" style="129" customWidth="1"/>
    <col min="4665" max="4864" width="11.42578125" style="129"/>
    <col min="4865" max="4865" width="15.42578125" style="129" customWidth="1"/>
    <col min="4866" max="4868" width="6.5703125" style="129" bestFit="1" customWidth="1"/>
    <col min="4869" max="4869" width="1.42578125" style="129" customWidth="1"/>
    <col min="4870" max="4872" width="5.7109375" style="129" bestFit="1" customWidth="1"/>
    <col min="4873" max="4873" width="1.42578125" style="129" customWidth="1"/>
    <col min="4874" max="4876" width="5.7109375" style="129" bestFit="1" customWidth="1"/>
    <col min="4877" max="4877" width="1.42578125" style="129" customWidth="1"/>
    <col min="4878" max="4880" width="5.7109375" style="129" bestFit="1" customWidth="1"/>
    <col min="4881" max="4881" width="1.42578125" style="129" customWidth="1"/>
    <col min="4882" max="4884" width="5.7109375" style="129" bestFit="1" customWidth="1"/>
    <col min="4885" max="4885" width="1.42578125" style="129" customWidth="1"/>
    <col min="4886" max="4888" width="5.7109375" style="129" bestFit="1" customWidth="1"/>
    <col min="4889" max="4889" width="1.42578125" style="129" customWidth="1"/>
    <col min="4890" max="4892" width="4.85546875" style="129" bestFit="1" customWidth="1"/>
    <col min="4893" max="4893" width="13.28515625" style="129" customWidth="1"/>
    <col min="4894" max="4896" width="6.140625" style="129" customWidth="1"/>
    <col min="4897" max="4897" width="1.42578125" style="129" customWidth="1"/>
    <col min="4898" max="4900" width="5.140625" style="129" customWidth="1"/>
    <col min="4901" max="4901" width="1.42578125" style="129" customWidth="1"/>
    <col min="4902" max="4904" width="5.140625" style="129" customWidth="1"/>
    <col min="4905" max="4905" width="1.42578125" style="129" customWidth="1"/>
    <col min="4906" max="4908" width="5.140625" style="129" customWidth="1"/>
    <col min="4909" max="4909" width="1.42578125" style="129" customWidth="1"/>
    <col min="4910" max="4912" width="5.140625" style="129" customWidth="1"/>
    <col min="4913" max="4913" width="1.42578125" style="129" customWidth="1"/>
    <col min="4914" max="4916" width="5.140625" style="129" customWidth="1"/>
    <col min="4917" max="4917" width="1.42578125" style="129" customWidth="1"/>
    <col min="4918" max="4920" width="5.140625" style="129" customWidth="1"/>
    <col min="4921" max="5120" width="11.42578125" style="129"/>
    <col min="5121" max="5121" width="15.42578125" style="129" customWidth="1"/>
    <col min="5122" max="5124" width="6.5703125" style="129" bestFit="1" customWidth="1"/>
    <col min="5125" max="5125" width="1.42578125" style="129" customWidth="1"/>
    <col min="5126" max="5128" width="5.7109375" style="129" bestFit="1" customWidth="1"/>
    <col min="5129" max="5129" width="1.42578125" style="129" customWidth="1"/>
    <col min="5130" max="5132" width="5.7109375" style="129" bestFit="1" customWidth="1"/>
    <col min="5133" max="5133" width="1.42578125" style="129" customWidth="1"/>
    <col min="5134" max="5136" width="5.7109375" style="129" bestFit="1" customWidth="1"/>
    <col min="5137" max="5137" width="1.42578125" style="129" customWidth="1"/>
    <col min="5138" max="5140" width="5.7109375" style="129" bestFit="1" customWidth="1"/>
    <col min="5141" max="5141" width="1.42578125" style="129" customWidth="1"/>
    <col min="5142" max="5144" width="5.7109375" style="129" bestFit="1" customWidth="1"/>
    <col min="5145" max="5145" width="1.42578125" style="129" customWidth="1"/>
    <col min="5146" max="5148" width="4.85546875" style="129" bestFit="1" customWidth="1"/>
    <col min="5149" max="5149" width="13.28515625" style="129" customWidth="1"/>
    <col min="5150" max="5152" width="6.140625" style="129" customWidth="1"/>
    <col min="5153" max="5153" width="1.42578125" style="129" customWidth="1"/>
    <col min="5154" max="5156" width="5.140625" style="129" customWidth="1"/>
    <col min="5157" max="5157" width="1.42578125" style="129" customWidth="1"/>
    <col min="5158" max="5160" width="5.140625" style="129" customWidth="1"/>
    <col min="5161" max="5161" width="1.42578125" style="129" customWidth="1"/>
    <col min="5162" max="5164" width="5.140625" style="129" customWidth="1"/>
    <col min="5165" max="5165" width="1.42578125" style="129" customWidth="1"/>
    <col min="5166" max="5168" width="5.140625" style="129" customWidth="1"/>
    <col min="5169" max="5169" width="1.42578125" style="129" customWidth="1"/>
    <col min="5170" max="5172" width="5.140625" style="129" customWidth="1"/>
    <col min="5173" max="5173" width="1.42578125" style="129" customWidth="1"/>
    <col min="5174" max="5176" width="5.140625" style="129" customWidth="1"/>
    <col min="5177" max="5376" width="11.42578125" style="129"/>
    <col min="5377" max="5377" width="15.42578125" style="129" customWidth="1"/>
    <col min="5378" max="5380" width="6.5703125" style="129" bestFit="1" customWidth="1"/>
    <col min="5381" max="5381" width="1.42578125" style="129" customWidth="1"/>
    <col min="5382" max="5384" width="5.7109375" style="129" bestFit="1" customWidth="1"/>
    <col min="5385" max="5385" width="1.42578125" style="129" customWidth="1"/>
    <col min="5386" max="5388" width="5.7109375" style="129" bestFit="1" customWidth="1"/>
    <col min="5389" max="5389" width="1.42578125" style="129" customWidth="1"/>
    <col min="5390" max="5392" width="5.7109375" style="129" bestFit="1" customWidth="1"/>
    <col min="5393" max="5393" width="1.42578125" style="129" customWidth="1"/>
    <col min="5394" max="5396" width="5.7109375" style="129" bestFit="1" customWidth="1"/>
    <col min="5397" max="5397" width="1.42578125" style="129" customWidth="1"/>
    <col min="5398" max="5400" width="5.7109375" style="129" bestFit="1" customWidth="1"/>
    <col min="5401" max="5401" width="1.42578125" style="129" customWidth="1"/>
    <col min="5402" max="5404" width="4.85546875" style="129" bestFit="1" customWidth="1"/>
    <col min="5405" max="5405" width="13.28515625" style="129" customWidth="1"/>
    <col min="5406" max="5408" width="6.140625" style="129" customWidth="1"/>
    <col min="5409" max="5409" width="1.42578125" style="129" customWidth="1"/>
    <col min="5410" max="5412" width="5.140625" style="129" customWidth="1"/>
    <col min="5413" max="5413" width="1.42578125" style="129" customWidth="1"/>
    <col min="5414" max="5416" width="5.140625" style="129" customWidth="1"/>
    <col min="5417" max="5417" width="1.42578125" style="129" customWidth="1"/>
    <col min="5418" max="5420" width="5.140625" style="129" customWidth="1"/>
    <col min="5421" max="5421" width="1.42578125" style="129" customWidth="1"/>
    <col min="5422" max="5424" width="5.140625" style="129" customWidth="1"/>
    <col min="5425" max="5425" width="1.42578125" style="129" customWidth="1"/>
    <col min="5426" max="5428" width="5.140625" style="129" customWidth="1"/>
    <col min="5429" max="5429" width="1.42578125" style="129" customWidth="1"/>
    <col min="5430" max="5432" width="5.140625" style="129" customWidth="1"/>
    <col min="5433" max="5632" width="11.42578125" style="129"/>
    <col min="5633" max="5633" width="15.42578125" style="129" customWidth="1"/>
    <col min="5634" max="5636" width="6.5703125" style="129" bestFit="1" customWidth="1"/>
    <col min="5637" max="5637" width="1.42578125" style="129" customWidth="1"/>
    <col min="5638" max="5640" width="5.7109375" style="129" bestFit="1" customWidth="1"/>
    <col min="5641" max="5641" width="1.42578125" style="129" customWidth="1"/>
    <col min="5642" max="5644" width="5.7109375" style="129" bestFit="1" customWidth="1"/>
    <col min="5645" max="5645" width="1.42578125" style="129" customWidth="1"/>
    <col min="5646" max="5648" width="5.7109375" style="129" bestFit="1" customWidth="1"/>
    <col min="5649" max="5649" width="1.42578125" style="129" customWidth="1"/>
    <col min="5650" max="5652" width="5.7109375" style="129" bestFit="1" customWidth="1"/>
    <col min="5653" max="5653" width="1.42578125" style="129" customWidth="1"/>
    <col min="5654" max="5656" width="5.7109375" style="129" bestFit="1" customWidth="1"/>
    <col min="5657" max="5657" width="1.42578125" style="129" customWidth="1"/>
    <col min="5658" max="5660" width="4.85546875" style="129" bestFit="1" customWidth="1"/>
    <col min="5661" max="5661" width="13.28515625" style="129" customWidth="1"/>
    <col min="5662" max="5664" width="6.140625" style="129" customWidth="1"/>
    <col min="5665" max="5665" width="1.42578125" style="129" customWidth="1"/>
    <col min="5666" max="5668" width="5.140625" style="129" customWidth="1"/>
    <col min="5669" max="5669" width="1.42578125" style="129" customWidth="1"/>
    <col min="5670" max="5672" width="5.140625" style="129" customWidth="1"/>
    <col min="5673" max="5673" width="1.42578125" style="129" customWidth="1"/>
    <col min="5674" max="5676" width="5.140625" style="129" customWidth="1"/>
    <col min="5677" max="5677" width="1.42578125" style="129" customWidth="1"/>
    <col min="5678" max="5680" width="5.140625" style="129" customWidth="1"/>
    <col min="5681" max="5681" width="1.42578125" style="129" customWidth="1"/>
    <col min="5682" max="5684" width="5.140625" style="129" customWidth="1"/>
    <col min="5685" max="5685" width="1.42578125" style="129" customWidth="1"/>
    <col min="5686" max="5688" width="5.140625" style="129" customWidth="1"/>
    <col min="5689" max="5888" width="11.42578125" style="129"/>
    <col min="5889" max="5889" width="15.42578125" style="129" customWidth="1"/>
    <col min="5890" max="5892" width="6.5703125" style="129" bestFit="1" customWidth="1"/>
    <col min="5893" max="5893" width="1.42578125" style="129" customWidth="1"/>
    <col min="5894" max="5896" width="5.7109375" style="129" bestFit="1" customWidth="1"/>
    <col min="5897" max="5897" width="1.42578125" style="129" customWidth="1"/>
    <col min="5898" max="5900" width="5.7109375" style="129" bestFit="1" customWidth="1"/>
    <col min="5901" max="5901" width="1.42578125" style="129" customWidth="1"/>
    <col min="5902" max="5904" width="5.7109375" style="129" bestFit="1" customWidth="1"/>
    <col min="5905" max="5905" width="1.42578125" style="129" customWidth="1"/>
    <col min="5906" max="5908" width="5.7109375" style="129" bestFit="1" customWidth="1"/>
    <col min="5909" max="5909" width="1.42578125" style="129" customWidth="1"/>
    <col min="5910" max="5912" width="5.7109375" style="129" bestFit="1" customWidth="1"/>
    <col min="5913" max="5913" width="1.42578125" style="129" customWidth="1"/>
    <col min="5914" max="5916" width="4.85546875" style="129" bestFit="1" customWidth="1"/>
    <col min="5917" max="5917" width="13.28515625" style="129" customWidth="1"/>
    <col min="5918" max="5920" width="6.140625" style="129" customWidth="1"/>
    <col min="5921" max="5921" width="1.42578125" style="129" customWidth="1"/>
    <col min="5922" max="5924" width="5.140625" style="129" customWidth="1"/>
    <col min="5925" max="5925" width="1.42578125" style="129" customWidth="1"/>
    <col min="5926" max="5928" width="5.140625" style="129" customWidth="1"/>
    <col min="5929" max="5929" width="1.42578125" style="129" customWidth="1"/>
    <col min="5930" max="5932" width="5.140625" style="129" customWidth="1"/>
    <col min="5933" max="5933" width="1.42578125" style="129" customWidth="1"/>
    <col min="5934" max="5936" width="5.140625" style="129" customWidth="1"/>
    <col min="5937" max="5937" width="1.42578125" style="129" customWidth="1"/>
    <col min="5938" max="5940" width="5.140625" style="129" customWidth="1"/>
    <col min="5941" max="5941" width="1.42578125" style="129" customWidth="1"/>
    <col min="5942" max="5944" width="5.140625" style="129" customWidth="1"/>
    <col min="5945" max="6144" width="11.42578125" style="129"/>
    <col min="6145" max="6145" width="15.42578125" style="129" customWidth="1"/>
    <col min="6146" max="6148" width="6.5703125" style="129" bestFit="1" customWidth="1"/>
    <col min="6149" max="6149" width="1.42578125" style="129" customWidth="1"/>
    <col min="6150" max="6152" width="5.7109375" style="129" bestFit="1" customWidth="1"/>
    <col min="6153" max="6153" width="1.42578125" style="129" customWidth="1"/>
    <col min="6154" max="6156" width="5.7109375" style="129" bestFit="1" customWidth="1"/>
    <col min="6157" max="6157" width="1.42578125" style="129" customWidth="1"/>
    <col min="6158" max="6160" width="5.7109375" style="129" bestFit="1" customWidth="1"/>
    <col min="6161" max="6161" width="1.42578125" style="129" customWidth="1"/>
    <col min="6162" max="6164" width="5.7109375" style="129" bestFit="1" customWidth="1"/>
    <col min="6165" max="6165" width="1.42578125" style="129" customWidth="1"/>
    <col min="6166" max="6168" width="5.7109375" style="129" bestFit="1" customWidth="1"/>
    <col min="6169" max="6169" width="1.42578125" style="129" customWidth="1"/>
    <col min="6170" max="6172" width="4.85546875" style="129" bestFit="1" customWidth="1"/>
    <col min="6173" max="6173" width="13.28515625" style="129" customWidth="1"/>
    <col min="6174" max="6176" width="6.140625" style="129" customWidth="1"/>
    <col min="6177" max="6177" width="1.42578125" style="129" customWidth="1"/>
    <col min="6178" max="6180" width="5.140625" style="129" customWidth="1"/>
    <col min="6181" max="6181" width="1.42578125" style="129" customWidth="1"/>
    <col min="6182" max="6184" width="5.140625" style="129" customWidth="1"/>
    <col min="6185" max="6185" width="1.42578125" style="129" customWidth="1"/>
    <col min="6186" max="6188" width="5.140625" style="129" customWidth="1"/>
    <col min="6189" max="6189" width="1.42578125" style="129" customWidth="1"/>
    <col min="6190" max="6192" width="5.140625" style="129" customWidth="1"/>
    <col min="6193" max="6193" width="1.42578125" style="129" customWidth="1"/>
    <col min="6194" max="6196" width="5.140625" style="129" customWidth="1"/>
    <col min="6197" max="6197" width="1.42578125" style="129" customWidth="1"/>
    <col min="6198" max="6200" width="5.140625" style="129" customWidth="1"/>
    <col min="6201" max="6400" width="11.42578125" style="129"/>
    <col min="6401" max="6401" width="15.42578125" style="129" customWidth="1"/>
    <col min="6402" max="6404" width="6.5703125" style="129" bestFit="1" customWidth="1"/>
    <col min="6405" max="6405" width="1.42578125" style="129" customWidth="1"/>
    <col min="6406" max="6408" width="5.7109375" style="129" bestFit="1" customWidth="1"/>
    <col min="6409" max="6409" width="1.42578125" style="129" customWidth="1"/>
    <col min="6410" max="6412" width="5.7109375" style="129" bestFit="1" customWidth="1"/>
    <col min="6413" max="6413" width="1.42578125" style="129" customWidth="1"/>
    <col min="6414" max="6416" width="5.7109375" style="129" bestFit="1" customWidth="1"/>
    <col min="6417" max="6417" width="1.42578125" style="129" customWidth="1"/>
    <col min="6418" max="6420" width="5.7109375" style="129" bestFit="1" customWidth="1"/>
    <col min="6421" max="6421" width="1.42578125" style="129" customWidth="1"/>
    <col min="6422" max="6424" width="5.7109375" style="129" bestFit="1" customWidth="1"/>
    <col min="6425" max="6425" width="1.42578125" style="129" customWidth="1"/>
    <col min="6426" max="6428" width="4.85546875" style="129" bestFit="1" customWidth="1"/>
    <col min="6429" max="6429" width="13.28515625" style="129" customWidth="1"/>
    <col min="6430" max="6432" width="6.140625" style="129" customWidth="1"/>
    <col min="6433" max="6433" width="1.42578125" style="129" customWidth="1"/>
    <col min="6434" max="6436" width="5.140625" style="129" customWidth="1"/>
    <col min="6437" max="6437" width="1.42578125" style="129" customWidth="1"/>
    <col min="6438" max="6440" width="5.140625" style="129" customWidth="1"/>
    <col min="6441" max="6441" width="1.42578125" style="129" customWidth="1"/>
    <col min="6442" max="6444" width="5.140625" style="129" customWidth="1"/>
    <col min="6445" max="6445" width="1.42578125" style="129" customWidth="1"/>
    <col min="6446" max="6448" width="5.140625" style="129" customWidth="1"/>
    <col min="6449" max="6449" width="1.42578125" style="129" customWidth="1"/>
    <col min="6450" max="6452" width="5.140625" style="129" customWidth="1"/>
    <col min="6453" max="6453" width="1.42578125" style="129" customWidth="1"/>
    <col min="6454" max="6456" width="5.140625" style="129" customWidth="1"/>
    <col min="6457" max="6656" width="11.42578125" style="129"/>
    <col min="6657" max="6657" width="15.42578125" style="129" customWidth="1"/>
    <col min="6658" max="6660" width="6.5703125" style="129" bestFit="1" customWidth="1"/>
    <col min="6661" max="6661" width="1.42578125" style="129" customWidth="1"/>
    <col min="6662" max="6664" width="5.7109375" style="129" bestFit="1" customWidth="1"/>
    <col min="6665" max="6665" width="1.42578125" style="129" customWidth="1"/>
    <col min="6666" max="6668" width="5.7109375" style="129" bestFit="1" customWidth="1"/>
    <col min="6669" max="6669" width="1.42578125" style="129" customWidth="1"/>
    <col min="6670" max="6672" width="5.7109375" style="129" bestFit="1" customWidth="1"/>
    <col min="6673" max="6673" width="1.42578125" style="129" customWidth="1"/>
    <col min="6674" max="6676" width="5.7109375" style="129" bestFit="1" customWidth="1"/>
    <col min="6677" max="6677" width="1.42578125" style="129" customWidth="1"/>
    <col min="6678" max="6680" width="5.7109375" style="129" bestFit="1" customWidth="1"/>
    <col min="6681" max="6681" width="1.42578125" style="129" customWidth="1"/>
    <col min="6682" max="6684" width="4.85546875" style="129" bestFit="1" customWidth="1"/>
    <col min="6685" max="6685" width="13.28515625" style="129" customWidth="1"/>
    <col min="6686" max="6688" width="6.140625" style="129" customWidth="1"/>
    <col min="6689" max="6689" width="1.42578125" style="129" customWidth="1"/>
    <col min="6690" max="6692" width="5.140625" style="129" customWidth="1"/>
    <col min="6693" max="6693" width="1.42578125" style="129" customWidth="1"/>
    <col min="6694" max="6696" width="5.140625" style="129" customWidth="1"/>
    <col min="6697" max="6697" width="1.42578125" style="129" customWidth="1"/>
    <col min="6698" max="6700" width="5.140625" style="129" customWidth="1"/>
    <col min="6701" max="6701" width="1.42578125" style="129" customWidth="1"/>
    <col min="6702" max="6704" width="5.140625" style="129" customWidth="1"/>
    <col min="6705" max="6705" width="1.42578125" style="129" customWidth="1"/>
    <col min="6706" max="6708" width="5.140625" style="129" customWidth="1"/>
    <col min="6709" max="6709" width="1.42578125" style="129" customWidth="1"/>
    <col min="6710" max="6712" width="5.140625" style="129" customWidth="1"/>
    <col min="6713" max="6912" width="11.42578125" style="129"/>
    <col min="6913" max="6913" width="15.42578125" style="129" customWidth="1"/>
    <col min="6914" max="6916" width="6.5703125" style="129" bestFit="1" customWidth="1"/>
    <col min="6917" max="6917" width="1.42578125" style="129" customWidth="1"/>
    <col min="6918" max="6920" width="5.7109375" style="129" bestFit="1" customWidth="1"/>
    <col min="6921" max="6921" width="1.42578125" style="129" customWidth="1"/>
    <col min="6922" max="6924" width="5.7109375" style="129" bestFit="1" customWidth="1"/>
    <col min="6925" max="6925" width="1.42578125" style="129" customWidth="1"/>
    <col min="6926" max="6928" width="5.7109375" style="129" bestFit="1" customWidth="1"/>
    <col min="6929" max="6929" width="1.42578125" style="129" customWidth="1"/>
    <col min="6930" max="6932" width="5.7109375" style="129" bestFit="1" customWidth="1"/>
    <col min="6933" max="6933" width="1.42578125" style="129" customWidth="1"/>
    <col min="6934" max="6936" width="5.7109375" style="129" bestFit="1" customWidth="1"/>
    <col min="6937" max="6937" width="1.42578125" style="129" customWidth="1"/>
    <col min="6938" max="6940" width="4.85546875" style="129" bestFit="1" customWidth="1"/>
    <col min="6941" max="6941" width="13.28515625" style="129" customWidth="1"/>
    <col min="6942" max="6944" width="6.140625" style="129" customWidth="1"/>
    <col min="6945" max="6945" width="1.42578125" style="129" customWidth="1"/>
    <col min="6946" max="6948" width="5.140625" style="129" customWidth="1"/>
    <col min="6949" max="6949" width="1.42578125" style="129" customWidth="1"/>
    <col min="6950" max="6952" width="5.140625" style="129" customWidth="1"/>
    <col min="6953" max="6953" width="1.42578125" style="129" customWidth="1"/>
    <col min="6954" max="6956" width="5.140625" style="129" customWidth="1"/>
    <col min="6957" max="6957" width="1.42578125" style="129" customWidth="1"/>
    <col min="6958" max="6960" width="5.140625" style="129" customWidth="1"/>
    <col min="6961" max="6961" width="1.42578125" style="129" customWidth="1"/>
    <col min="6962" max="6964" width="5.140625" style="129" customWidth="1"/>
    <col min="6965" max="6965" width="1.42578125" style="129" customWidth="1"/>
    <col min="6966" max="6968" width="5.140625" style="129" customWidth="1"/>
    <col min="6969" max="7168" width="11.42578125" style="129"/>
    <col min="7169" max="7169" width="15.42578125" style="129" customWidth="1"/>
    <col min="7170" max="7172" width="6.5703125" style="129" bestFit="1" customWidth="1"/>
    <col min="7173" max="7173" width="1.42578125" style="129" customWidth="1"/>
    <col min="7174" max="7176" width="5.7109375" style="129" bestFit="1" customWidth="1"/>
    <col min="7177" max="7177" width="1.42578125" style="129" customWidth="1"/>
    <col min="7178" max="7180" width="5.7109375" style="129" bestFit="1" customWidth="1"/>
    <col min="7181" max="7181" width="1.42578125" style="129" customWidth="1"/>
    <col min="7182" max="7184" width="5.7109375" style="129" bestFit="1" customWidth="1"/>
    <col min="7185" max="7185" width="1.42578125" style="129" customWidth="1"/>
    <col min="7186" max="7188" width="5.7109375" style="129" bestFit="1" customWidth="1"/>
    <col min="7189" max="7189" width="1.42578125" style="129" customWidth="1"/>
    <col min="7190" max="7192" width="5.7109375" style="129" bestFit="1" customWidth="1"/>
    <col min="7193" max="7193" width="1.42578125" style="129" customWidth="1"/>
    <col min="7194" max="7196" width="4.85546875" style="129" bestFit="1" customWidth="1"/>
    <col min="7197" max="7197" width="13.28515625" style="129" customWidth="1"/>
    <col min="7198" max="7200" width="6.140625" style="129" customWidth="1"/>
    <col min="7201" max="7201" width="1.42578125" style="129" customWidth="1"/>
    <col min="7202" max="7204" width="5.140625" style="129" customWidth="1"/>
    <col min="7205" max="7205" width="1.42578125" style="129" customWidth="1"/>
    <col min="7206" max="7208" width="5.140625" style="129" customWidth="1"/>
    <col min="7209" max="7209" width="1.42578125" style="129" customWidth="1"/>
    <col min="7210" max="7212" width="5.140625" style="129" customWidth="1"/>
    <col min="7213" max="7213" width="1.42578125" style="129" customWidth="1"/>
    <col min="7214" max="7216" width="5.140625" style="129" customWidth="1"/>
    <col min="7217" max="7217" width="1.42578125" style="129" customWidth="1"/>
    <col min="7218" max="7220" width="5.140625" style="129" customWidth="1"/>
    <col min="7221" max="7221" width="1.42578125" style="129" customWidth="1"/>
    <col min="7222" max="7224" width="5.140625" style="129" customWidth="1"/>
    <col min="7225" max="7424" width="11.42578125" style="129"/>
    <col min="7425" max="7425" width="15.42578125" style="129" customWidth="1"/>
    <col min="7426" max="7428" width="6.5703125" style="129" bestFit="1" customWidth="1"/>
    <col min="7429" max="7429" width="1.42578125" style="129" customWidth="1"/>
    <col min="7430" max="7432" width="5.7109375" style="129" bestFit="1" customWidth="1"/>
    <col min="7433" max="7433" width="1.42578125" style="129" customWidth="1"/>
    <col min="7434" max="7436" width="5.7109375" style="129" bestFit="1" customWidth="1"/>
    <col min="7437" max="7437" width="1.42578125" style="129" customWidth="1"/>
    <col min="7438" max="7440" width="5.7109375" style="129" bestFit="1" customWidth="1"/>
    <col min="7441" max="7441" width="1.42578125" style="129" customWidth="1"/>
    <col min="7442" max="7444" width="5.7109375" style="129" bestFit="1" customWidth="1"/>
    <col min="7445" max="7445" width="1.42578125" style="129" customWidth="1"/>
    <col min="7446" max="7448" width="5.7109375" style="129" bestFit="1" customWidth="1"/>
    <col min="7449" max="7449" width="1.42578125" style="129" customWidth="1"/>
    <col min="7450" max="7452" width="4.85546875" style="129" bestFit="1" customWidth="1"/>
    <col min="7453" max="7453" width="13.28515625" style="129" customWidth="1"/>
    <col min="7454" max="7456" width="6.140625" style="129" customWidth="1"/>
    <col min="7457" max="7457" width="1.42578125" style="129" customWidth="1"/>
    <col min="7458" max="7460" width="5.140625" style="129" customWidth="1"/>
    <col min="7461" max="7461" width="1.42578125" style="129" customWidth="1"/>
    <col min="7462" max="7464" width="5.140625" style="129" customWidth="1"/>
    <col min="7465" max="7465" width="1.42578125" style="129" customWidth="1"/>
    <col min="7466" max="7468" width="5.140625" style="129" customWidth="1"/>
    <col min="7469" max="7469" width="1.42578125" style="129" customWidth="1"/>
    <col min="7470" max="7472" width="5.140625" style="129" customWidth="1"/>
    <col min="7473" max="7473" width="1.42578125" style="129" customWidth="1"/>
    <col min="7474" max="7476" width="5.140625" style="129" customWidth="1"/>
    <col min="7477" max="7477" width="1.42578125" style="129" customWidth="1"/>
    <col min="7478" max="7480" width="5.140625" style="129" customWidth="1"/>
    <col min="7481" max="7680" width="11.42578125" style="129"/>
    <col min="7681" max="7681" width="15.42578125" style="129" customWidth="1"/>
    <col min="7682" max="7684" width="6.5703125" style="129" bestFit="1" customWidth="1"/>
    <col min="7685" max="7685" width="1.42578125" style="129" customWidth="1"/>
    <col min="7686" max="7688" width="5.7109375" style="129" bestFit="1" customWidth="1"/>
    <col min="7689" max="7689" width="1.42578125" style="129" customWidth="1"/>
    <col min="7690" max="7692" width="5.7109375" style="129" bestFit="1" customWidth="1"/>
    <col min="7693" max="7693" width="1.42578125" style="129" customWidth="1"/>
    <col min="7694" max="7696" width="5.7109375" style="129" bestFit="1" customWidth="1"/>
    <col min="7697" max="7697" width="1.42578125" style="129" customWidth="1"/>
    <col min="7698" max="7700" width="5.7109375" style="129" bestFit="1" customWidth="1"/>
    <col min="7701" max="7701" width="1.42578125" style="129" customWidth="1"/>
    <col min="7702" max="7704" width="5.7109375" style="129" bestFit="1" customWidth="1"/>
    <col min="7705" max="7705" width="1.42578125" style="129" customWidth="1"/>
    <col min="7706" max="7708" width="4.85546875" style="129" bestFit="1" customWidth="1"/>
    <col min="7709" max="7709" width="13.28515625" style="129" customWidth="1"/>
    <col min="7710" max="7712" width="6.140625" style="129" customWidth="1"/>
    <col min="7713" max="7713" width="1.42578125" style="129" customWidth="1"/>
    <col min="7714" max="7716" width="5.140625" style="129" customWidth="1"/>
    <col min="7717" max="7717" width="1.42578125" style="129" customWidth="1"/>
    <col min="7718" max="7720" width="5.140625" style="129" customWidth="1"/>
    <col min="7721" max="7721" width="1.42578125" style="129" customWidth="1"/>
    <col min="7722" max="7724" width="5.140625" style="129" customWidth="1"/>
    <col min="7725" max="7725" width="1.42578125" style="129" customWidth="1"/>
    <col min="7726" max="7728" width="5.140625" style="129" customWidth="1"/>
    <col min="7729" max="7729" width="1.42578125" style="129" customWidth="1"/>
    <col min="7730" max="7732" width="5.140625" style="129" customWidth="1"/>
    <col min="7733" max="7733" width="1.42578125" style="129" customWidth="1"/>
    <col min="7734" max="7736" width="5.140625" style="129" customWidth="1"/>
    <col min="7737" max="7936" width="11.42578125" style="129"/>
    <col min="7937" max="7937" width="15.42578125" style="129" customWidth="1"/>
    <col min="7938" max="7940" width="6.5703125" style="129" bestFit="1" customWidth="1"/>
    <col min="7941" max="7941" width="1.42578125" style="129" customWidth="1"/>
    <col min="7942" max="7944" width="5.7109375" style="129" bestFit="1" customWidth="1"/>
    <col min="7945" max="7945" width="1.42578125" style="129" customWidth="1"/>
    <col min="7946" max="7948" width="5.7109375" style="129" bestFit="1" customWidth="1"/>
    <col min="7949" max="7949" width="1.42578125" style="129" customWidth="1"/>
    <col min="7950" max="7952" width="5.7109375" style="129" bestFit="1" customWidth="1"/>
    <col min="7953" max="7953" width="1.42578125" style="129" customWidth="1"/>
    <col min="7954" max="7956" width="5.7109375" style="129" bestFit="1" customWidth="1"/>
    <col min="7957" max="7957" width="1.42578125" style="129" customWidth="1"/>
    <col min="7958" max="7960" width="5.7109375" style="129" bestFit="1" customWidth="1"/>
    <col min="7961" max="7961" width="1.42578125" style="129" customWidth="1"/>
    <col min="7962" max="7964" width="4.85546875" style="129" bestFit="1" customWidth="1"/>
    <col min="7965" max="7965" width="13.28515625" style="129" customWidth="1"/>
    <col min="7966" max="7968" width="6.140625" style="129" customWidth="1"/>
    <col min="7969" max="7969" width="1.42578125" style="129" customWidth="1"/>
    <col min="7970" max="7972" width="5.140625" style="129" customWidth="1"/>
    <col min="7973" max="7973" width="1.42578125" style="129" customWidth="1"/>
    <col min="7974" max="7976" width="5.140625" style="129" customWidth="1"/>
    <col min="7977" max="7977" width="1.42578125" style="129" customWidth="1"/>
    <col min="7978" max="7980" width="5.140625" style="129" customWidth="1"/>
    <col min="7981" max="7981" width="1.42578125" style="129" customWidth="1"/>
    <col min="7982" max="7984" width="5.140625" style="129" customWidth="1"/>
    <col min="7985" max="7985" width="1.42578125" style="129" customWidth="1"/>
    <col min="7986" max="7988" width="5.140625" style="129" customWidth="1"/>
    <col min="7989" max="7989" width="1.42578125" style="129" customWidth="1"/>
    <col min="7990" max="7992" width="5.140625" style="129" customWidth="1"/>
    <col min="7993" max="8192" width="11.42578125" style="129"/>
    <col min="8193" max="8193" width="15.42578125" style="129" customWidth="1"/>
    <col min="8194" max="8196" width="6.5703125" style="129" bestFit="1" customWidth="1"/>
    <col min="8197" max="8197" width="1.42578125" style="129" customWidth="1"/>
    <col min="8198" max="8200" width="5.7109375" style="129" bestFit="1" customWidth="1"/>
    <col min="8201" max="8201" width="1.42578125" style="129" customWidth="1"/>
    <col min="8202" max="8204" width="5.7109375" style="129" bestFit="1" customWidth="1"/>
    <col min="8205" max="8205" width="1.42578125" style="129" customWidth="1"/>
    <col min="8206" max="8208" width="5.7109375" style="129" bestFit="1" customWidth="1"/>
    <col min="8209" max="8209" width="1.42578125" style="129" customWidth="1"/>
    <col min="8210" max="8212" width="5.7109375" style="129" bestFit="1" customWidth="1"/>
    <col min="8213" max="8213" width="1.42578125" style="129" customWidth="1"/>
    <col min="8214" max="8216" width="5.7109375" style="129" bestFit="1" customWidth="1"/>
    <col min="8217" max="8217" width="1.42578125" style="129" customWidth="1"/>
    <col min="8218" max="8220" width="4.85546875" style="129" bestFit="1" customWidth="1"/>
    <col min="8221" max="8221" width="13.28515625" style="129" customWidth="1"/>
    <col min="8222" max="8224" width="6.140625" style="129" customWidth="1"/>
    <col min="8225" max="8225" width="1.42578125" style="129" customWidth="1"/>
    <col min="8226" max="8228" width="5.140625" style="129" customWidth="1"/>
    <col min="8229" max="8229" width="1.42578125" style="129" customWidth="1"/>
    <col min="8230" max="8232" width="5.140625" style="129" customWidth="1"/>
    <col min="8233" max="8233" width="1.42578125" style="129" customWidth="1"/>
    <col min="8234" max="8236" width="5.140625" style="129" customWidth="1"/>
    <col min="8237" max="8237" width="1.42578125" style="129" customWidth="1"/>
    <col min="8238" max="8240" width="5.140625" style="129" customWidth="1"/>
    <col min="8241" max="8241" width="1.42578125" style="129" customWidth="1"/>
    <col min="8242" max="8244" width="5.140625" style="129" customWidth="1"/>
    <col min="8245" max="8245" width="1.42578125" style="129" customWidth="1"/>
    <col min="8246" max="8248" width="5.140625" style="129" customWidth="1"/>
    <col min="8249" max="8448" width="11.42578125" style="129"/>
    <col min="8449" max="8449" width="15.42578125" style="129" customWidth="1"/>
    <col min="8450" max="8452" width="6.5703125" style="129" bestFit="1" customWidth="1"/>
    <col min="8453" max="8453" width="1.42578125" style="129" customWidth="1"/>
    <col min="8454" max="8456" width="5.7109375" style="129" bestFit="1" customWidth="1"/>
    <col min="8457" max="8457" width="1.42578125" style="129" customWidth="1"/>
    <col min="8458" max="8460" width="5.7109375" style="129" bestFit="1" customWidth="1"/>
    <col min="8461" max="8461" width="1.42578125" style="129" customWidth="1"/>
    <col min="8462" max="8464" width="5.7109375" style="129" bestFit="1" customWidth="1"/>
    <col min="8465" max="8465" width="1.42578125" style="129" customWidth="1"/>
    <col min="8466" max="8468" width="5.7109375" style="129" bestFit="1" customWidth="1"/>
    <col min="8469" max="8469" width="1.42578125" style="129" customWidth="1"/>
    <col min="8470" max="8472" width="5.7109375" style="129" bestFit="1" customWidth="1"/>
    <col min="8473" max="8473" width="1.42578125" style="129" customWidth="1"/>
    <col min="8474" max="8476" width="4.85546875" style="129" bestFit="1" customWidth="1"/>
    <col min="8477" max="8477" width="13.28515625" style="129" customWidth="1"/>
    <col min="8478" max="8480" width="6.140625" style="129" customWidth="1"/>
    <col min="8481" max="8481" width="1.42578125" style="129" customWidth="1"/>
    <col min="8482" max="8484" width="5.140625" style="129" customWidth="1"/>
    <col min="8485" max="8485" width="1.42578125" style="129" customWidth="1"/>
    <col min="8486" max="8488" width="5.140625" style="129" customWidth="1"/>
    <col min="8489" max="8489" width="1.42578125" style="129" customWidth="1"/>
    <col min="8490" max="8492" width="5.140625" style="129" customWidth="1"/>
    <col min="8493" max="8493" width="1.42578125" style="129" customWidth="1"/>
    <col min="8494" max="8496" width="5.140625" style="129" customWidth="1"/>
    <col min="8497" max="8497" width="1.42578125" style="129" customWidth="1"/>
    <col min="8498" max="8500" width="5.140625" style="129" customWidth="1"/>
    <col min="8501" max="8501" width="1.42578125" style="129" customWidth="1"/>
    <col min="8502" max="8504" width="5.140625" style="129" customWidth="1"/>
    <col min="8505" max="8704" width="11.42578125" style="129"/>
    <col min="8705" max="8705" width="15.42578125" style="129" customWidth="1"/>
    <col min="8706" max="8708" width="6.5703125" style="129" bestFit="1" customWidth="1"/>
    <col min="8709" max="8709" width="1.42578125" style="129" customWidth="1"/>
    <col min="8710" max="8712" width="5.7109375" style="129" bestFit="1" customWidth="1"/>
    <col min="8713" max="8713" width="1.42578125" style="129" customWidth="1"/>
    <col min="8714" max="8716" width="5.7109375" style="129" bestFit="1" customWidth="1"/>
    <col min="8717" max="8717" width="1.42578125" style="129" customWidth="1"/>
    <col min="8718" max="8720" width="5.7109375" style="129" bestFit="1" customWidth="1"/>
    <col min="8721" max="8721" width="1.42578125" style="129" customWidth="1"/>
    <col min="8722" max="8724" width="5.7109375" style="129" bestFit="1" customWidth="1"/>
    <col min="8725" max="8725" width="1.42578125" style="129" customWidth="1"/>
    <col min="8726" max="8728" width="5.7109375" style="129" bestFit="1" customWidth="1"/>
    <col min="8729" max="8729" width="1.42578125" style="129" customWidth="1"/>
    <col min="8730" max="8732" width="4.85546875" style="129" bestFit="1" customWidth="1"/>
    <col min="8733" max="8733" width="13.28515625" style="129" customWidth="1"/>
    <col min="8734" max="8736" width="6.140625" style="129" customWidth="1"/>
    <col min="8737" max="8737" width="1.42578125" style="129" customWidth="1"/>
    <col min="8738" max="8740" width="5.140625" style="129" customWidth="1"/>
    <col min="8741" max="8741" width="1.42578125" style="129" customWidth="1"/>
    <col min="8742" max="8744" width="5.140625" style="129" customWidth="1"/>
    <col min="8745" max="8745" width="1.42578125" style="129" customWidth="1"/>
    <col min="8746" max="8748" width="5.140625" style="129" customWidth="1"/>
    <col min="8749" max="8749" width="1.42578125" style="129" customWidth="1"/>
    <col min="8750" max="8752" width="5.140625" style="129" customWidth="1"/>
    <col min="8753" max="8753" width="1.42578125" style="129" customWidth="1"/>
    <col min="8754" max="8756" width="5.140625" style="129" customWidth="1"/>
    <col min="8757" max="8757" width="1.42578125" style="129" customWidth="1"/>
    <col min="8758" max="8760" width="5.140625" style="129" customWidth="1"/>
    <col min="8761" max="8960" width="11.42578125" style="129"/>
    <col min="8961" max="8961" width="15.42578125" style="129" customWidth="1"/>
    <col min="8962" max="8964" width="6.5703125" style="129" bestFit="1" customWidth="1"/>
    <col min="8965" max="8965" width="1.42578125" style="129" customWidth="1"/>
    <col min="8966" max="8968" width="5.7109375" style="129" bestFit="1" customWidth="1"/>
    <col min="8969" max="8969" width="1.42578125" style="129" customWidth="1"/>
    <col min="8970" max="8972" width="5.7109375" style="129" bestFit="1" customWidth="1"/>
    <col min="8973" max="8973" width="1.42578125" style="129" customWidth="1"/>
    <col min="8974" max="8976" width="5.7109375" style="129" bestFit="1" customWidth="1"/>
    <col min="8977" max="8977" width="1.42578125" style="129" customWidth="1"/>
    <col min="8978" max="8980" width="5.7109375" style="129" bestFit="1" customWidth="1"/>
    <col min="8981" max="8981" width="1.42578125" style="129" customWidth="1"/>
    <col min="8982" max="8984" width="5.7109375" style="129" bestFit="1" customWidth="1"/>
    <col min="8985" max="8985" width="1.42578125" style="129" customWidth="1"/>
    <col min="8986" max="8988" width="4.85546875" style="129" bestFit="1" customWidth="1"/>
    <col min="8989" max="8989" width="13.28515625" style="129" customWidth="1"/>
    <col min="8990" max="8992" width="6.140625" style="129" customWidth="1"/>
    <col min="8993" max="8993" width="1.42578125" style="129" customWidth="1"/>
    <col min="8994" max="8996" width="5.140625" style="129" customWidth="1"/>
    <col min="8997" max="8997" width="1.42578125" style="129" customWidth="1"/>
    <col min="8998" max="9000" width="5.140625" style="129" customWidth="1"/>
    <col min="9001" max="9001" width="1.42578125" style="129" customWidth="1"/>
    <col min="9002" max="9004" width="5.140625" style="129" customWidth="1"/>
    <col min="9005" max="9005" width="1.42578125" style="129" customWidth="1"/>
    <col min="9006" max="9008" width="5.140625" style="129" customWidth="1"/>
    <col min="9009" max="9009" width="1.42578125" style="129" customWidth="1"/>
    <col min="9010" max="9012" width="5.140625" style="129" customWidth="1"/>
    <col min="9013" max="9013" width="1.42578125" style="129" customWidth="1"/>
    <col min="9014" max="9016" width="5.140625" style="129" customWidth="1"/>
    <col min="9017" max="9216" width="11.42578125" style="129"/>
    <col min="9217" max="9217" width="15.42578125" style="129" customWidth="1"/>
    <col min="9218" max="9220" width="6.5703125" style="129" bestFit="1" customWidth="1"/>
    <col min="9221" max="9221" width="1.42578125" style="129" customWidth="1"/>
    <col min="9222" max="9224" width="5.7109375" style="129" bestFit="1" customWidth="1"/>
    <col min="9225" max="9225" width="1.42578125" style="129" customWidth="1"/>
    <col min="9226" max="9228" width="5.7109375" style="129" bestFit="1" customWidth="1"/>
    <col min="9229" max="9229" width="1.42578125" style="129" customWidth="1"/>
    <col min="9230" max="9232" width="5.7109375" style="129" bestFit="1" customWidth="1"/>
    <col min="9233" max="9233" width="1.42578125" style="129" customWidth="1"/>
    <col min="9234" max="9236" width="5.7109375" style="129" bestFit="1" customWidth="1"/>
    <col min="9237" max="9237" width="1.42578125" style="129" customWidth="1"/>
    <col min="9238" max="9240" width="5.7109375" style="129" bestFit="1" customWidth="1"/>
    <col min="9241" max="9241" width="1.42578125" style="129" customWidth="1"/>
    <col min="9242" max="9244" width="4.85546875" style="129" bestFit="1" customWidth="1"/>
    <col min="9245" max="9245" width="13.28515625" style="129" customWidth="1"/>
    <col min="9246" max="9248" width="6.140625" style="129" customWidth="1"/>
    <col min="9249" max="9249" width="1.42578125" style="129" customWidth="1"/>
    <col min="9250" max="9252" width="5.140625" style="129" customWidth="1"/>
    <col min="9253" max="9253" width="1.42578125" style="129" customWidth="1"/>
    <col min="9254" max="9256" width="5.140625" style="129" customWidth="1"/>
    <col min="9257" max="9257" width="1.42578125" style="129" customWidth="1"/>
    <col min="9258" max="9260" width="5.140625" style="129" customWidth="1"/>
    <col min="9261" max="9261" width="1.42578125" style="129" customWidth="1"/>
    <col min="9262" max="9264" width="5.140625" style="129" customWidth="1"/>
    <col min="9265" max="9265" width="1.42578125" style="129" customWidth="1"/>
    <col min="9266" max="9268" width="5.140625" style="129" customWidth="1"/>
    <col min="9269" max="9269" width="1.42578125" style="129" customWidth="1"/>
    <col min="9270" max="9272" width="5.140625" style="129" customWidth="1"/>
    <col min="9273" max="9472" width="11.42578125" style="129"/>
    <col min="9473" max="9473" width="15.42578125" style="129" customWidth="1"/>
    <col min="9474" max="9476" width="6.5703125" style="129" bestFit="1" customWidth="1"/>
    <col min="9477" max="9477" width="1.42578125" style="129" customWidth="1"/>
    <col min="9478" max="9480" width="5.7109375" style="129" bestFit="1" customWidth="1"/>
    <col min="9481" max="9481" width="1.42578125" style="129" customWidth="1"/>
    <col min="9482" max="9484" width="5.7109375" style="129" bestFit="1" customWidth="1"/>
    <col min="9485" max="9485" width="1.42578125" style="129" customWidth="1"/>
    <col min="9486" max="9488" width="5.7109375" style="129" bestFit="1" customWidth="1"/>
    <col min="9489" max="9489" width="1.42578125" style="129" customWidth="1"/>
    <col min="9490" max="9492" width="5.7109375" style="129" bestFit="1" customWidth="1"/>
    <col min="9493" max="9493" width="1.42578125" style="129" customWidth="1"/>
    <col min="9494" max="9496" width="5.7109375" style="129" bestFit="1" customWidth="1"/>
    <col min="9497" max="9497" width="1.42578125" style="129" customWidth="1"/>
    <col min="9498" max="9500" width="4.85546875" style="129" bestFit="1" customWidth="1"/>
    <col min="9501" max="9501" width="13.28515625" style="129" customWidth="1"/>
    <col min="9502" max="9504" width="6.140625" style="129" customWidth="1"/>
    <col min="9505" max="9505" width="1.42578125" style="129" customWidth="1"/>
    <col min="9506" max="9508" width="5.140625" style="129" customWidth="1"/>
    <col min="9509" max="9509" width="1.42578125" style="129" customWidth="1"/>
    <col min="9510" max="9512" width="5.140625" style="129" customWidth="1"/>
    <col min="9513" max="9513" width="1.42578125" style="129" customWidth="1"/>
    <col min="9514" max="9516" width="5.140625" style="129" customWidth="1"/>
    <col min="9517" max="9517" width="1.42578125" style="129" customWidth="1"/>
    <col min="9518" max="9520" width="5.140625" style="129" customWidth="1"/>
    <col min="9521" max="9521" width="1.42578125" style="129" customWidth="1"/>
    <col min="9522" max="9524" width="5.140625" style="129" customWidth="1"/>
    <col min="9525" max="9525" width="1.42578125" style="129" customWidth="1"/>
    <col min="9526" max="9528" width="5.140625" style="129" customWidth="1"/>
    <col min="9529" max="9728" width="11.42578125" style="129"/>
    <col min="9729" max="9729" width="15.42578125" style="129" customWidth="1"/>
    <col min="9730" max="9732" width="6.5703125" style="129" bestFit="1" customWidth="1"/>
    <col min="9733" max="9733" width="1.42578125" style="129" customWidth="1"/>
    <col min="9734" max="9736" width="5.7109375" style="129" bestFit="1" customWidth="1"/>
    <col min="9737" max="9737" width="1.42578125" style="129" customWidth="1"/>
    <col min="9738" max="9740" width="5.7109375" style="129" bestFit="1" customWidth="1"/>
    <col min="9741" max="9741" width="1.42578125" style="129" customWidth="1"/>
    <col min="9742" max="9744" width="5.7109375" style="129" bestFit="1" customWidth="1"/>
    <col min="9745" max="9745" width="1.42578125" style="129" customWidth="1"/>
    <col min="9746" max="9748" width="5.7109375" style="129" bestFit="1" customWidth="1"/>
    <col min="9749" max="9749" width="1.42578125" style="129" customWidth="1"/>
    <col min="9750" max="9752" width="5.7109375" style="129" bestFit="1" customWidth="1"/>
    <col min="9753" max="9753" width="1.42578125" style="129" customWidth="1"/>
    <col min="9754" max="9756" width="4.85546875" style="129" bestFit="1" customWidth="1"/>
    <col min="9757" max="9757" width="13.28515625" style="129" customWidth="1"/>
    <col min="9758" max="9760" width="6.140625" style="129" customWidth="1"/>
    <col min="9761" max="9761" width="1.42578125" style="129" customWidth="1"/>
    <col min="9762" max="9764" width="5.140625" style="129" customWidth="1"/>
    <col min="9765" max="9765" width="1.42578125" style="129" customWidth="1"/>
    <col min="9766" max="9768" width="5.140625" style="129" customWidth="1"/>
    <col min="9769" max="9769" width="1.42578125" style="129" customWidth="1"/>
    <col min="9770" max="9772" width="5.140625" style="129" customWidth="1"/>
    <col min="9773" max="9773" width="1.42578125" style="129" customWidth="1"/>
    <col min="9774" max="9776" width="5.140625" style="129" customWidth="1"/>
    <col min="9777" max="9777" width="1.42578125" style="129" customWidth="1"/>
    <col min="9778" max="9780" width="5.140625" style="129" customWidth="1"/>
    <col min="9781" max="9781" width="1.42578125" style="129" customWidth="1"/>
    <col min="9782" max="9784" width="5.140625" style="129" customWidth="1"/>
    <col min="9785" max="9984" width="11.42578125" style="129"/>
    <col min="9985" max="9985" width="15.42578125" style="129" customWidth="1"/>
    <col min="9986" max="9988" width="6.5703125" style="129" bestFit="1" customWidth="1"/>
    <col min="9989" max="9989" width="1.42578125" style="129" customWidth="1"/>
    <col min="9990" max="9992" width="5.7109375" style="129" bestFit="1" customWidth="1"/>
    <col min="9993" max="9993" width="1.42578125" style="129" customWidth="1"/>
    <col min="9994" max="9996" width="5.7109375" style="129" bestFit="1" customWidth="1"/>
    <col min="9997" max="9997" width="1.42578125" style="129" customWidth="1"/>
    <col min="9998" max="10000" width="5.7109375" style="129" bestFit="1" customWidth="1"/>
    <col min="10001" max="10001" width="1.42578125" style="129" customWidth="1"/>
    <col min="10002" max="10004" width="5.7109375" style="129" bestFit="1" customWidth="1"/>
    <col min="10005" max="10005" width="1.42578125" style="129" customWidth="1"/>
    <col min="10006" max="10008" width="5.7109375" style="129" bestFit="1" customWidth="1"/>
    <col min="10009" max="10009" width="1.42578125" style="129" customWidth="1"/>
    <col min="10010" max="10012" width="4.85546875" style="129" bestFit="1" customWidth="1"/>
    <col min="10013" max="10013" width="13.28515625" style="129" customWidth="1"/>
    <col min="10014" max="10016" width="6.140625" style="129" customWidth="1"/>
    <col min="10017" max="10017" width="1.42578125" style="129" customWidth="1"/>
    <col min="10018" max="10020" width="5.140625" style="129" customWidth="1"/>
    <col min="10021" max="10021" width="1.42578125" style="129" customWidth="1"/>
    <col min="10022" max="10024" width="5.140625" style="129" customWidth="1"/>
    <col min="10025" max="10025" width="1.42578125" style="129" customWidth="1"/>
    <col min="10026" max="10028" width="5.140625" style="129" customWidth="1"/>
    <col min="10029" max="10029" width="1.42578125" style="129" customWidth="1"/>
    <col min="10030" max="10032" width="5.140625" style="129" customWidth="1"/>
    <col min="10033" max="10033" width="1.42578125" style="129" customWidth="1"/>
    <col min="10034" max="10036" width="5.140625" style="129" customWidth="1"/>
    <col min="10037" max="10037" width="1.42578125" style="129" customWidth="1"/>
    <col min="10038" max="10040" width="5.140625" style="129" customWidth="1"/>
    <col min="10041" max="10240" width="11.42578125" style="129"/>
    <col min="10241" max="10241" width="15.42578125" style="129" customWidth="1"/>
    <col min="10242" max="10244" width="6.5703125" style="129" bestFit="1" customWidth="1"/>
    <col min="10245" max="10245" width="1.42578125" style="129" customWidth="1"/>
    <col min="10246" max="10248" width="5.7109375" style="129" bestFit="1" customWidth="1"/>
    <col min="10249" max="10249" width="1.42578125" style="129" customWidth="1"/>
    <col min="10250" max="10252" width="5.7109375" style="129" bestFit="1" customWidth="1"/>
    <col min="10253" max="10253" width="1.42578125" style="129" customWidth="1"/>
    <col min="10254" max="10256" width="5.7109375" style="129" bestFit="1" customWidth="1"/>
    <col min="10257" max="10257" width="1.42578125" style="129" customWidth="1"/>
    <col min="10258" max="10260" width="5.7109375" style="129" bestFit="1" customWidth="1"/>
    <col min="10261" max="10261" width="1.42578125" style="129" customWidth="1"/>
    <col min="10262" max="10264" width="5.7109375" style="129" bestFit="1" customWidth="1"/>
    <col min="10265" max="10265" width="1.42578125" style="129" customWidth="1"/>
    <col min="10266" max="10268" width="4.85546875" style="129" bestFit="1" customWidth="1"/>
    <col min="10269" max="10269" width="13.28515625" style="129" customWidth="1"/>
    <col min="10270" max="10272" width="6.140625" style="129" customWidth="1"/>
    <col min="10273" max="10273" width="1.42578125" style="129" customWidth="1"/>
    <col min="10274" max="10276" width="5.140625" style="129" customWidth="1"/>
    <col min="10277" max="10277" width="1.42578125" style="129" customWidth="1"/>
    <col min="10278" max="10280" width="5.140625" style="129" customWidth="1"/>
    <col min="10281" max="10281" width="1.42578125" style="129" customWidth="1"/>
    <col min="10282" max="10284" width="5.140625" style="129" customWidth="1"/>
    <col min="10285" max="10285" width="1.42578125" style="129" customWidth="1"/>
    <col min="10286" max="10288" width="5.140625" style="129" customWidth="1"/>
    <col min="10289" max="10289" width="1.42578125" style="129" customWidth="1"/>
    <col min="10290" max="10292" width="5.140625" style="129" customWidth="1"/>
    <col min="10293" max="10293" width="1.42578125" style="129" customWidth="1"/>
    <col min="10294" max="10296" width="5.140625" style="129" customWidth="1"/>
    <col min="10297" max="10496" width="11.42578125" style="129"/>
    <col min="10497" max="10497" width="15.42578125" style="129" customWidth="1"/>
    <col min="10498" max="10500" width="6.5703125" style="129" bestFit="1" customWidth="1"/>
    <col min="10501" max="10501" width="1.42578125" style="129" customWidth="1"/>
    <col min="10502" max="10504" width="5.7109375" style="129" bestFit="1" customWidth="1"/>
    <col min="10505" max="10505" width="1.42578125" style="129" customWidth="1"/>
    <col min="10506" max="10508" width="5.7109375" style="129" bestFit="1" customWidth="1"/>
    <col min="10509" max="10509" width="1.42578125" style="129" customWidth="1"/>
    <col min="10510" max="10512" width="5.7109375" style="129" bestFit="1" customWidth="1"/>
    <col min="10513" max="10513" width="1.42578125" style="129" customWidth="1"/>
    <col min="10514" max="10516" width="5.7109375" style="129" bestFit="1" customWidth="1"/>
    <col min="10517" max="10517" width="1.42578125" style="129" customWidth="1"/>
    <col min="10518" max="10520" width="5.7109375" style="129" bestFit="1" customWidth="1"/>
    <col min="10521" max="10521" width="1.42578125" style="129" customWidth="1"/>
    <col min="10522" max="10524" width="4.85546875" style="129" bestFit="1" customWidth="1"/>
    <col min="10525" max="10525" width="13.28515625" style="129" customWidth="1"/>
    <col min="10526" max="10528" width="6.140625" style="129" customWidth="1"/>
    <col min="10529" max="10529" width="1.42578125" style="129" customWidth="1"/>
    <col min="10530" max="10532" width="5.140625" style="129" customWidth="1"/>
    <col min="10533" max="10533" width="1.42578125" style="129" customWidth="1"/>
    <col min="10534" max="10536" width="5.140625" style="129" customWidth="1"/>
    <col min="10537" max="10537" width="1.42578125" style="129" customWidth="1"/>
    <col min="10538" max="10540" width="5.140625" style="129" customWidth="1"/>
    <col min="10541" max="10541" width="1.42578125" style="129" customWidth="1"/>
    <col min="10542" max="10544" width="5.140625" style="129" customWidth="1"/>
    <col min="10545" max="10545" width="1.42578125" style="129" customWidth="1"/>
    <col min="10546" max="10548" width="5.140625" style="129" customWidth="1"/>
    <col min="10549" max="10549" width="1.42578125" style="129" customWidth="1"/>
    <col min="10550" max="10552" width="5.140625" style="129" customWidth="1"/>
    <col min="10553" max="10752" width="11.42578125" style="129"/>
    <col min="10753" max="10753" width="15.42578125" style="129" customWidth="1"/>
    <col min="10754" max="10756" width="6.5703125" style="129" bestFit="1" customWidth="1"/>
    <col min="10757" max="10757" width="1.42578125" style="129" customWidth="1"/>
    <col min="10758" max="10760" width="5.7109375" style="129" bestFit="1" customWidth="1"/>
    <col min="10761" max="10761" width="1.42578125" style="129" customWidth="1"/>
    <col min="10762" max="10764" width="5.7109375" style="129" bestFit="1" customWidth="1"/>
    <col min="10765" max="10765" width="1.42578125" style="129" customWidth="1"/>
    <col min="10766" max="10768" width="5.7109375" style="129" bestFit="1" customWidth="1"/>
    <col min="10769" max="10769" width="1.42578125" style="129" customWidth="1"/>
    <col min="10770" max="10772" width="5.7109375" style="129" bestFit="1" customWidth="1"/>
    <col min="10773" max="10773" width="1.42578125" style="129" customWidth="1"/>
    <col min="10774" max="10776" width="5.7109375" style="129" bestFit="1" customWidth="1"/>
    <col min="10777" max="10777" width="1.42578125" style="129" customWidth="1"/>
    <col min="10778" max="10780" width="4.85546875" style="129" bestFit="1" customWidth="1"/>
    <col min="10781" max="10781" width="13.28515625" style="129" customWidth="1"/>
    <col min="10782" max="10784" width="6.140625" style="129" customWidth="1"/>
    <col min="10785" max="10785" width="1.42578125" style="129" customWidth="1"/>
    <col min="10786" max="10788" width="5.140625" style="129" customWidth="1"/>
    <col min="10789" max="10789" width="1.42578125" style="129" customWidth="1"/>
    <col min="10790" max="10792" width="5.140625" style="129" customWidth="1"/>
    <col min="10793" max="10793" width="1.42578125" style="129" customWidth="1"/>
    <col min="10794" max="10796" width="5.140625" style="129" customWidth="1"/>
    <col min="10797" max="10797" width="1.42578125" style="129" customWidth="1"/>
    <col min="10798" max="10800" width="5.140625" style="129" customWidth="1"/>
    <col min="10801" max="10801" width="1.42578125" style="129" customWidth="1"/>
    <col min="10802" max="10804" width="5.140625" style="129" customWidth="1"/>
    <col min="10805" max="10805" width="1.42578125" style="129" customWidth="1"/>
    <col min="10806" max="10808" width="5.140625" style="129" customWidth="1"/>
    <col min="10809" max="11008" width="11.42578125" style="129"/>
    <col min="11009" max="11009" width="15.42578125" style="129" customWidth="1"/>
    <col min="11010" max="11012" width="6.5703125" style="129" bestFit="1" customWidth="1"/>
    <col min="11013" max="11013" width="1.42578125" style="129" customWidth="1"/>
    <col min="11014" max="11016" width="5.7109375" style="129" bestFit="1" customWidth="1"/>
    <col min="11017" max="11017" width="1.42578125" style="129" customWidth="1"/>
    <col min="11018" max="11020" width="5.7109375" style="129" bestFit="1" customWidth="1"/>
    <col min="11021" max="11021" width="1.42578125" style="129" customWidth="1"/>
    <col min="11022" max="11024" width="5.7109375" style="129" bestFit="1" customWidth="1"/>
    <col min="11025" max="11025" width="1.42578125" style="129" customWidth="1"/>
    <col min="11026" max="11028" width="5.7109375" style="129" bestFit="1" customWidth="1"/>
    <col min="11029" max="11029" width="1.42578125" style="129" customWidth="1"/>
    <col min="11030" max="11032" width="5.7109375" style="129" bestFit="1" customWidth="1"/>
    <col min="11033" max="11033" width="1.42578125" style="129" customWidth="1"/>
    <col min="11034" max="11036" width="4.85546875" style="129" bestFit="1" customWidth="1"/>
    <col min="11037" max="11037" width="13.28515625" style="129" customWidth="1"/>
    <col min="11038" max="11040" width="6.140625" style="129" customWidth="1"/>
    <col min="11041" max="11041" width="1.42578125" style="129" customWidth="1"/>
    <col min="11042" max="11044" width="5.140625" style="129" customWidth="1"/>
    <col min="11045" max="11045" width="1.42578125" style="129" customWidth="1"/>
    <col min="11046" max="11048" width="5.140625" style="129" customWidth="1"/>
    <col min="11049" max="11049" width="1.42578125" style="129" customWidth="1"/>
    <col min="11050" max="11052" width="5.140625" style="129" customWidth="1"/>
    <col min="11053" max="11053" width="1.42578125" style="129" customWidth="1"/>
    <col min="11054" max="11056" width="5.140625" style="129" customWidth="1"/>
    <col min="11057" max="11057" width="1.42578125" style="129" customWidth="1"/>
    <col min="11058" max="11060" width="5.140625" style="129" customWidth="1"/>
    <col min="11061" max="11061" width="1.42578125" style="129" customWidth="1"/>
    <col min="11062" max="11064" width="5.140625" style="129" customWidth="1"/>
    <col min="11065" max="11264" width="11.42578125" style="129"/>
    <col min="11265" max="11265" width="15.42578125" style="129" customWidth="1"/>
    <col min="11266" max="11268" width="6.5703125" style="129" bestFit="1" customWidth="1"/>
    <col min="11269" max="11269" width="1.42578125" style="129" customWidth="1"/>
    <col min="11270" max="11272" width="5.7109375" style="129" bestFit="1" customWidth="1"/>
    <col min="11273" max="11273" width="1.42578125" style="129" customWidth="1"/>
    <col min="11274" max="11276" width="5.7109375" style="129" bestFit="1" customWidth="1"/>
    <col min="11277" max="11277" width="1.42578125" style="129" customWidth="1"/>
    <col min="11278" max="11280" width="5.7109375" style="129" bestFit="1" customWidth="1"/>
    <col min="11281" max="11281" width="1.42578125" style="129" customWidth="1"/>
    <col min="11282" max="11284" width="5.7109375" style="129" bestFit="1" customWidth="1"/>
    <col min="11285" max="11285" width="1.42578125" style="129" customWidth="1"/>
    <col min="11286" max="11288" width="5.7109375" style="129" bestFit="1" customWidth="1"/>
    <col min="11289" max="11289" width="1.42578125" style="129" customWidth="1"/>
    <col min="11290" max="11292" width="4.85546875" style="129" bestFit="1" customWidth="1"/>
    <col min="11293" max="11293" width="13.28515625" style="129" customWidth="1"/>
    <col min="11294" max="11296" width="6.140625" style="129" customWidth="1"/>
    <col min="11297" max="11297" width="1.42578125" style="129" customWidth="1"/>
    <col min="11298" max="11300" width="5.140625" style="129" customWidth="1"/>
    <col min="11301" max="11301" width="1.42578125" style="129" customWidth="1"/>
    <col min="11302" max="11304" width="5.140625" style="129" customWidth="1"/>
    <col min="11305" max="11305" width="1.42578125" style="129" customWidth="1"/>
    <col min="11306" max="11308" width="5.140625" style="129" customWidth="1"/>
    <col min="11309" max="11309" width="1.42578125" style="129" customWidth="1"/>
    <col min="11310" max="11312" width="5.140625" style="129" customWidth="1"/>
    <col min="11313" max="11313" width="1.42578125" style="129" customWidth="1"/>
    <col min="11314" max="11316" width="5.140625" style="129" customWidth="1"/>
    <col min="11317" max="11317" width="1.42578125" style="129" customWidth="1"/>
    <col min="11318" max="11320" width="5.140625" style="129" customWidth="1"/>
    <col min="11321" max="11520" width="11.42578125" style="129"/>
    <col min="11521" max="11521" width="15.42578125" style="129" customWidth="1"/>
    <col min="11522" max="11524" width="6.5703125" style="129" bestFit="1" customWidth="1"/>
    <col min="11525" max="11525" width="1.42578125" style="129" customWidth="1"/>
    <col min="11526" max="11528" width="5.7109375" style="129" bestFit="1" customWidth="1"/>
    <col min="11529" max="11529" width="1.42578125" style="129" customWidth="1"/>
    <col min="11530" max="11532" width="5.7109375" style="129" bestFit="1" customWidth="1"/>
    <col min="11533" max="11533" width="1.42578125" style="129" customWidth="1"/>
    <col min="11534" max="11536" width="5.7109375" style="129" bestFit="1" customWidth="1"/>
    <col min="11537" max="11537" width="1.42578125" style="129" customWidth="1"/>
    <col min="11538" max="11540" width="5.7109375" style="129" bestFit="1" customWidth="1"/>
    <col min="11541" max="11541" width="1.42578125" style="129" customWidth="1"/>
    <col min="11542" max="11544" width="5.7109375" style="129" bestFit="1" customWidth="1"/>
    <col min="11545" max="11545" width="1.42578125" style="129" customWidth="1"/>
    <col min="11546" max="11548" width="4.85546875" style="129" bestFit="1" customWidth="1"/>
    <col min="11549" max="11549" width="13.28515625" style="129" customWidth="1"/>
    <col min="11550" max="11552" width="6.140625" style="129" customWidth="1"/>
    <col min="11553" max="11553" width="1.42578125" style="129" customWidth="1"/>
    <col min="11554" max="11556" width="5.140625" style="129" customWidth="1"/>
    <col min="11557" max="11557" width="1.42578125" style="129" customWidth="1"/>
    <col min="11558" max="11560" width="5.140625" style="129" customWidth="1"/>
    <col min="11561" max="11561" width="1.42578125" style="129" customWidth="1"/>
    <col min="11562" max="11564" width="5.140625" style="129" customWidth="1"/>
    <col min="11565" max="11565" width="1.42578125" style="129" customWidth="1"/>
    <col min="11566" max="11568" width="5.140625" style="129" customWidth="1"/>
    <col min="11569" max="11569" width="1.42578125" style="129" customWidth="1"/>
    <col min="11570" max="11572" width="5.140625" style="129" customWidth="1"/>
    <col min="11573" max="11573" width="1.42578125" style="129" customWidth="1"/>
    <col min="11574" max="11576" width="5.140625" style="129" customWidth="1"/>
    <col min="11577" max="11776" width="11.42578125" style="129"/>
    <col min="11777" max="11777" width="15.42578125" style="129" customWidth="1"/>
    <col min="11778" max="11780" width="6.5703125" style="129" bestFit="1" customWidth="1"/>
    <col min="11781" max="11781" width="1.42578125" style="129" customWidth="1"/>
    <col min="11782" max="11784" width="5.7109375" style="129" bestFit="1" customWidth="1"/>
    <col min="11785" max="11785" width="1.42578125" style="129" customWidth="1"/>
    <col min="11786" max="11788" width="5.7109375" style="129" bestFit="1" customWidth="1"/>
    <col min="11789" max="11789" width="1.42578125" style="129" customWidth="1"/>
    <col min="11790" max="11792" width="5.7109375" style="129" bestFit="1" customWidth="1"/>
    <col min="11793" max="11793" width="1.42578125" style="129" customWidth="1"/>
    <col min="11794" max="11796" width="5.7109375" style="129" bestFit="1" customWidth="1"/>
    <col min="11797" max="11797" width="1.42578125" style="129" customWidth="1"/>
    <col min="11798" max="11800" width="5.7109375" style="129" bestFit="1" customWidth="1"/>
    <col min="11801" max="11801" width="1.42578125" style="129" customWidth="1"/>
    <col min="11802" max="11804" width="4.85546875" style="129" bestFit="1" customWidth="1"/>
    <col min="11805" max="11805" width="13.28515625" style="129" customWidth="1"/>
    <col min="11806" max="11808" width="6.140625" style="129" customWidth="1"/>
    <col min="11809" max="11809" width="1.42578125" style="129" customWidth="1"/>
    <col min="11810" max="11812" width="5.140625" style="129" customWidth="1"/>
    <col min="11813" max="11813" width="1.42578125" style="129" customWidth="1"/>
    <col min="11814" max="11816" width="5.140625" style="129" customWidth="1"/>
    <col min="11817" max="11817" width="1.42578125" style="129" customWidth="1"/>
    <col min="11818" max="11820" width="5.140625" style="129" customWidth="1"/>
    <col min="11821" max="11821" width="1.42578125" style="129" customWidth="1"/>
    <col min="11822" max="11824" width="5.140625" style="129" customWidth="1"/>
    <col min="11825" max="11825" width="1.42578125" style="129" customWidth="1"/>
    <col min="11826" max="11828" width="5.140625" style="129" customWidth="1"/>
    <col min="11829" max="11829" width="1.42578125" style="129" customWidth="1"/>
    <col min="11830" max="11832" width="5.140625" style="129" customWidth="1"/>
    <col min="11833" max="12032" width="11.42578125" style="129"/>
    <col min="12033" max="12033" width="15.42578125" style="129" customWidth="1"/>
    <col min="12034" max="12036" width="6.5703125" style="129" bestFit="1" customWidth="1"/>
    <col min="12037" max="12037" width="1.42578125" style="129" customWidth="1"/>
    <col min="12038" max="12040" width="5.7109375" style="129" bestFit="1" customWidth="1"/>
    <col min="12041" max="12041" width="1.42578125" style="129" customWidth="1"/>
    <col min="12042" max="12044" width="5.7109375" style="129" bestFit="1" customWidth="1"/>
    <col min="12045" max="12045" width="1.42578125" style="129" customWidth="1"/>
    <col min="12046" max="12048" width="5.7109375" style="129" bestFit="1" customWidth="1"/>
    <col min="12049" max="12049" width="1.42578125" style="129" customWidth="1"/>
    <col min="12050" max="12052" width="5.7109375" style="129" bestFit="1" customWidth="1"/>
    <col min="12053" max="12053" width="1.42578125" style="129" customWidth="1"/>
    <col min="12054" max="12056" width="5.7109375" style="129" bestFit="1" customWidth="1"/>
    <col min="12057" max="12057" width="1.42578125" style="129" customWidth="1"/>
    <col min="12058" max="12060" width="4.85546875" style="129" bestFit="1" customWidth="1"/>
    <col min="12061" max="12061" width="13.28515625" style="129" customWidth="1"/>
    <col min="12062" max="12064" width="6.140625" style="129" customWidth="1"/>
    <col min="12065" max="12065" width="1.42578125" style="129" customWidth="1"/>
    <col min="12066" max="12068" width="5.140625" style="129" customWidth="1"/>
    <col min="12069" max="12069" width="1.42578125" style="129" customWidth="1"/>
    <col min="12070" max="12072" width="5.140625" style="129" customWidth="1"/>
    <col min="12073" max="12073" width="1.42578125" style="129" customWidth="1"/>
    <col min="12074" max="12076" width="5.140625" style="129" customWidth="1"/>
    <col min="12077" max="12077" width="1.42578125" style="129" customWidth="1"/>
    <col min="12078" max="12080" width="5.140625" style="129" customWidth="1"/>
    <col min="12081" max="12081" width="1.42578125" style="129" customWidth="1"/>
    <col min="12082" max="12084" width="5.140625" style="129" customWidth="1"/>
    <col min="12085" max="12085" width="1.42578125" style="129" customWidth="1"/>
    <col min="12086" max="12088" width="5.140625" style="129" customWidth="1"/>
    <col min="12089" max="12288" width="11.42578125" style="129"/>
    <col min="12289" max="12289" width="15.42578125" style="129" customWidth="1"/>
    <col min="12290" max="12292" width="6.5703125" style="129" bestFit="1" customWidth="1"/>
    <col min="12293" max="12293" width="1.42578125" style="129" customWidth="1"/>
    <col min="12294" max="12296" width="5.7109375" style="129" bestFit="1" customWidth="1"/>
    <col min="12297" max="12297" width="1.42578125" style="129" customWidth="1"/>
    <col min="12298" max="12300" width="5.7109375" style="129" bestFit="1" customWidth="1"/>
    <col min="12301" max="12301" width="1.42578125" style="129" customWidth="1"/>
    <col min="12302" max="12304" width="5.7109375" style="129" bestFit="1" customWidth="1"/>
    <col min="12305" max="12305" width="1.42578125" style="129" customWidth="1"/>
    <col min="12306" max="12308" width="5.7109375" style="129" bestFit="1" customWidth="1"/>
    <col min="12309" max="12309" width="1.42578125" style="129" customWidth="1"/>
    <col min="12310" max="12312" width="5.7109375" style="129" bestFit="1" customWidth="1"/>
    <col min="12313" max="12313" width="1.42578125" style="129" customWidth="1"/>
    <col min="12314" max="12316" width="4.85546875" style="129" bestFit="1" customWidth="1"/>
    <col min="12317" max="12317" width="13.28515625" style="129" customWidth="1"/>
    <col min="12318" max="12320" width="6.140625" style="129" customWidth="1"/>
    <col min="12321" max="12321" width="1.42578125" style="129" customWidth="1"/>
    <col min="12322" max="12324" width="5.140625" style="129" customWidth="1"/>
    <col min="12325" max="12325" width="1.42578125" style="129" customWidth="1"/>
    <col min="12326" max="12328" width="5.140625" style="129" customWidth="1"/>
    <col min="12329" max="12329" width="1.42578125" style="129" customWidth="1"/>
    <col min="12330" max="12332" width="5.140625" style="129" customWidth="1"/>
    <col min="12333" max="12333" width="1.42578125" style="129" customWidth="1"/>
    <col min="12334" max="12336" width="5.140625" style="129" customWidth="1"/>
    <col min="12337" max="12337" width="1.42578125" style="129" customWidth="1"/>
    <col min="12338" max="12340" width="5.140625" style="129" customWidth="1"/>
    <col min="12341" max="12341" width="1.42578125" style="129" customWidth="1"/>
    <col min="12342" max="12344" width="5.140625" style="129" customWidth="1"/>
    <col min="12345" max="12544" width="11.42578125" style="129"/>
    <col min="12545" max="12545" width="15.42578125" style="129" customWidth="1"/>
    <col min="12546" max="12548" width="6.5703125" style="129" bestFit="1" customWidth="1"/>
    <col min="12549" max="12549" width="1.42578125" style="129" customWidth="1"/>
    <col min="12550" max="12552" width="5.7109375" style="129" bestFit="1" customWidth="1"/>
    <col min="12553" max="12553" width="1.42578125" style="129" customWidth="1"/>
    <col min="12554" max="12556" width="5.7109375" style="129" bestFit="1" customWidth="1"/>
    <col min="12557" max="12557" width="1.42578125" style="129" customWidth="1"/>
    <col min="12558" max="12560" width="5.7109375" style="129" bestFit="1" customWidth="1"/>
    <col min="12561" max="12561" width="1.42578125" style="129" customWidth="1"/>
    <col min="12562" max="12564" width="5.7109375" style="129" bestFit="1" customWidth="1"/>
    <col min="12565" max="12565" width="1.42578125" style="129" customWidth="1"/>
    <col min="12566" max="12568" width="5.7109375" style="129" bestFit="1" customWidth="1"/>
    <col min="12569" max="12569" width="1.42578125" style="129" customWidth="1"/>
    <col min="12570" max="12572" width="4.85546875" style="129" bestFit="1" customWidth="1"/>
    <col min="12573" max="12573" width="13.28515625" style="129" customWidth="1"/>
    <col min="12574" max="12576" width="6.140625" style="129" customWidth="1"/>
    <col min="12577" max="12577" width="1.42578125" style="129" customWidth="1"/>
    <col min="12578" max="12580" width="5.140625" style="129" customWidth="1"/>
    <col min="12581" max="12581" width="1.42578125" style="129" customWidth="1"/>
    <col min="12582" max="12584" width="5.140625" style="129" customWidth="1"/>
    <col min="12585" max="12585" width="1.42578125" style="129" customWidth="1"/>
    <col min="12586" max="12588" width="5.140625" style="129" customWidth="1"/>
    <col min="12589" max="12589" width="1.42578125" style="129" customWidth="1"/>
    <col min="12590" max="12592" width="5.140625" style="129" customWidth="1"/>
    <col min="12593" max="12593" width="1.42578125" style="129" customWidth="1"/>
    <col min="12594" max="12596" width="5.140625" style="129" customWidth="1"/>
    <col min="12597" max="12597" width="1.42578125" style="129" customWidth="1"/>
    <col min="12598" max="12600" width="5.140625" style="129" customWidth="1"/>
    <col min="12601" max="12800" width="11.42578125" style="129"/>
    <col min="12801" max="12801" width="15.42578125" style="129" customWidth="1"/>
    <col min="12802" max="12804" width="6.5703125" style="129" bestFit="1" customWidth="1"/>
    <col min="12805" max="12805" width="1.42578125" style="129" customWidth="1"/>
    <col min="12806" max="12808" width="5.7109375" style="129" bestFit="1" customWidth="1"/>
    <col min="12809" max="12809" width="1.42578125" style="129" customWidth="1"/>
    <col min="12810" max="12812" width="5.7109375" style="129" bestFit="1" customWidth="1"/>
    <col min="12813" max="12813" width="1.42578125" style="129" customWidth="1"/>
    <col min="12814" max="12816" width="5.7109375" style="129" bestFit="1" customWidth="1"/>
    <col min="12817" max="12817" width="1.42578125" style="129" customWidth="1"/>
    <col min="12818" max="12820" width="5.7109375" style="129" bestFit="1" customWidth="1"/>
    <col min="12821" max="12821" width="1.42578125" style="129" customWidth="1"/>
    <col min="12822" max="12824" width="5.7109375" style="129" bestFit="1" customWidth="1"/>
    <col min="12825" max="12825" width="1.42578125" style="129" customWidth="1"/>
    <col min="12826" max="12828" width="4.85546875" style="129" bestFit="1" customWidth="1"/>
    <col min="12829" max="12829" width="13.28515625" style="129" customWidth="1"/>
    <col min="12830" max="12832" width="6.140625" style="129" customWidth="1"/>
    <col min="12833" max="12833" width="1.42578125" style="129" customWidth="1"/>
    <col min="12834" max="12836" width="5.140625" style="129" customWidth="1"/>
    <col min="12837" max="12837" width="1.42578125" style="129" customWidth="1"/>
    <col min="12838" max="12840" width="5.140625" style="129" customWidth="1"/>
    <col min="12841" max="12841" width="1.42578125" style="129" customWidth="1"/>
    <col min="12842" max="12844" width="5.140625" style="129" customWidth="1"/>
    <col min="12845" max="12845" width="1.42578125" style="129" customWidth="1"/>
    <col min="12846" max="12848" width="5.140625" style="129" customWidth="1"/>
    <col min="12849" max="12849" width="1.42578125" style="129" customWidth="1"/>
    <col min="12850" max="12852" width="5.140625" style="129" customWidth="1"/>
    <col min="12853" max="12853" width="1.42578125" style="129" customWidth="1"/>
    <col min="12854" max="12856" width="5.140625" style="129" customWidth="1"/>
    <col min="12857" max="13056" width="11.42578125" style="129"/>
    <col min="13057" max="13057" width="15.42578125" style="129" customWidth="1"/>
    <col min="13058" max="13060" width="6.5703125" style="129" bestFit="1" customWidth="1"/>
    <col min="13061" max="13061" width="1.42578125" style="129" customWidth="1"/>
    <col min="13062" max="13064" width="5.7109375" style="129" bestFit="1" customWidth="1"/>
    <col min="13065" max="13065" width="1.42578125" style="129" customWidth="1"/>
    <col min="13066" max="13068" width="5.7109375" style="129" bestFit="1" customWidth="1"/>
    <col min="13069" max="13069" width="1.42578125" style="129" customWidth="1"/>
    <col min="13070" max="13072" width="5.7109375" style="129" bestFit="1" customWidth="1"/>
    <col min="13073" max="13073" width="1.42578125" style="129" customWidth="1"/>
    <col min="13074" max="13076" width="5.7109375" style="129" bestFit="1" customWidth="1"/>
    <col min="13077" max="13077" width="1.42578125" style="129" customWidth="1"/>
    <col min="13078" max="13080" width="5.7109375" style="129" bestFit="1" customWidth="1"/>
    <col min="13081" max="13081" width="1.42578125" style="129" customWidth="1"/>
    <col min="13082" max="13084" width="4.85546875" style="129" bestFit="1" customWidth="1"/>
    <col min="13085" max="13085" width="13.28515625" style="129" customWidth="1"/>
    <col min="13086" max="13088" width="6.140625" style="129" customWidth="1"/>
    <col min="13089" max="13089" width="1.42578125" style="129" customWidth="1"/>
    <col min="13090" max="13092" width="5.140625" style="129" customWidth="1"/>
    <col min="13093" max="13093" width="1.42578125" style="129" customWidth="1"/>
    <col min="13094" max="13096" width="5.140625" style="129" customWidth="1"/>
    <col min="13097" max="13097" width="1.42578125" style="129" customWidth="1"/>
    <col min="13098" max="13100" width="5.140625" style="129" customWidth="1"/>
    <col min="13101" max="13101" width="1.42578125" style="129" customWidth="1"/>
    <col min="13102" max="13104" width="5.140625" style="129" customWidth="1"/>
    <col min="13105" max="13105" width="1.42578125" style="129" customWidth="1"/>
    <col min="13106" max="13108" width="5.140625" style="129" customWidth="1"/>
    <col min="13109" max="13109" width="1.42578125" style="129" customWidth="1"/>
    <col min="13110" max="13112" width="5.140625" style="129" customWidth="1"/>
    <col min="13113" max="13312" width="11.42578125" style="129"/>
    <col min="13313" max="13313" width="15.42578125" style="129" customWidth="1"/>
    <col min="13314" max="13316" width="6.5703125" style="129" bestFit="1" customWidth="1"/>
    <col min="13317" max="13317" width="1.42578125" style="129" customWidth="1"/>
    <col min="13318" max="13320" width="5.7109375" style="129" bestFit="1" customWidth="1"/>
    <col min="13321" max="13321" width="1.42578125" style="129" customWidth="1"/>
    <col min="13322" max="13324" width="5.7109375" style="129" bestFit="1" customWidth="1"/>
    <col min="13325" max="13325" width="1.42578125" style="129" customWidth="1"/>
    <col min="13326" max="13328" width="5.7109375" style="129" bestFit="1" customWidth="1"/>
    <col min="13329" max="13329" width="1.42578125" style="129" customWidth="1"/>
    <col min="13330" max="13332" width="5.7109375" style="129" bestFit="1" customWidth="1"/>
    <col min="13333" max="13333" width="1.42578125" style="129" customWidth="1"/>
    <col min="13334" max="13336" width="5.7109375" style="129" bestFit="1" customWidth="1"/>
    <col min="13337" max="13337" width="1.42578125" style="129" customWidth="1"/>
    <col min="13338" max="13340" width="4.85546875" style="129" bestFit="1" customWidth="1"/>
    <col min="13341" max="13341" width="13.28515625" style="129" customWidth="1"/>
    <col min="13342" max="13344" width="6.140625" style="129" customWidth="1"/>
    <col min="13345" max="13345" width="1.42578125" style="129" customWidth="1"/>
    <col min="13346" max="13348" width="5.140625" style="129" customWidth="1"/>
    <col min="13349" max="13349" width="1.42578125" style="129" customWidth="1"/>
    <col min="13350" max="13352" width="5.140625" style="129" customWidth="1"/>
    <col min="13353" max="13353" width="1.42578125" style="129" customWidth="1"/>
    <col min="13354" max="13356" width="5.140625" style="129" customWidth="1"/>
    <col min="13357" max="13357" width="1.42578125" style="129" customWidth="1"/>
    <col min="13358" max="13360" width="5.140625" style="129" customWidth="1"/>
    <col min="13361" max="13361" width="1.42578125" style="129" customWidth="1"/>
    <col min="13362" max="13364" width="5.140625" style="129" customWidth="1"/>
    <col min="13365" max="13365" width="1.42578125" style="129" customWidth="1"/>
    <col min="13366" max="13368" width="5.140625" style="129" customWidth="1"/>
    <col min="13369" max="13568" width="11.42578125" style="129"/>
    <col min="13569" max="13569" width="15.42578125" style="129" customWidth="1"/>
    <col min="13570" max="13572" width="6.5703125" style="129" bestFit="1" customWidth="1"/>
    <col min="13573" max="13573" width="1.42578125" style="129" customWidth="1"/>
    <col min="13574" max="13576" width="5.7109375" style="129" bestFit="1" customWidth="1"/>
    <col min="13577" max="13577" width="1.42578125" style="129" customWidth="1"/>
    <col min="13578" max="13580" width="5.7109375" style="129" bestFit="1" customWidth="1"/>
    <col min="13581" max="13581" width="1.42578125" style="129" customWidth="1"/>
    <col min="13582" max="13584" width="5.7109375" style="129" bestFit="1" customWidth="1"/>
    <col min="13585" max="13585" width="1.42578125" style="129" customWidth="1"/>
    <col min="13586" max="13588" width="5.7109375" style="129" bestFit="1" customWidth="1"/>
    <col min="13589" max="13589" width="1.42578125" style="129" customWidth="1"/>
    <col min="13590" max="13592" width="5.7109375" style="129" bestFit="1" customWidth="1"/>
    <col min="13593" max="13593" width="1.42578125" style="129" customWidth="1"/>
    <col min="13594" max="13596" width="4.85546875" style="129" bestFit="1" customWidth="1"/>
    <col min="13597" max="13597" width="13.28515625" style="129" customWidth="1"/>
    <col min="13598" max="13600" width="6.140625" style="129" customWidth="1"/>
    <col min="13601" max="13601" width="1.42578125" style="129" customWidth="1"/>
    <col min="13602" max="13604" width="5.140625" style="129" customWidth="1"/>
    <col min="13605" max="13605" width="1.42578125" style="129" customWidth="1"/>
    <col min="13606" max="13608" width="5.140625" style="129" customWidth="1"/>
    <col min="13609" max="13609" width="1.42578125" style="129" customWidth="1"/>
    <col min="13610" max="13612" width="5.140625" style="129" customWidth="1"/>
    <col min="13613" max="13613" width="1.42578125" style="129" customWidth="1"/>
    <col min="13614" max="13616" width="5.140625" style="129" customWidth="1"/>
    <col min="13617" max="13617" width="1.42578125" style="129" customWidth="1"/>
    <col min="13618" max="13620" width="5.140625" style="129" customWidth="1"/>
    <col min="13621" max="13621" width="1.42578125" style="129" customWidth="1"/>
    <col min="13622" max="13624" width="5.140625" style="129" customWidth="1"/>
    <col min="13625" max="13824" width="11.42578125" style="129"/>
    <col min="13825" max="13825" width="15.42578125" style="129" customWidth="1"/>
    <col min="13826" max="13828" width="6.5703125" style="129" bestFit="1" customWidth="1"/>
    <col min="13829" max="13829" width="1.42578125" style="129" customWidth="1"/>
    <col min="13830" max="13832" width="5.7109375" style="129" bestFit="1" customWidth="1"/>
    <col min="13833" max="13833" width="1.42578125" style="129" customWidth="1"/>
    <col min="13834" max="13836" width="5.7109375" style="129" bestFit="1" customWidth="1"/>
    <col min="13837" max="13837" width="1.42578125" style="129" customWidth="1"/>
    <col min="13838" max="13840" width="5.7109375" style="129" bestFit="1" customWidth="1"/>
    <col min="13841" max="13841" width="1.42578125" style="129" customWidth="1"/>
    <col min="13842" max="13844" width="5.7109375" style="129" bestFit="1" customWidth="1"/>
    <col min="13845" max="13845" width="1.42578125" style="129" customWidth="1"/>
    <col min="13846" max="13848" width="5.7109375" style="129" bestFit="1" customWidth="1"/>
    <col min="13849" max="13849" width="1.42578125" style="129" customWidth="1"/>
    <col min="13850" max="13852" width="4.85546875" style="129" bestFit="1" customWidth="1"/>
    <col min="13853" max="13853" width="13.28515625" style="129" customWidth="1"/>
    <col min="13854" max="13856" width="6.140625" style="129" customWidth="1"/>
    <col min="13857" max="13857" width="1.42578125" style="129" customWidth="1"/>
    <col min="13858" max="13860" width="5.140625" style="129" customWidth="1"/>
    <col min="13861" max="13861" width="1.42578125" style="129" customWidth="1"/>
    <col min="13862" max="13864" width="5.140625" style="129" customWidth="1"/>
    <col min="13865" max="13865" width="1.42578125" style="129" customWidth="1"/>
    <col min="13866" max="13868" width="5.140625" style="129" customWidth="1"/>
    <col min="13869" max="13869" width="1.42578125" style="129" customWidth="1"/>
    <col min="13870" max="13872" width="5.140625" style="129" customWidth="1"/>
    <col min="13873" max="13873" width="1.42578125" style="129" customWidth="1"/>
    <col min="13874" max="13876" width="5.140625" style="129" customWidth="1"/>
    <col min="13877" max="13877" width="1.42578125" style="129" customWidth="1"/>
    <col min="13878" max="13880" width="5.140625" style="129" customWidth="1"/>
    <col min="13881" max="14080" width="11.42578125" style="129"/>
    <col min="14081" max="14081" width="15.42578125" style="129" customWidth="1"/>
    <col min="14082" max="14084" width="6.5703125" style="129" bestFit="1" customWidth="1"/>
    <col min="14085" max="14085" width="1.42578125" style="129" customWidth="1"/>
    <col min="14086" max="14088" width="5.7109375" style="129" bestFit="1" customWidth="1"/>
    <col min="14089" max="14089" width="1.42578125" style="129" customWidth="1"/>
    <col min="14090" max="14092" width="5.7109375" style="129" bestFit="1" customWidth="1"/>
    <col min="14093" max="14093" width="1.42578125" style="129" customWidth="1"/>
    <col min="14094" max="14096" width="5.7109375" style="129" bestFit="1" customWidth="1"/>
    <col min="14097" max="14097" width="1.42578125" style="129" customWidth="1"/>
    <col min="14098" max="14100" width="5.7109375" style="129" bestFit="1" customWidth="1"/>
    <col min="14101" max="14101" width="1.42578125" style="129" customWidth="1"/>
    <col min="14102" max="14104" width="5.7109375" style="129" bestFit="1" customWidth="1"/>
    <col min="14105" max="14105" width="1.42578125" style="129" customWidth="1"/>
    <col min="14106" max="14108" width="4.85546875" style="129" bestFit="1" customWidth="1"/>
    <col min="14109" max="14109" width="13.28515625" style="129" customWidth="1"/>
    <col min="14110" max="14112" width="6.140625" style="129" customWidth="1"/>
    <col min="14113" max="14113" width="1.42578125" style="129" customWidth="1"/>
    <col min="14114" max="14116" width="5.140625" style="129" customWidth="1"/>
    <col min="14117" max="14117" width="1.42578125" style="129" customWidth="1"/>
    <col min="14118" max="14120" width="5.140625" style="129" customWidth="1"/>
    <col min="14121" max="14121" width="1.42578125" style="129" customWidth="1"/>
    <col min="14122" max="14124" width="5.140625" style="129" customWidth="1"/>
    <col min="14125" max="14125" width="1.42578125" style="129" customWidth="1"/>
    <col min="14126" max="14128" width="5.140625" style="129" customWidth="1"/>
    <col min="14129" max="14129" width="1.42578125" style="129" customWidth="1"/>
    <col min="14130" max="14132" width="5.140625" style="129" customWidth="1"/>
    <col min="14133" max="14133" width="1.42578125" style="129" customWidth="1"/>
    <col min="14134" max="14136" width="5.140625" style="129" customWidth="1"/>
    <col min="14137" max="14336" width="11.42578125" style="129"/>
    <col min="14337" max="14337" width="15.42578125" style="129" customWidth="1"/>
    <col min="14338" max="14340" width="6.5703125" style="129" bestFit="1" customWidth="1"/>
    <col min="14341" max="14341" width="1.42578125" style="129" customWidth="1"/>
    <col min="14342" max="14344" width="5.7109375" style="129" bestFit="1" customWidth="1"/>
    <col min="14345" max="14345" width="1.42578125" style="129" customWidth="1"/>
    <col min="14346" max="14348" width="5.7109375" style="129" bestFit="1" customWidth="1"/>
    <col min="14349" max="14349" width="1.42578125" style="129" customWidth="1"/>
    <col min="14350" max="14352" width="5.7109375" style="129" bestFit="1" customWidth="1"/>
    <col min="14353" max="14353" width="1.42578125" style="129" customWidth="1"/>
    <col min="14354" max="14356" width="5.7109375" style="129" bestFit="1" customWidth="1"/>
    <col min="14357" max="14357" width="1.42578125" style="129" customWidth="1"/>
    <col min="14358" max="14360" width="5.7109375" style="129" bestFit="1" customWidth="1"/>
    <col min="14361" max="14361" width="1.42578125" style="129" customWidth="1"/>
    <col min="14362" max="14364" width="4.85546875" style="129" bestFit="1" customWidth="1"/>
    <col min="14365" max="14365" width="13.28515625" style="129" customWidth="1"/>
    <col min="14366" max="14368" width="6.140625" style="129" customWidth="1"/>
    <col min="14369" max="14369" width="1.42578125" style="129" customWidth="1"/>
    <col min="14370" max="14372" width="5.140625" style="129" customWidth="1"/>
    <col min="14373" max="14373" width="1.42578125" style="129" customWidth="1"/>
    <col min="14374" max="14376" width="5.140625" style="129" customWidth="1"/>
    <col min="14377" max="14377" width="1.42578125" style="129" customWidth="1"/>
    <col min="14378" max="14380" width="5.140625" style="129" customWidth="1"/>
    <col min="14381" max="14381" width="1.42578125" style="129" customWidth="1"/>
    <col min="14382" max="14384" width="5.140625" style="129" customWidth="1"/>
    <col min="14385" max="14385" width="1.42578125" style="129" customWidth="1"/>
    <col min="14386" max="14388" width="5.140625" style="129" customWidth="1"/>
    <col min="14389" max="14389" width="1.42578125" style="129" customWidth="1"/>
    <col min="14390" max="14392" width="5.140625" style="129" customWidth="1"/>
    <col min="14393" max="14592" width="11.42578125" style="129"/>
    <col min="14593" max="14593" width="15.42578125" style="129" customWidth="1"/>
    <col min="14594" max="14596" width="6.5703125" style="129" bestFit="1" customWidth="1"/>
    <col min="14597" max="14597" width="1.42578125" style="129" customWidth="1"/>
    <col min="14598" max="14600" width="5.7109375" style="129" bestFit="1" customWidth="1"/>
    <col min="14601" max="14601" width="1.42578125" style="129" customWidth="1"/>
    <col min="14602" max="14604" width="5.7109375" style="129" bestFit="1" customWidth="1"/>
    <col min="14605" max="14605" width="1.42578125" style="129" customWidth="1"/>
    <col min="14606" max="14608" width="5.7109375" style="129" bestFit="1" customWidth="1"/>
    <col min="14609" max="14609" width="1.42578125" style="129" customWidth="1"/>
    <col min="14610" max="14612" width="5.7109375" style="129" bestFit="1" customWidth="1"/>
    <col min="14613" max="14613" width="1.42578125" style="129" customWidth="1"/>
    <col min="14614" max="14616" width="5.7109375" style="129" bestFit="1" customWidth="1"/>
    <col min="14617" max="14617" width="1.42578125" style="129" customWidth="1"/>
    <col min="14618" max="14620" width="4.85546875" style="129" bestFit="1" customWidth="1"/>
    <col min="14621" max="14621" width="13.28515625" style="129" customWidth="1"/>
    <col min="14622" max="14624" width="6.140625" style="129" customWidth="1"/>
    <col min="14625" max="14625" width="1.42578125" style="129" customWidth="1"/>
    <col min="14626" max="14628" width="5.140625" style="129" customWidth="1"/>
    <col min="14629" max="14629" width="1.42578125" style="129" customWidth="1"/>
    <col min="14630" max="14632" width="5.140625" style="129" customWidth="1"/>
    <col min="14633" max="14633" width="1.42578125" style="129" customWidth="1"/>
    <col min="14634" max="14636" width="5.140625" style="129" customWidth="1"/>
    <col min="14637" max="14637" width="1.42578125" style="129" customWidth="1"/>
    <col min="14638" max="14640" width="5.140625" style="129" customWidth="1"/>
    <col min="14641" max="14641" width="1.42578125" style="129" customWidth="1"/>
    <col min="14642" max="14644" width="5.140625" style="129" customWidth="1"/>
    <col min="14645" max="14645" width="1.42578125" style="129" customWidth="1"/>
    <col min="14646" max="14648" width="5.140625" style="129" customWidth="1"/>
    <col min="14649" max="14848" width="11.42578125" style="129"/>
    <col min="14849" max="14849" width="15.42578125" style="129" customWidth="1"/>
    <col min="14850" max="14852" width="6.5703125" style="129" bestFit="1" customWidth="1"/>
    <col min="14853" max="14853" width="1.42578125" style="129" customWidth="1"/>
    <col min="14854" max="14856" width="5.7109375" style="129" bestFit="1" customWidth="1"/>
    <col min="14857" max="14857" width="1.42578125" style="129" customWidth="1"/>
    <col min="14858" max="14860" width="5.7109375" style="129" bestFit="1" customWidth="1"/>
    <col min="14861" max="14861" width="1.42578125" style="129" customWidth="1"/>
    <col min="14862" max="14864" width="5.7109375" style="129" bestFit="1" customWidth="1"/>
    <col min="14865" max="14865" width="1.42578125" style="129" customWidth="1"/>
    <col min="14866" max="14868" width="5.7109375" style="129" bestFit="1" customWidth="1"/>
    <col min="14869" max="14869" width="1.42578125" style="129" customWidth="1"/>
    <col min="14870" max="14872" width="5.7109375" style="129" bestFit="1" customWidth="1"/>
    <col min="14873" max="14873" width="1.42578125" style="129" customWidth="1"/>
    <col min="14874" max="14876" width="4.85546875" style="129" bestFit="1" customWidth="1"/>
    <col min="14877" max="14877" width="13.28515625" style="129" customWidth="1"/>
    <col min="14878" max="14880" width="6.140625" style="129" customWidth="1"/>
    <col min="14881" max="14881" width="1.42578125" style="129" customWidth="1"/>
    <col min="14882" max="14884" width="5.140625" style="129" customWidth="1"/>
    <col min="14885" max="14885" width="1.42578125" style="129" customWidth="1"/>
    <col min="14886" max="14888" width="5.140625" style="129" customWidth="1"/>
    <col min="14889" max="14889" width="1.42578125" style="129" customWidth="1"/>
    <col min="14890" max="14892" width="5.140625" style="129" customWidth="1"/>
    <col min="14893" max="14893" width="1.42578125" style="129" customWidth="1"/>
    <col min="14894" max="14896" width="5.140625" style="129" customWidth="1"/>
    <col min="14897" max="14897" width="1.42578125" style="129" customWidth="1"/>
    <col min="14898" max="14900" width="5.140625" style="129" customWidth="1"/>
    <col min="14901" max="14901" width="1.42578125" style="129" customWidth="1"/>
    <col min="14902" max="14904" width="5.140625" style="129" customWidth="1"/>
    <col min="14905" max="15104" width="11.42578125" style="129"/>
    <col min="15105" max="15105" width="15.42578125" style="129" customWidth="1"/>
    <col min="15106" max="15108" width="6.5703125" style="129" bestFit="1" customWidth="1"/>
    <col min="15109" max="15109" width="1.42578125" style="129" customWidth="1"/>
    <col min="15110" max="15112" width="5.7109375" style="129" bestFit="1" customWidth="1"/>
    <col min="15113" max="15113" width="1.42578125" style="129" customWidth="1"/>
    <col min="15114" max="15116" width="5.7109375" style="129" bestFit="1" customWidth="1"/>
    <col min="15117" max="15117" width="1.42578125" style="129" customWidth="1"/>
    <col min="15118" max="15120" width="5.7109375" style="129" bestFit="1" customWidth="1"/>
    <col min="15121" max="15121" width="1.42578125" style="129" customWidth="1"/>
    <col min="15122" max="15124" width="5.7109375" style="129" bestFit="1" customWidth="1"/>
    <col min="15125" max="15125" width="1.42578125" style="129" customWidth="1"/>
    <col min="15126" max="15128" width="5.7109375" style="129" bestFit="1" customWidth="1"/>
    <col min="15129" max="15129" width="1.42578125" style="129" customWidth="1"/>
    <col min="15130" max="15132" width="4.85546875" style="129" bestFit="1" customWidth="1"/>
    <col min="15133" max="15133" width="13.28515625" style="129" customWidth="1"/>
    <col min="15134" max="15136" width="6.140625" style="129" customWidth="1"/>
    <col min="15137" max="15137" width="1.42578125" style="129" customWidth="1"/>
    <col min="15138" max="15140" width="5.140625" style="129" customWidth="1"/>
    <col min="15141" max="15141" width="1.42578125" style="129" customWidth="1"/>
    <col min="15142" max="15144" width="5.140625" style="129" customWidth="1"/>
    <col min="15145" max="15145" width="1.42578125" style="129" customWidth="1"/>
    <col min="15146" max="15148" width="5.140625" style="129" customWidth="1"/>
    <col min="15149" max="15149" width="1.42578125" style="129" customWidth="1"/>
    <col min="15150" max="15152" width="5.140625" style="129" customWidth="1"/>
    <col min="15153" max="15153" width="1.42578125" style="129" customWidth="1"/>
    <col min="15154" max="15156" width="5.140625" style="129" customWidth="1"/>
    <col min="15157" max="15157" width="1.42578125" style="129" customWidth="1"/>
    <col min="15158" max="15160" width="5.140625" style="129" customWidth="1"/>
    <col min="15161" max="15360" width="11.42578125" style="129"/>
    <col min="15361" max="15361" width="15.42578125" style="129" customWidth="1"/>
    <col min="15362" max="15364" width="6.5703125" style="129" bestFit="1" customWidth="1"/>
    <col min="15365" max="15365" width="1.42578125" style="129" customWidth="1"/>
    <col min="15366" max="15368" width="5.7109375" style="129" bestFit="1" customWidth="1"/>
    <col min="15369" max="15369" width="1.42578125" style="129" customWidth="1"/>
    <col min="15370" max="15372" width="5.7109375" style="129" bestFit="1" customWidth="1"/>
    <col min="15373" max="15373" width="1.42578125" style="129" customWidth="1"/>
    <col min="15374" max="15376" width="5.7109375" style="129" bestFit="1" customWidth="1"/>
    <col min="15377" max="15377" width="1.42578125" style="129" customWidth="1"/>
    <col min="15378" max="15380" width="5.7109375" style="129" bestFit="1" customWidth="1"/>
    <col min="15381" max="15381" width="1.42578125" style="129" customWidth="1"/>
    <col min="15382" max="15384" width="5.7109375" style="129" bestFit="1" customWidth="1"/>
    <col min="15385" max="15385" width="1.42578125" style="129" customWidth="1"/>
    <col min="15386" max="15388" width="4.85546875" style="129" bestFit="1" customWidth="1"/>
    <col min="15389" max="15389" width="13.28515625" style="129" customWidth="1"/>
    <col min="15390" max="15392" width="6.140625" style="129" customWidth="1"/>
    <col min="15393" max="15393" width="1.42578125" style="129" customWidth="1"/>
    <col min="15394" max="15396" width="5.140625" style="129" customWidth="1"/>
    <col min="15397" max="15397" width="1.42578125" style="129" customWidth="1"/>
    <col min="15398" max="15400" width="5.140625" style="129" customWidth="1"/>
    <col min="15401" max="15401" width="1.42578125" style="129" customWidth="1"/>
    <col min="15402" max="15404" width="5.140625" style="129" customWidth="1"/>
    <col min="15405" max="15405" width="1.42578125" style="129" customWidth="1"/>
    <col min="15406" max="15408" width="5.140625" style="129" customWidth="1"/>
    <col min="15409" max="15409" width="1.42578125" style="129" customWidth="1"/>
    <col min="15410" max="15412" width="5.140625" style="129" customWidth="1"/>
    <col min="15413" max="15413" width="1.42578125" style="129" customWidth="1"/>
    <col min="15414" max="15416" width="5.140625" style="129" customWidth="1"/>
    <col min="15417" max="15616" width="11.42578125" style="129"/>
    <col min="15617" max="15617" width="15.42578125" style="129" customWidth="1"/>
    <col min="15618" max="15620" width="6.5703125" style="129" bestFit="1" customWidth="1"/>
    <col min="15621" max="15621" width="1.42578125" style="129" customWidth="1"/>
    <col min="15622" max="15624" width="5.7109375" style="129" bestFit="1" customWidth="1"/>
    <col min="15625" max="15625" width="1.42578125" style="129" customWidth="1"/>
    <col min="15626" max="15628" width="5.7109375" style="129" bestFit="1" customWidth="1"/>
    <col min="15629" max="15629" width="1.42578125" style="129" customWidth="1"/>
    <col min="15630" max="15632" width="5.7109375" style="129" bestFit="1" customWidth="1"/>
    <col min="15633" max="15633" width="1.42578125" style="129" customWidth="1"/>
    <col min="15634" max="15636" width="5.7109375" style="129" bestFit="1" customWidth="1"/>
    <col min="15637" max="15637" width="1.42578125" style="129" customWidth="1"/>
    <col min="15638" max="15640" width="5.7109375" style="129" bestFit="1" customWidth="1"/>
    <col min="15641" max="15641" width="1.42578125" style="129" customWidth="1"/>
    <col min="15642" max="15644" width="4.85546875" style="129" bestFit="1" customWidth="1"/>
    <col min="15645" max="15645" width="13.28515625" style="129" customWidth="1"/>
    <col min="15646" max="15648" width="6.140625" style="129" customWidth="1"/>
    <col min="15649" max="15649" width="1.42578125" style="129" customWidth="1"/>
    <col min="15650" max="15652" width="5.140625" style="129" customWidth="1"/>
    <col min="15653" max="15653" width="1.42578125" style="129" customWidth="1"/>
    <col min="15654" max="15656" width="5.140625" style="129" customWidth="1"/>
    <col min="15657" max="15657" width="1.42578125" style="129" customWidth="1"/>
    <col min="15658" max="15660" width="5.140625" style="129" customWidth="1"/>
    <col min="15661" max="15661" width="1.42578125" style="129" customWidth="1"/>
    <col min="15662" max="15664" width="5.140625" style="129" customWidth="1"/>
    <col min="15665" max="15665" width="1.42578125" style="129" customWidth="1"/>
    <col min="15666" max="15668" width="5.140625" style="129" customWidth="1"/>
    <col min="15669" max="15669" width="1.42578125" style="129" customWidth="1"/>
    <col min="15670" max="15672" width="5.140625" style="129" customWidth="1"/>
    <col min="15673" max="15872" width="11.42578125" style="129"/>
    <col min="15873" max="15873" width="15.42578125" style="129" customWidth="1"/>
    <col min="15874" max="15876" width="6.5703125" style="129" bestFit="1" customWidth="1"/>
    <col min="15877" max="15877" width="1.42578125" style="129" customWidth="1"/>
    <col min="15878" max="15880" width="5.7109375" style="129" bestFit="1" customWidth="1"/>
    <col min="15881" max="15881" width="1.42578125" style="129" customWidth="1"/>
    <col min="15882" max="15884" width="5.7109375" style="129" bestFit="1" customWidth="1"/>
    <col min="15885" max="15885" width="1.42578125" style="129" customWidth="1"/>
    <col min="15886" max="15888" width="5.7109375" style="129" bestFit="1" customWidth="1"/>
    <col min="15889" max="15889" width="1.42578125" style="129" customWidth="1"/>
    <col min="15890" max="15892" width="5.7109375" style="129" bestFit="1" customWidth="1"/>
    <col min="15893" max="15893" width="1.42578125" style="129" customWidth="1"/>
    <col min="15894" max="15896" width="5.7109375" style="129" bestFit="1" customWidth="1"/>
    <col min="15897" max="15897" width="1.42578125" style="129" customWidth="1"/>
    <col min="15898" max="15900" width="4.85546875" style="129" bestFit="1" customWidth="1"/>
    <col min="15901" max="15901" width="13.28515625" style="129" customWidth="1"/>
    <col min="15902" max="15904" width="6.140625" style="129" customWidth="1"/>
    <col min="15905" max="15905" width="1.42578125" style="129" customWidth="1"/>
    <col min="15906" max="15908" width="5.140625" style="129" customWidth="1"/>
    <col min="15909" max="15909" width="1.42578125" style="129" customWidth="1"/>
    <col min="15910" max="15912" width="5.140625" style="129" customWidth="1"/>
    <col min="15913" max="15913" width="1.42578125" style="129" customWidth="1"/>
    <col min="15914" max="15916" width="5.140625" style="129" customWidth="1"/>
    <col min="15917" max="15917" width="1.42578125" style="129" customWidth="1"/>
    <col min="15918" max="15920" width="5.140625" style="129" customWidth="1"/>
    <col min="15921" max="15921" width="1.42578125" style="129" customWidth="1"/>
    <col min="15922" max="15924" width="5.140625" style="129" customWidth="1"/>
    <col min="15925" max="15925" width="1.42578125" style="129" customWidth="1"/>
    <col min="15926" max="15928" width="5.140625" style="129" customWidth="1"/>
    <col min="15929" max="16128" width="11.42578125" style="129"/>
    <col min="16129" max="16129" width="15.42578125" style="129" customWidth="1"/>
    <col min="16130" max="16132" width="6.5703125" style="129" bestFit="1" customWidth="1"/>
    <col min="16133" max="16133" width="1.42578125" style="129" customWidth="1"/>
    <col min="16134" max="16136" width="5.7109375" style="129" bestFit="1" customWidth="1"/>
    <col min="16137" max="16137" width="1.42578125" style="129" customWidth="1"/>
    <col min="16138" max="16140" width="5.7109375" style="129" bestFit="1" customWidth="1"/>
    <col min="16141" max="16141" width="1.42578125" style="129" customWidth="1"/>
    <col min="16142" max="16144" width="5.7109375" style="129" bestFit="1" customWidth="1"/>
    <col min="16145" max="16145" width="1.42578125" style="129" customWidth="1"/>
    <col min="16146" max="16148" width="5.7109375" style="129" bestFit="1" customWidth="1"/>
    <col min="16149" max="16149" width="1.42578125" style="129" customWidth="1"/>
    <col min="16150" max="16152" width="5.7109375" style="129" bestFit="1" customWidth="1"/>
    <col min="16153" max="16153" width="1.42578125" style="129" customWidth="1"/>
    <col min="16154" max="16156" width="4.85546875" style="129" bestFit="1" customWidth="1"/>
    <col min="16157" max="16157" width="13.28515625" style="129" customWidth="1"/>
    <col min="16158" max="16160" width="6.140625" style="129" customWidth="1"/>
    <col min="16161" max="16161" width="1.42578125" style="129" customWidth="1"/>
    <col min="16162" max="16164" width="5.140625" style="129" customWidth="1"/>
    <col min="16165" max="16165" width="1.42578125" style="129" customWidth="1"/>
    <col min="16166" max="16168" width="5.140625" style="129" customWidth="1"/>
    <col min="16169" max="16169" width="1.42578125" style="129" customWidth="1"/>
    <col min="16170" max="16172" width="5.140625" style="129" customWidth="1"/>
    <col min="16173" max="16173" width="1.42578125" style="129" customWidth="1"/>
    <col min="16174" max="16176" width="5.140625" style="129" customWidth="1"/>
    <col min="16177" max="16177" width="1.42578125" style="129" customWidth="1"/>
    <col min="16178" max="16180" width="5.140625" style="129" customWidth="1"/>
    <col min="16181" max="16181" width="1.42578125" style="129" customWidth="1"/>
    <col min="16182" max="16184" width="5.140625" style="129" customWidth="1"/>
    <col min="16185" max="16384" width="11.42578125" style="129"/>
  </cols>
  <sheetData>
    <row r="1" spans="1:61" s="115" customFormat="1" ht="15" x14ac:dyDescent="0.25">
      <c r="A1" s="294" t="s">
        <v>177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</row>
    <row r="2" spans="1:61" s="115" customFormat="1" ht="15" x14ac:dyDescent="0.25">
      <c r="A2" s="295" t="s">
        <v>160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</row>
    <row r="3" spans="1:61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</row>
    <row r="4" spans="1:61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</row>
    <row r="5" spans="1:61" s="115" customFormat="1" ht="15" x14ac:dyDescent="0.25">
      <c r="A5" s="294" t="s">
        <v>141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</row>
    <row r="6" spans="1:61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</row>
    <row r="7" spans="1:61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</row>
    <row r="8" spans="1:61" s="115" customFormat="1" ht="15" x14ac:dyDescent="0.25">
      <c r="A8" s="299" t="s">
        <v>96</v>
      </c>
      <c r="B8" s="119" t="s">
        <v>22</v>
      </c>
      <c r="C8" s="119"/>
      <c r="D8" s="119"/>
      <c r="E8" s="120"/>
      <c r="F8" s="119" t="s">
        <v>57</v>
      </c>
      <c r="G8" s="119"/>
      <c r="H8" s="119"/>
      <c r="I8" s="120"/>
      <c r="J8" s="119" t="s">
        <v>58</v>
      </c>
      <c r="K8" s="119"/>
      <c r="L8" s="119"/>
      <c r="M8" s="120"/>
      <c r="N8" s="119" t="s">
        <v>59</v>
      </c>
      <c r="O8" s="119"/>
      <c r="P8" s="119"/>
      <c r="Q8" s="120"/>
      <c r="R8" s="119" t="s">
        <v>61</v>
      </c>
      <c r="S8" s="119"/>
      <c r="T8" s="119"/>
      <c r="U8" s="120"/>
      <c r="V8" s="119" t="s">
        <v>62</v>
      </c>
      <c r="W8" s="119"/>
      <c r="X8" s="119"/>
      <c r="Y8" s="120"/>
      <c r="Z8" s="119" t="s">
        <v>63</v>
      </c>
      <c r="AA8" s="119"/>
      <c r="AB8" s="119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</row>
    <row r="9" spans="1:61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22"/>
      <c r="Z9" s="121" t="s">
        <v>82</v>
      </c>
      <c r="AA9" s="121" t="s">
        <v>83</v>
      </c>
      <c r="AB9" s="121" t="s">
        <v>84</v>
      </c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</row>
    <row r="10" spans="1:61" s="115" customFormat="1" ht="21" customHeight="1" x14ac:dyDescent="0.25">
      <c r="A10" s="298" t="s">
        <v>39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</row>
    <row r="11" spans="1:61" ht="12.75" customHeight="1" x14ac:dyDescent="0.25">
      <c r="A11" s="154"/>
      <c r="B11" s="155"/>
      <c r="C11" s="155"/>
      <c r="D11" s="155"/>
      <c r="E11" s="156"/>
      <c r="F11" s="155"/>
      <c r="G11" s="155"/>
      <c r="H11" s="155"/>
      <c r="I11" s="156"/>
      <c r="J11" s="155"/>
      <c r="K11" s="155"/>
      <c r="L11" s="155"/>
      <c r="M11" s="156"/>
      <c r="N11" s="155"/>
      <c r="O11" s="155"/>
      <c r="P11" s="155"/>
      <c r="Q11" s="156"/>
      <c r="R11" s="155"/>
      <c r="S11" s="155"/>
      <c r="T11" s="155"/>
      <c r="U11" s="156"/>
      <c r="V11" s="155"/>
      <c r="W11" s="155"/>
      <c r="X11" s="155"/>
      <c r="Y11" s="156"/>
      <c r="Z11" s="155"/>
      <c r="AA11" s="155"/>
      <c r="AB11" s="155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</row>
    <row r="12" spans="1:61" s="160" customFormat="1" ht="13.5" x14ac:dyDescent="0.25">
      <c r="A12" s="158" t="s">
        <v>97</v>
      </c>
      <c r="B12" s="167">
        <f>SUM(B14:B25)</f>
        <v>11451</v>
      </c>
      <c r="C12" s="167">
        <f>SUM(C14:C25)</f>
        <v>5355</v>
      </c>
      <c r="D12" s="167">
        <f>SUM(D14:D25)</f>
        <v>6096</v>
      </c>
      <c r="E12" s="167"/>
      <c r="F12" s="167">
        <f>SUM(F14:F25)</f>
        <v>2249</v>
      </c>
      <c r="G12" s="167">
        <f>SUM(G14:G25)</f>
        <v>1064</v>
      </c>
      <c r="H12" s="167">
        <f>SUM(H14:H25)</f>
        <v>1185</v>
      </c>
      <c r="I12" s="167"/>
      <c r="J12" s="167">
        <f>SUM(J14:J25)</f>
        <v>2113</v>
      </c>
      <c r="K12" s="167">
        <f>SUM(K14:K25)</f>
        <v>957</v>
      </c>
      <c r="L12" s="167">
        <f>SUM(L14:L25)</f>
        <v>1156</v>
      </c>
      <c r="M12" s="167"/>
      <c r="N12" s="167">
        <f>SUM(N14:N25)</f>
        <v>2091</v>
      </c>
      <c r="O12" s="167">
        <f>SUM(O14:O25)</f>
        <v>985</v>
      </c>
      <c r="P12" s="167">
        <f>SUM(P14:P25)</f>
        <v>1106</v>
      </c>
      <c r="Q12" s="167"/>
      <c r="R12" s="167">
        <f>SUM(R14:R25)</f>
        <v>2275</v>
      </c>
      <c r="S12" s="167">
        <f>SUM(S14:S25)</f>
        <v>1030</v>
      </c>
      <c r="T12" s="167">
        <f>SUM(T14:T25)</f>
        <v>1245</v>
      </c>
      <c r="U12" s="167"/>
      <c r="V12" s="167">
        <f>SUM(V14:V25)</f>
        <v>2158</v>
      </c>
      <c r="W12" s="167">
        <f>SUM(W14:W25)</f>
        <v>1001</v>
      </c>
      <c r="X12" s="167">
        <f>SUM(X14:X25)</f>
        <v>1157</v>
      </c>
      <c r="Y12" s="167"/>
      <c r="Z12" s="167">
        <f>SUM(Z14:Z25)</f>
        <v>565</v>
      </c>
      <c r="AA12" s="167">
        <f>SUM(AA14:AA25)</f>
        <v>318</v>
      </c>
      <c r="AB12" s="167">
        <f>SUM(AB14:AB25)</f>
        <v>247</v>
      </c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2"/>
      <c r="BF12" s="162"/>
      <c r="BG12" s="162"/>
      <c r="BH12" s="162"/>
      <c r="BI12" s="162"/>
    </row>
    <row r="13" spans="1:61" x14ac:dyDescent="0.25"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</row>
    <row r="14" spans="1:61" x14ac:dyDescent="0.2">
      <c r="A14" s="128" t="s">
        <v>98</v>
      </c>
      <c r="B14" s="139">
        <v>1560</v>
      </c>
      <c r="C14" s="139">
        <v>871</v>
      </c>
      <c r="D14" s="139">
        <v>689</v>
      </c>
      <c r="E14" s="139"/>
      <c r="F14" s="139">
        <v>287</v>
      </c>
      <c r="G14" s="139">
        <v>159</v>
      </c>
      <c r="H14" s="139">
        <v>128</v>
      </c>
      <c r="I14" s="139"/>
      <c r="J14" s="139">
        <v>287</v>
      </c>
      <c r="K14" s="139">
        <v>169</v>
      </c>
      <c r="L14" s="139">
        <v>118</v>
      </c>
      <c r="M14" s="139"/>
      <c r="N14" s="139">
        <v>289</v>
      </c>
      <c r="O14" s="139">
        <v>166</v>
      </c>
      <c r="P14" s="139">
        <v>123</v>
      </c>
      <c r="Q14" s="139"/>
      <c r="R14" s="139">
        <v>266</v>
      </c>
      <c r="S14" s="139">
        <v>147</v>
      </c>
      <c r="T14" s="139">
        <v>119</v>
      </c>
      <c r="U14" s="139"/>
      <c r="V14" s="139">
        <v>254</v>
      </c>
      <c r="W14" s="139">
        <v>133</v>
      </c>
      <c r="X14" s="139">
        <v>121</v>
      </c>
      <c r="Y14" s="139"/>
      <c r="Z14" s="139">
        <v>177</v>
      </c>
      <c r="AA14" s="139">
        <v>97</v>
      </c>
      <c r="AB14" s="139">
        <v>80</v>
      </c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</row>
    <row r="15" spans="1:61" x14ac:dyDescent="0.2">
      <c r="A15" s="128" t="s">
        <v>99</v>
      </c>
      <c r="B15" s="139">
        <v>1514</v>
      </c>
      <c r="C15" s="139">
        <v>726</v>
      </c>
      <c r="D15" s="139">
        <v>788</v>
      </c>
      <c r="E15" s="139"/>
      <c r="F15" s="139">
        <v>335</v>
      </c>
      <c r="G15" s="139">
        <v>165</v>
      </c>
      <c r="H15" s="139">
        <v>170</v>
      </c>
      <c r="I15" s="139"/>
      <c r="J15" s="139">
        <v>314</v>
      </c>
      <c r="K15" s="139">
        <v>154</v>
      </c>
      <c r="L15" s="139">
        <v>160</v>
      </c>
      <c r="M15" s="139"/>
      <c r="N15" s="139">
        <v>333</v>
      </c>
      <c r="O15" s="139">
        <v>160</v>
      </c>
      <c r="P15" s="139">
        <v>173</v>
      </c>
      <c r="Q15" s="139"/>
      <c r="R15" s="139">
        <v>239</v>
      </c>
      <c r="S15" s="139">
        <v>102</v>
      </c>
      <c r="T15" s="139">
        <v>137</v>
      </c>
      <c r="U15" s="139"/>
      <c r="V15" s="139">
        <v>293</v>
      </c>
      <c r="W15" s="139">
        <v>145</v>
      </c>
      <c r="X15" s="139">
        <v>148</v>
      </c>
      <c r="Y15" s="139"/>
      <c r="Z15" s="139">
        <v>0</v>
      </c>
      <c r="AA15" s="139">
        <v>0</v>
      </c>
      <c r="AB15" s="139">
        <v>0</v>
      </c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</row>
    <row r="16" spans="1:61" x14ac:dyDescent="0.2">
      <c r="A16" s="128" t="s">
        <v>100</v>
      </c>
      <c r="B16" s="139">
        <v>522</v>
      </c>
      <c r="C16" s="139">
        <v>147</v>
      </c>
      <c r="D16" s="139">
        <v>375</v>
      </c>
      <c r="E16" s="139"/>
      <c r="F16" s="139">
        <v>145</v>
      </c>
      <c r="G16" s="139">
        <v>64</v>
      </c>
      <c r="H16" s="139">
        <v>81</v>
      </c>
      <c r="I16" s="139"/>
      <c r="J16" s="139">
        <v>133</v>
      </c>
      <c r="K16" s="139">
        <v>42</v>
      </c>
      <c r="L16" s="139">
        <v>91</v>
      </c>
      <c r="M16" s="139"/>
      <c r="N16" s="139">
        <v>98</v>
      </c>
      <c r="O16" s="139">
        <v>26</v>
      </c>
      <c r="P16" s="139">
        <v>72</v>
      </c>
      <c r="Q16" s="139"/>
      <c r="R16" s="139">
        <v>85</v>
      </c>
      <c r="S16" s="139">
        <v>15</v>
      </c>
      <c r="T16" s="139">
        <v>70</v>
      </c>
      <c r="U16" s="139"/>
      <c r="V16" s="139">
        <v>61</v>
      </c>
      <c r="W16" s="139">
        <v>0</v>
      </c>
      <c r="X16" s="139">
        <v>61</v>
      </c>
      <c r="Y16" s="139"/>
      <c r="Z16" s="139">
        <v>0</v>
      </c>
      <c r="AA16" s="139">
        <v>0</v>
      </c>
      <c r="AB16" s="139">
        <v>0</v>
      </c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</row>
    <row r="17" spans="1:56" x14ac:dyDescent="0.2">
      <c r="A17" s="128" t="s">
        <v>101</v>
      </c>
      <c r="B17" s="139">
        <v>527</v>
      </c>
      <c r="C17" s="139">
        <v>0</v>
      </c>
      <c r="D17" s="139">
        <v>527</v>
      </c>
      <c r="E17" s="139"/>
      <c r="F17" s="139">
        <v>134</v>
      </c>
      <c r="G17" s="139">
        <v>0</v>
      </c>
      <c r="H17" s="139">
        <v>134</v>
      </c>
      <c r="I17" s="139"/>
      <c r="J17" s="139">
        <v>132</v>
      </c>
      <c r="K17" s="139">
        <v>0</v>
      </c>
      <c r="L17" s="139">
        <v>132</v>
      </c>
      <c r="M17" s="139"/>
      <c r="N17" s="139">
        <v>92</v>
      </c>
      <c r="O17" s="139">
        <v>0</v>
      </c>
      <c r="P17" s="139">
        <v>92</v>
      </c>
      <c r="Q17" s="139"/>
      <c r="R17" s="139">
        <v>89</v>
      </c>
      <c r="S17" s="139">
        <v>0</v>
      </c>
      <c r="T17" s="139">
        <v>89</v>
      </c>
      <c r="U17" s="139"/>
      <c r="V17" s="139">
        <v>80</v>
      </c>
      <c r="W17" s="139">
        <v>0</v>
      </c>
      <c r="X17" s="139">
        <v>80</v>
      </c>
      <c r="Y17" s="139"/>
      <c r="Z17" s="139">
        <v>0</v>
      </c>
      <c r="AA17" s="139">
        <v>0</v>
      </c>
      <c r="AB17" s="139">
        <v>0</v>
      </c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</row>
    <row r="18" spans="1:56" x14ac:dyDescent="0.2">
      <c r="A18" s="128" t="s">
        <v>103</v>
      </c>
      <c r="B18" s="139">
        <v>416</v>
      </c>
      <c r="C18" s="139">
        <v>199</v>
      </c>
      <c r="D18" s="139">
        <v>217</v>
      </c>
      <c r="E18" s="139"/>
      <c r="F18" s="139">
        <v>81</v>
      </c>
      <c r="G18" s="139">
        <v>36</v>
      </c>
      <c r="H18" s="139">
        <v>45</v>
      </c>
      <c r="I18" s="139"/>
      <c r="J18" s="139">
        <v>88</v>
      </c>
      <c r="K18" s="139">
        <v>42</v>
      </c>
      <c r="L18" s="139">
        <v>46</v>
      </c>
      <c r="M18" s="139"/>
      <c r="N18" s="139">
        <v>85</v>
      </c>
      <c r="O18" s="139">
        <v>49</v>
      </c>
      <c r="P18" s="139">
        <v>36</v>
      </c>
      <c r="Q18" s="139"/>
      <c r="R18" s="139">
        <v>82</v>
      </c>
      <c r="S18" s="139">
        <v>37</v>
      </c>
      <c r="T18" s="139">
        <v>45</v>
      </c>
      <c r="U18" s="139"/>
      <c r="V18" s="139">
        <v>80</v>
      </c>
      <c r="W18" s="139">
        <v>35</v>
      </c>
      <c r="X18" s="139">
        <v>45</v>
      </c>
      <c r="Y18" s="139"/>
      <c r="Z18" s="139">
        <v>0</v>
      </c>
      <c r="AA18" s="139">
        <v>0</v>
      </c>
      <c r="AB18" s="139">
        <v>0</v>
      </c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</row>
    <row r="19" spans="1:56" x14ac:dyDescent="0.2">
      <c r="A19" s="128" t="s">
        <v>105</v>
      </c>
      <c r="B19" s="139">
        <v>301</v>
      </c>
      <c r="C19" s="139">
        <v>126</v>
      </c>
      <c r="D19" s="139">
        <v>175</v>
      </c>
      <c r="E19" s="139"/>
      <c r="F19" s="139">
        <v>44</v>
      </c>
      <c r="G19" s="139">
        <v>21</v>
      </c>
      <c r="H19" s="139">
        <v>23</v>
      </c>
      <c r="I19" s="139"/>
      <c r="J19" s="139">
        <v>54</v>
      </c>
      <c r="K19" s="139">
        <v>21</v>
      </c>
      <c r="L19" s="139">
        <v>33</v>
      </c>
      <c r="M19" s="139"/>
      <c r="N19" s="139">
        <v>69</v>
      </c>
      <c r="O19" s="139">
        <v>26</v>
      </c>
      <c r="P19" s="139">
        <v>43</v>
      </c>
      <c r="Q19" s="139"/>
      <c r="R19" s="139">
        <v>64</v>
      </c>
      <c r="S19" s="139">
        <v>28</v>
      </c>
      <c r="T19" s="139">
        <v>36</v>
      </c>
      <c r="U19" s="139"/>
      <c r="V19" s="139">
        <v>70</v>
      </c>
      <c r="W19" s="139">
        <v>30</v>
      </c>
      <c r="X19" s="139">
        <v>40</v>
      </c>
      <c r="Y19" s="139"/>
      <c r="Z19" s="139">
        <v>0</v>
      </c>
      <c r="AA19" s="139">
        <v>0</v>
      </c>
      <c r="AB19" s="139">
        <v>0</v>
      </c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</row>
    <row r="20" spans="1:56" x14ac:dyDescent="0.2">
      <c r="A20" s="128" t="s">
        <v>106</v>
      </c>
      <c r="B20" s="139">
        <v>446</v>
      </c>
      <c r="C20" s="139">
        <v>201</v>
      </c>
      <c r="D20" s="139">
        <v>245</v>
      </c>
      <c r="E20" s="139"/>
      <c r="F20" s="139">
        <v>99</v>
      </c>
      <c r="G20" s="139">
        <v>43</v>
      </c>
      <c r="H20" s="139">
        <v>56</v>
      </c>
      <c r="I20" s="139"/>
      <c r="J20" s="139">
        <v>83</v>
      </c>
      <c r="K20" s="139">
        <v>37</v>
      </c>
      <c r="L20" s="139">
        <v>46</v>
      </c>
      <c r="M20" s="139"/>
      <c r="N20" s="139">
        <v>78</v>
      </c>
      <c r="O20" s="139">
        <v>37</v>
      </c>
      <c r="P20" s="139">
        <v>41</v>
      </c>
      <c r="Q20" s="139"/>
      <c r="R20" s="139">
        <v>90</v>
      </c>
      <c r="S20" s="139">
        <v>37</v>
      </c>
      <c r="T20" s="139">
        <v>53</v>
      </c>
      <c r="U20" s="139"/>
      <c r="V20" s="139">
        <v>96</v>
      </c>
      <c r="W20" s="139">
        <v>47</v>
      </c>
      <c r="X20" s="139">
        <v>49</v>
      </c>
      <c r="Y20" s="139"/>
      <c r="Z20" s="139">
        <v>0</v>
      </c>
      <c r="AA20" s="139">
        <v>0</v>
      </c>
      <c r="AB20" s="139">
        <v>0</v>
      </c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</row>
    <row r="21" spans="1:56" x14ac:dyDescent="0.2">
      <c r="A21" s="128" t="s">
        <v>107</v>
      </c>
      <c r="B21" s="139">
        <v>399</v>
      </c>
      <c r="C21" s="139">
        <v>150</v>
      </c>
      <c r="D21" s="139">
        <v>249</v>
      </c>
      <c r="E21" s="139"/>
      <c r="F21" s="139">
        <v>77</v>
      </c>
      <c r="G21" s="139">
        <v>30</v>
      </c>
      <c r="H21" s="139">
        <v>47</v>
      </c>
      <c r="I21" s="139"/>
      <c r="J21" s="139">
        <v>91</v>
      </c>
      <c r="K21" s="139">
        <v>36</v>
      </c>
      <c r="L21" s="139">
        <v>55</v>
      </c>
      <c r="M21" s="139"/>
      <c r="N21" s="139">
        <v>82</v>
      </c>
      <c r="O21" s="139">
        <v>25</v>
      </c>
      <c r="P21" s="139">
        <v>57</v>
      </c>
      <c r="Q21" s="139"/>
      <c r="R21" s="139">
        <v>78</v>
      </c>
      <c r="S21" s="139">
        <v>30</v>
      </c>
      <c r="T21" s="139">
        <v>48</v>
      </c>
      <c r="U21" s="139"/>
      <c r="V21" s="139">
        <v>71</v>
      </c>
      <c r="W21" s="139">
        <v>29</v>
      </c>
      <c r="X21" s="139">
        <v>42</v>
      </c>
      <c r="Y21" s="139"/>
      <c r="Z21" s="139">
        <v>0</v>
      </c>
      <c r="AA21" s="139">
        <v>0</v>
      </c>
      <c r="AB21" s="139">
        <v>0</v>
      </c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</row>
    <row r="22" spans="1:56" x14ac:dyDescent="0.2">
      <c r="A22" s="165" t="s">
        <v>109</v>
      </c>
      <c r="B22" s="139">
        <v>2959</v>
      </c>
      <c r="C22" s="139">
        <v>1647</v>
      </c>
      <c r="D22" s="139">
        <v>1312</v>
      </c>
      <c r="E22" s="139"/>
      <c r="F22" s="139">
        <v>435</v>
      </c>
      <c r="G22" s="139">
        <v>264</v>
      </c>
      <c r="H22" s="139">
        <v>171</v>
      </c>
      <c r="I22" s="139"/>
      <c r="J22" s="139">
        <v>357</v>
      </c>
      <c r="K22" s="139">
        <v>195</v>
      </c>
      <c r="L22" s="139">
        <v>162</v>
      </c>
      <c r="M22" s="139"/>
      <c r="N22" s="139">
        <v>383</v>
      </c>
      <c r="O22" s="139">
        <v>224</v>
      </c>
      <c r="P22" s="139">
        <v>159</v>
      </c>
      <c r="Q22" s="139"/>
      <c r="R22" s="139">
        <v>757</v>
      </c>
      <c r="S22" s="139">
        <v>400</v>
      </c>
      <c r="T22" s="139">
        <v>357</v>
      </c>
      <c r="U22" s="139"/>
      <c r="V22" s="139">
        <v>639</v>
      </c>
      <c r="W22" s="139">
        <v>343</v>
      </c>
      <c r="X22" s="139">
        <v>296</v>
      </c>
      <c r="Y22" s="139"/>
      <c r="Z22" s="139">
        <v>388</v>
      </c>
      <c r="AA22" s="139">
        <v>221</v>
      </c>
      <c r="AB22" s="139">
        <v>167</v>
      </c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</row>
    <row r="23" spans="1:56" x14ac:dyDescent="0.2">
      <c r="A23" s="128" t="s">
        <v>111</v>
      </c>
      <c r="B23" s="139">
        <v>2334</v>
      </c>
      <c r="C23" s="139">
        <v>1099</v>
      </c>
      <c r="D23" s="139">
        <v>1235</v>
      </c>
      <c r="E23" s="139"/>
      <c r="F23" s="139">
        <v>506</v>
      </c>
      <c r="G23" s="139">
        <v>241</v>
      </c>
      <c r="H23" s="139">
        <v>265</v>
      </c>
      <c r="I23" s="139"/>
      <c r="J23" s="139">
        <v>480</v>
      </c>
      <c r="K23" s="139">
        <v>222</v>
      </c>
      <c r="L23" s="139">
        <v>258</v>
      </c>
      <c r="M23" s="139"/>
      <c r="N23" s="139">
        <v>481</v>
      </c>
      <c r="O23" s="139">
        <v>232</v>
      </c>
      <c r="P23" s="139">
        <v>249</v>
      </c>
      <c r="Q23" s="139"/>
      <c r="R23" s="139">
        <v>431</v>
      </c>
      <c r="S23" s="139">
        <v>192</v>
      </c>
      <c r="T23" s="139">
        <v>239</v>
      </c>
      <c r="U23" s="139"/>
      <c r="V23" s="139">
        <v>436</v>
      </c>
      <c r="W23" s="139">
        <v>212</v>
      </c>
      <c r="X23" s="139">
        <v>224</v>
      </c>
      <c r="Y23" s="139"/>
      <c r="Z23" s="139">
        <v>0</v>
      </c>
      <c r="AA23" s="139">
        <v>0</v>
      </c>
      <c r="AB23" s="139">
        <v>0</v>
      </c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</row>
    <row r="24" spans="1:56" x14ac:dyDescent="0.2">
      <c r="A24" s="128" t="s">
        <v>114</v>
      </c>
      <c r="B24" s="139">
        <v>235</v>
      </c>
      <c r="C24" s="139">
        <v>92</v>
      </c>
      <c r="D24" s="139">
        <v>143</v>
      </c>
      <c r="E24" s="139"/>
      <c r="F24" s="139">
        <v>43</v>
      </c>
      <c r="G24" s="139">
        <v>13</v>
      </c>
      <c r="H24" s="139">
        <v>30</v>
      </c>
      <c r="I24" s="139"/>
      <c r="J24" s="139">
        <v>38</v>
      </c>
      <c r="K24" s="139">
        <v>14</v>
      </c>
      <c r="L24" s="139">
        <v>24</v>
      </c>
      <c r="M24" s="139"/>
      <c r="N24" s="139">
        <v>56</v>
      </c>
      <c r="O24" s="139">
        <v>22</v>
      </c>
      <c r="P24" s="139">
        <v>34</v>
      </c>
      <c r="Q24" s="139"/>
      <c r="R24" s="139">
        <v>51</v>
      </c>
      <c r="S24" s="139">
        <v>25</v>
      </c>
      <c r="T24" s="139">
        <v>26</v>
      </c>
      <c r="U24" s="139"/>
      <c r="V24" s="139">
        <v>47</v>
      </c>
      <c r="W24" s="139">
        <v>18</v>
      </c>
      <c r="X24" s="139">
        <v>29</v>
      </c>
      <c r="Y24" s="139"/>
      <c r="Z24" s="139">
        <v>0</v>
      </c>
      <c r="AA24" s="139">
        <v>0</v>
      </c>
      <c r="AB24" s="139">
        <v>0</v>
      </c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</row>
    <row r="25" spans="1:56" x14ac:dyDescent="0.2">
      <c r="A25" s="128" t="s">
        <v>117</v>
      </c>
      <c r="B25" s="139">
        <v>238</v>
      </c>
      <c r="C25" s="139">
        <v>97</v>
      </c>
      <c r="D25" s="139">
        <v>141</v>
      </c>
      <c r="E25" s="139"/>
      <c r="F25" s="139">
        <v>63</v>
      </c>
      <c r="G25" s="139">
        <v>28</v>
      </c>
      <c r="H25" s="139">
        <v>35</v>
      </c>
      <c r="I25" s="139"/>
      <c r="J25" s="139">
        <v>56</v>
      </c>
      <c r="K25" s="139">
        <v>25</v>
      </c>
      <c r="L25" s="139">
        <v>31</v>
      </c>
      <c r="M25" s="139"/>
      <c r="N25" s="139">
        <v>45</v>
      </c>
      <c r="O25" s="139">
        <v>18</v>
      </c>
      <c r="P25" s="139">
        <v>27</v>
      </c>
      <c r="Q25" s="139"/>
      <c r="R25" s="139">
        <v>43</v>
      </c>
      <c r="S25" s="139">
        <v>17</v>
      </c>
      <c r="T25" s="139">
        <v>26</v>
      </c>
      <c r="U25" s="139"/>
      <c r="V25" s="139">
        <v>31</v>
      </c>
      <c r="W25" s="139">
        <v>9</v>
      </c>
      <c r="X25" s="139">
        <v>22</v>
      </c>
      <c r="Y25" s="139"/>
      <c r="Z25" s="139">
        <v>0</v>
      </c>
      <c r="AA25" s="139">
        <v>0</v>
      </c>
      <c r="AB25" s="139">
        <v>0</v>
      </c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</row>
    <row r="26" spans="1:56" ht="12.75" customHeight="1" x14ac:dyDescent="0.25"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</row>
    <row r="27" spans="1:56" ht="21" customHeight="1" x14ac:dyDescent="0.25">
      <c r="A27" s="298" t="s">
        <v>45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</row>
    <row r="28" spans="1:56" ht="12.75" customHeight="1" x14ac:dyDescent="0.25"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</row>
    <row r="29" spans="1:56" ht="13.5" x14ac:dyDescent="0.25">
      <c r="A29" s="158" t="s">
        <v>97</v>
      </c>
      <c r="B29" s="143">
        <f>+B12/(B12+B58)*100</f>
        <v>93.799148099606811</v>
      </c>
      <c r="C29" s="143">
        <f>+C12/(C12+C58)*100</f>
        <v>92.487046632124347</v>
      </c>
      <c r="D29" s="143">
        <f>+D12/(D12+D58)*100</f>
        <v>94.982860704269243</v>
      </c>
      <c r="E29" s="169"/>
      <c r="F29" s="143">
        <f>+F12/(F12+F58)*100</f>
        <v>91.497152156224573</v>
      </c>
      <c r="G29" s="143">
        <f>+G12/(G12+G58)*100</f>
        <v>89.713322091062395</v>
      </c>
      <c r="H29" s="143">
        <f>+H12/(H12+H58)*100</f>
        <v>93.160377358490564</v>
      </c>
      <c r="I29" s="169"/>
      <c r="J29" s="143">
        <f>+J12/(J12+J58)*100</f>
        <v>94.372487717731133</v>
      </c>
      <c r="K29" s="143">
        <f>+K12/(K12+K58)*100</f>
        <v>92.374517374517367</v>
      </c>
      <c r="L29" s="143">
        <f>+L12/(L12+L58)*100</f>
        <v>96.09310058187863</v>
      </c>
      <c r="M29" s="169"/>
      <c r="N29" s="143">
        <f>+N12/(N12+N58)*100</f>
        <v>96.226415094339629</v>
      </c>
      <c r="O29" s="143">
        <f>+O12/(O12+O58)*100</f>
        <v>95.353339787028062</v>
      </c>
      <c r="P29" s="143">
        <f>+P12/(P12+P58)*100</f>
        <v>97.017543859649123</v>
      </c>
      <c r="Q29" s="169"/>
      <c r="R29" s="143">
        <f>+R12/(R12+R58)*100</f>
        <v>89.920948616600796</v>
      </c>
      <c r="S29" s="143">
        <f>+S12/(S12+S58)*100</f>
        <v>87.585034013605451</v>
      </c>
      <c r="T29" s="143">
        <f>+T12/(T12+T58)*100</f>
        <v>91.949778434268836</v>
      </c>
      <c r="U29" s="169"/>
      <c r="V29" s="143">
        <f>+V12/(V12+V58)*100</f>
        <v>97.076023391812853</v>
      </c>
      <c r="W29" s="143">
        <f>+W12/(W12+W58)*100</f>
        <v>96.528447444551588</v>
      </c>
      <c r="X29" s="143">
        <f>+X12/(X12+X58)*100</f>
        <v>97.554806070826302</v>
      </c>
      <c r="Y29" s="169"/>
      <c r="Z29" s="143">
        <f>+Z12/(Z12+Z58)*100</f>
        <v>96.581196581196579</v>
      </c>
      <c r="AA29" s="143">
        <f>+AA12/(AA12+AA58)*100</f>
        <v>98.757763975155271</v>
      </c>
      <c r="AB29" s="143">
        <f>+AB12/(AB12+AB58)*100</f>
        <v>93.916349809885929</v>
      </c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</row>
    <row r="30" spans="1:56" x14ac:dyDescent="0.25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</row>
    <row r="31" spans="1:56" x14ac:dyDescent="0.25">
      <c r="A31" s="128" t="s">
        <v>98</v>
      </c>
      <c r="B31" s="143">
        <f t="shared" ref="B31:D42" si="0">+B14/(B14+B60)*100</f>
        <v>94.775212636695016</v>
      </c>
      <c r="C31" s="143">
        <f t="shared" si="0"/>
        <v>94.162162162162161</v>
      </c>
      <c r="D31" s="143">
        <f t="shared" si="0"/>
        <v>95.561719833564496</v>
      </c>
      <c r="E31" s="169"/>
      <c r="F31" s="143">
        <f t="shared" ref="F31:H42" si="1">+F14/(F14+F60)*100</f>
        <v>93.790849673202615</v>
      </c>
      <c r="G31" s="143">
        <f t="shared" si="1"/>
        <v>95.209580838323348</v>
      </c>
      <c r="H31" s="143">
        <f t="shared" si="1"/>
        <v>92.086330935251809</v>
      </c>
      <c r="I31" s="170"/>
      <c r="J31" s="143">
        <f t="shared" ref="J31:L42" si="2">+J14/(J14+J60)*100</f>
        <v>97.952218430034137</v>
      </c>
      <c r="K31" s="143">
        <f t="shared" si="2"/>
        <v>98.255813953488371</v>
      </c>
      <c r="L31" s="143">
        <f t="shared" si="2"/>
        <v>97.52066115702479</v>
      </c>
      <c r="M31" s="170"/>
      <c r="N31" s="143">
        <f t="shared" ref="N31:P42" si="3">+N14/(N14+N60)*100</f>
        <v>94.444444444444443</v>
      </c>
      <c r="O31" s="143">
        <f t="shared" si="3"/>
        <v>92.737430167597765</v>
      </c>
      <c r="P31" s="143">
        <f t="shared" si="3"/>
        <v>96.850393700787393</v>
      </c>
      <c r="Q31" s="170"/>
      <c r="R31" s="143">
        <f t="shared" ref="R31:T42" si="4">+R14/(R14+R60)*100</f>
        <v>88.372093023255815</v>
      </c>
      <c r="S31" s="143">
        <f t="shared" si="4"/>
        <v>85.964912280701753</v>
      </c>
      <c r="T31" s="143">
        <f t="shared" si="4"/>
        <v>91.538461538461533</v>
      </c>
      <c r="U31" s="170"/>
      <c r="V31" s="143">
        <f t="shared" ref="V31:X42" si="5">+V14/(V14+V60)*100</f>
        <v>97.318007662835242</v>
      </c>
      <c r="W31" s="143">
        <f t="shared" si="5"/>
        <v>96.376811594202891</v>
      </c>
      <c r="X31" s="143">
        <f t="shared" si="5"/>
        <v>98.373983739837399</v>
      </c>
      <c r="Y31" s="169"/>
      <c r="Z31" s="143">
        <f>+Z14/(Z14+Z60)*100</f>
        <v>98.882681564245814</v>
      </c>
      <c r="AA31" s="143">
        <f>+AA14/(AA14+AA60)*100</f>
        <v>98.979591836734699</v>
      </c>
      <c r="AB31" s="143">
        <f>+AB14/(AB14+AB60)*100</f>
        <v>98.76543209876543</v>
      </c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</row>
    <row r="32" spans="1:56" x14ac:dyDescent="0.25">
      <c r="A32" s="128" t="s">
        <v>99</v>
      </c>
      <c r="B32" s="143">
        <f t="shared" si="0"/>
        <v>90.767386091127094</v>
      </c>
      <c r="C32" s="143">
        <f t="shared" si="0"/>
        <v>89.079754601226995</v>
      </c>
      <c r="D32" s="143">
        <f t="shared" si="0"/>
        <v>92.379835873388032</v>
      </c>
      <c r="E32" s="169"/>
      <c r="F32" s="143">
        <f t="shared" si="1"/>
        <v>86.563307493540051</v>
      </c>
      <c r="G32" s="143">
        <f t="shared" si="1"/>
        <v>85.492227979274617</v>
      </c>
      <c r="H32" s="143">
        <f t="shared" si="1"/>
        <v>87.628865979381445</v>
      </c>
      <c r="I32" s="170"/>
      <c r="J32" s="143">
        <f t="shared" si="2"/>
        <v>91.014492753623188</v>
      </c>
      <c r="K32" s="143">
        <f t="shared" si="2"/>
        <v>89.534883720930239</v>
      </c>
      <c r="L32" s="143">
        <f t="shared" si="2"/>
        <v>92.48554913294798</v>
      </c>
      <c r="M32" s="170"/>
      <c r="N32" s="143">
        <f t="shared" si="3"/>
        <v>92.24376731301939</v>
      </c>
      <c r="O32" s="143">
        <f t="shared" si="3"/>
        <v>91.954022988505741</v>
      </c>
      <c r="P32" s="143">
        <f t="shared" si="3"/>
        <v>92.513368983957221</v>
      </c>
      <c r="Q32" s="170"/>
      <c r="R32" s="143">
        <f t="shared" si="4"/>
        <v>88.191881918819192</v>
      </c>
      <c r="S32" s="143">
        <f t="shared" si="4"/>
        <v>83.606557377049185</v>
      </c>
      <c r="T32" s="143">
        <f t="shared" si="4"/>
        <v>91.946308724832221</v>
      </c>
      <c r="U32" s="170"/>
      <c r="V32" s="143">
        <f t="shared" si="5"/>
        <v>96.381578947368425</v>
      </c>
      <c r="W32" s="143">
        <f t="shared" si="5"/>
        <v>94.155844155844164</v>
      </c>
      <c r="X32" s="143">
        <f t="shared" si="5"/>
        <v>98.666666666666671</v>
      </c>
      <c r="Y32" s="169"/>
      <c r="Z32" s="143" t="s">
        <v>56</v>
      </c>
      <c r="AA32" s="143" t="s">
        <v>56</v>
      </c>
      <c r="AB32" s="143" t="s">
        <v>56</v>
      </c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</row>
    <row r="33" spans="1:56" x14ac:dyDescent="0.25">
      <c r="A33" s="128" t="s">
        <v>100</v>
      </c>
      <c r="B33" s="143">
        <f t="shared" si="0"/>
        <v>88.926746166950593</v>
      </c>
      <c r="C33" s="143">
        <f t="shared" si="0"/>
        <v>82.122905027932958</v>
      </c>
      <c r="D33" s="143">
        <f t="shared" si="0"/>
        <v>91.911764705882348</v>
      </c>
      <c r="E33" s="169"/>
      <c r="F33" s="143">
        <f t="shared" si="1"/>
        <v>82.38636363636364</v>
      </c>
      <c r="G33" s="143">
        <f t="shared" si="1"/>
        <v>75.294117647058826</v>
      </c>
      <c r="H33" s="143">
        <f t="shared" si="1"/>
        <v>89.010989010989007</v>
      </c>
      <c r="I33" s="170"/>
      <c r="J33" s="143">
        <f t="shared" si="2"/>
        <v>89.261744966442961</v>
      </c>
      <c r="K33" s="143">
        <f t="shared" si="2"/>
        <v>82.35294117647058</v>
      </c>
      <c r="L33" s="143">
        <f t="shared" si="2"/>
        <v>92.857142857142861</v>
      </c>
      <c r="M33" s="170"/>
      <c r="N33" s="143">
        <f t="shared" si="3"/>
        <v>91.588785046728972</v>
      </c>
      <c r="O33" s="143">
        <f t="shared" si="3"/>
        <v>96.296296296296291</v>
      </c>
      <c r="P33" s="143">
        <f t="shared" si="3"/>
        <v>90</v>
      </c>
      <c r="Q33" s="170"/>
      <c r="R33" s="143">
        <f t="shared" si="4"/>
        <v>92.391304347826093</v>
      </c>
      <c r="S33" s="143">
        <f t="shared" si="4"/>
        <v>93.75</v>
      </c>
      <c r="T33" s="143">
        <f t="shared" si="4"/>
        <v>92.10526315789474</v>
      </c>
      <c r="U33" s="170"/>
      <c r="V33" s="143">
        <f t="shared" si="5"/>
        <v>96.825396825396822</v>
      </c>
      <c r="W33" s="143" t="s">
        <v>56</v>
      </c>
      <c r="X33" s="143">
        <f t="shared" si="5"/>
        <v>96.825396825396822</v>
      </c>
      <c r="Y33" s="169"/>
      <c r="Z33" s="143" t="s">
        <v>56</v>
      </c>
      <c r="AA33" s="143" t="s">
        <v>56</v>
      </c>
      <c r="AB33" s="143" t="s">
        <v>56</v>
      </c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</row>
    <row r="34" spans="1:56" x14ac:dyDescent="0.25">
      <c r="A34" s="128" t="s">
        <v>101</v>
      </c>
      <c r="B34" s="143">
        <f t="shared" si="0"/>
        <v>92.618629173989447</v>
      </c>
      <c r="C34" s="143" t="s">
        <v>56</v>
      </c>
      <c r="D34" s="143">
        <f t="shared" si="0"/>
        <v>92.618629173989447</v>
      </c>
      <c r="E34" s="169"/>
      <c r="F34" s="143">
        <f t="shared" si="1"/>
        <v>85.350318471337587</v>
      </c>
      <c r="G34" s="143" t="s">
        <v>56</v>
      </c>
      <c r="H34" s="143">
        <f t="shared" si="1"/>
        <v>85.350318471337587</v>
      </c>
      <c r="I34" s="170"/>
      <c r="J34" s="143">
        <f t="shared" si="2"/>
        <v>90.410958904109577</v>
      </c>
      <c r="K34" s="143" t="s">
        <v>56</v>
      </c>
      <c r="L34" s="143">
        <f t="shared" si="2"/>
        <v>90.410958904109577</v>
      </c>
      <c r="M34" s="170"/>
      <c r="N34" s="143">
        <f t="shared" si="3"/>
        <v>98.924731182795696</v>
      </c>
      <c r="O34" s="143" t="s">
        <v>56</v>
      </c>
      <c r="P34" s="143">
        <f t="shared" si="3"/>
        <v>98.924731182795696</v>
      </c>
      <c r="Q34" s="170"/>
      <c r="R34" s="143">
        <f t="shared" si="4"/>
        <v>95.6989247311828</v>
      </c>
      <c r="S34" s="143" t="s">
        <v>56</v>
      </c>
      <c r="T34" s="143">
        <f t="shared" si="4"/>
        <v>95.6989247311828</v>
      </c>
      <c r="U34" s="170"/>
      <c r="V34" s="143">
        <f t="shared" si="5"/>
        <v>100</v>
      </c>
      <c r="W34" s="143" t="s">
        <v>56</v>
      </c>
      <c r="X34" s="143">
        <f t="shared" si="5"/>
        <v>100</v>
      </c>
      <c r="Y34" s="169"/>
      <c r="Z34" s="143" t="s">
        <v>56</v>
      </c>
      <c r="AA34" s="143" t="s">
        <v>56</v>
      </c>
      <c r="AB34" s="143" t="s">
        <v>56</v>
      </c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</row>
    <row r="35" spans="1:56" x14ac:dyDescent="0.25">
      <c r="A35" s="128" t="s">
        <v>103</v>
      </c>
      <c r="B35" s="143">
        <f t="shared" si="0"/>
        <v>96.969696969696969</v>
      </c>
      <c r="C35" s="143">
        <f t="shared" si="0"/>
        <v>97.073170731707307</v>
      </c>
      <c r="D35" s="143">
        <f t="shared" si="0"/>
        <v>96.875</v>
      </c>
      <c r="E35" s="169"/>
      <c r="F35" s="143">
        <f t="shared" si="1"/>
        <v>95.294117647058812</v>
      </c>
      <c r="G35" s="143">
        <f t="shared" si="1"/>
        <v>97.297297297297305</v>
      </c>
      <c r="H35" s="143">
        <f t="shared" si="1"/>
        <v>93.75</v>
      </c>
      <c r="I35" s="170"/>
      <c r="J35" s="143">
        <f t="shared" si="2"/>
        <v>97.777777777777771</v>
      </c>
      <c r="K35" s="143">
        <f t="shared" si="2"/>
        <v>95.454545454545453</v>
      </c>
      <c r="L35" s="143">
        <f t="shared" si="2"/>
        <v>100</v>
      </c>
      <c r="M35" s="170"/>
      <c r="N35" s="143">
        <f t="shared" si="3"/>
        <v>100</v>
      </c>
      <c r="O35" s="143">
        <f t="shared" si="3"/>
        <v>100</v>
      </c>
      <c r="P35" s="143">
        <f t="shared" si="3"/>
        <v>100</v>
      </c>
      <c r="Q35" s="170"/>
      <c r="R35" s="143">
        <f t="shared" si="4"/>
        <v>92.134831460674164</v>
      </c>
      <c r="S35" s="143">
        <f t="shared" si="4"/>
        <v>92.5</v>
      </c>
      <c r="T35" s="143">
        <f t="shared" si="4"/>
        <v>91.83673469387756</v>
      </c>
      <c r="U35" s="170"/>
      <c r="V35" s="143">
        <f t="shared" si="5"/>
        <v>100</v>
      </c>
      <c r="W35" s="143">
        <f t="shared" si="5"/>
        <v>100</v>
      </c>
      <c r="X35" s="143">
        <f t="shared" si="5"/>
        <v>100</v>
      </c>
      <c r="Y35" s="169"/>
      <c r="Z35" s="143" t="s">
        <v>56</v>
      </c>
      <c r="AA35" s="143" t="s">
        <v>56</v>
      </c>
      <c r="AB35" s="143" t="s">
        <v>56</v>
      </c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</row>
    <row r="36" spans="1:56" x14ac:dyDescent="0.25">
      <c r="A36" s="128" t="s">
        <v>105</v>
      </c>
      <c r="B36" s="143">
        <f t="shared" si="0"/>
        <v>99.339933993399342</v>
      </c>
      <c r="C36" s="143">
        <f t="shared" si="0"/>
        <v>98.4375</v>
      </c>
      <c r="D36" s="143">
        <f t="shared" si="0"/>
        <v>100</v>
      </c>
      <c r="E36" s="169"/>
      <c r="F36" s="143">
        <f t="shared" si="1"/>
        <v>97.777777777777771</v>
      </c>
      <c r="G36" s="143">
        <f t="shared" si="1"/>
        <v>95.454545454545453</v>
      </c>
      <c r="H36" s="143">
        <f t="shared" si="1"/>
        <v>100</v>
      </c>
      <c r="I36" s="170"/>
      <c r="J36" s="143">
        <f t="shared" si="2"/>
        <v>100</v>
      </c>
      <c r="K36" s="143">
        <f t="shared" si="2"/>
        <v>100</v>
      </c>
      <c r="L36" s="143">
        <f t="shared" si="2"/>
        <v>100</v>
      </c>
      <c r="M36" s="170"/>
      <c r="N36" s="143">
        <f t="shared" si="3"/>
        <v>98.571428571428584</v>
      </c>
      <c r="O36" s="143">
        <f t="shared" si="3"/>
        <v>96.296296296296291</v>
      </c>
      <c r="P36" s="143">
        <f t="shared" si="3"/>
        <v>100</v>
      </c>
      <c r="Q36" s="170"/>
      <c r="R36" s="143">
        <f t="shared" si="4"/>
        <v>100</v>
      </c>
      <c r="S36" s="143">
        <f t="shared" si="4"/>
        <v>100</v>
      </c>
      <c r="T36" s="143">
        <f t="shared" si="4"/>
        <v>100</v>
      </c>
      <c r="U36" s="170"/>
      <c r="V36" s="143">
        <f t="shared" si="5"/>
        <v>100</v>
      </c>
      <c r="W36" s="143">
        <f t="shared" si="5"/>
        <v>100</v>
      </c>
      <c r="X36" s="143">
        <f t="shared" si="5"/>
        <v>100</v>
      </c>
      <c r="Y36" s="169"/>
      <c r="Z36" s="143" t="s">
        <v>56</v>
      </c>
      <c r="AA36" s="143" t="s">
        <v>56</v>
      </c>
      <c r="AB36" s="143" t="s">
        <v>56</v>
      </c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</row>
    <row r="37" spans="1:56" x14ac:dyDescent="0.25">
      <c r="A37" s="128" t="s">
        <v>106</v>
      </c>
      <c r="B37" s="143">
        <f t="shared" si="0"/>
        <v>97.807017543859658</v>
      </c>
      <c r="C37" s="143">
        <f t="shared" si="0"/>
        <v>98.048780487804876</v>
      </c>
      <c r="D37" s="143">
        <f t="shared" si="0"/>
        <v>97.609561752988043</v>
      </c>
      <c r="E37" s="169"/>
      <c r="F37" s="143">
        <f t="shared" si="1"/>
        <v>98.019801980198025</v>
      </c>
      <c r="G37" s="143">
        <f t="shared" si="1"/>
        <v>97.727272727272734</v>
      </c>
      <c r="H37" s="143">
        <f t="shared" si="1"/>
        <v>98.245614035087712</v>
      </c>
      <c r="I37" s="170"/>
      <c r="J37" s="143">
        <f t="shared" si="2"/>
        <v>98.80952380952381</v>
      </c>
      <c r="K37" s="143">
        <f t="shared" si="2"/>
        <v>97.368421052631575</v>
      </c>
      <c r="L37" s="143">
        <f t="shared" si="2"/>
        <v>100</v>
      </c>
      <c r="M37" s="170"/>
      <c r="N37" s="143">
        <f t="shared" si="3"/>
        <v>100</v>
      </c>
      <c r="O37" s="143">
        <f t="shared" si="3"/>
        <v>100</v>
      </c>
      <c r="P37" s="143">
        <f t="shared" si="3"/>
        <v>100</v>
      </c>
      <c r="Q37" s="170"/>
      <c r="R37" s="143">
        <f t="shared" si="4"/>
        <v>92.783505154639172</v>
      </c>
      <c r="S37" s="143">
        <f t="shared" si="4"/>
        <v>94.871794871794862</v>
      </c>
      <c r="T37" s="143">
        <f t="shared" si="4"/>
        <v>91.379310344827587</v>
      </c>
      <c r="U37" s="170"/>
      <c r="V37" s="143">
        <f t="shared" si="5"/>
        <v>100</v>
      </c>
      <c r="W37" s="143">
        <f t="shared" si="5"/>
        <v>100</v>
      </c>
      <c r="X37" s="143">
        <f t="shared" si="5"/>
        <v>100</v>
      </c>
      <c r="Y37" s="169"/>
      <c r="Z37" s="143" t="s">
        <v>56</v>
      </c>
      <c r="AA37" s="143" t="s">
        <v>56</v>
      </c>
      <c r="AB37" s="143" t="s">
        <v>56</v>
      </c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</row>
    <row r="38" spans="1:56" x14ac:dyDescent="0.25">
      <c r="A38" s="128" t="s">
        <v>107</v>
      </c>
      <c r="B38" s="143">
        <f t="shared" si="0"/>
        <v>96.376811594202891</v>
      </c>
      <c r="C38" s="143">
        <f t="shared" si="0"/>
        <v>93.75</v>
      </c>
      <c r="D38" s="143">
        <f t="shared" si="0"/>
        <v>98.031496062992133</v>
      </c>
      <c r="E38" s="169"/>
      <c r="F38" s="143">
        <f t="shared" si="1"/>
        <v>91.666666666666657</v>
      </c>
      <c r="G38" s="143">
        <f t="shared" si="1"/>
        <v>88.235294117647058</v>
      </c>
      <c r="H38" s="143">
        <f t="shared" si="1"/>
        <v>94</v>
      </c>
      <c r="I38" s="170"/>
      <c r="J38" s="143">
        <f t="shared" si="2"/>
        <v>98.91304347826086</v>
      </c>
      <c r="K38" s="143">
        <f t="shared" si="2"/>
        <v>97.297297297297305</v>
      </c>
      <c r="L38" s="143">
        <f t="shared" si="2"/>
        <v>100</v>
      </c>
      <c r="M38" s="170"/>
      <c r="N38" s="143">
        <f t="shared" si="3"/>
        <v>95.348837209302332</v>
      </c>
      <c r="O38" s="143">
        <f t="shared" si="3"/>
        <v>89.285714285714292</v>
      </c>
      <c r="P38" s="143">
        <f t="shared" si="3"/>
        <v>98.275862068965509</v>
      </c>
      <c r="Q38" s="170"/>
      <c r="R38" s="143">
        <f t="shared" si="4"/>
        <v>96.296296296296291</v>
      </c>
      <c r="S38" s="143">
        <f t="shared" si="4"/>
        <v>93.75</v>
      </c>
      <c r="T38" s="143">
        <f t="shared" si="4"/>
        <v>97.959183673469383</v>
      </c>
      <c r="U38" s="170"/>
      <c r="V38" s="143">
        <f t="shared" si="5"/>
        <v>100</v>
      </c>
      <c r="W38" s="143">
        <f t="shared" si="5"/>
        <v>100</v>
      </c>
      <c r="X38" s="143">
        <f t="shared" si="5"/>
        <v>100</v>
      </c>
      <c r="Y38" s="169"/>
      <c r="Z38" s="143" t="s">
        <v>56</v>
      </c>
      <c r="AA38" s="143" t="s">
        <v>56</v>
      </c>
      <c r="AB38" s="143" t="s">
        <v>56</v>
      </c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</row>
    <row r="39" spans="1:56" x14ac:dyDescent="0.25">
      <c r="A39" s="165" t="s">
        <v>109</v>
      </c>
      <c r="B39" s="143">
        <f t="shared" si="0"/>
        <v>90.878378378378372</v>
      </c>
      <c r="C39" s="143">
        <f t="shared" si="0"/>
        <v>89.803707742639034</v>
      </c>
      <c r="D39" s="143">
        <f t="shared" si="0"/>
        <v>92.264416315049232</v>
      </c>
      <c r="E39" s="169"/>
      <c r="F39" s="143">
        <f t="shared" si="1"/>
        <v>89.506172839506178</v>
      </c>
      <c r="G39" s="143">
        <f t="shared" si="1"/>
        <v>85.714285714285708</v>
      </c>
      <c r="H39" s="143">
        <f t="shared" si="1"/>
        <v>96.067415730337075</v>
      </c>
      <c r="I39" s="170"/>
      <c r="J39" s="143">
        <f t="shared" si="2"/>
        <v>91.538461538461533</v>
      </c>
      <c r="K39" s="143">
        <f t="shared" si="2"/>
        <v>87.443946188340803</v>
      </c>
      <c r="L39" s="143">
        <f t="shared" si="2"/>
        <v>97.005988023952099</v>
      </c>
      <c r="M39" s="170"/>
      <c r="N39" s="143">
        <f t="shared" si="3"/>
        <v>96.962025316455694</v>
      </c>
      <c r="O39" s="143">
        <f t="shared" si="3"/>
        <v>95.319148936170222</v>
      </c>
      <c r="P39" s="143">
        <f t="shared" si="3"/>
        <v>99.375</v>
      </c>
      <c r="Q39" s="170"/>
      <c r="R39" s="143">
        <f t="shared" si="4"/>
        <v>84.392419175027868</v>
      </c>
      <c r="S39" s="143">
        <f t="shared" si="4"/>
        <v>83.160083160083161</v>
      </c>
      <c r="T39" s="143">
        <f t="shared" si="4"/>
        <v>85.817307692307693</v>
      </c>
      <c r="U39" s="170"/>
      <c r="V39" s="143">
        <f t="shared" si="5"/>
        <v>93.695014662756591</v>
      </c>
      <c r="W39" s="143">
        <f t="shared" si="5"/>
        <v>94.490358126721759</v>
      </c>
      <c r="X39" s="143">
        <f t="shared" si="5"/>
        <v>92.789968652037615</v>
      </c>
      <c r="Y39" s="169"/>
      <c r="Z39" s="143">
        <f t="shared" ref="Z39:AB39" si="6">+Z22/(Z22+Z68)*100</f>
        <v>95.566502463054192</v>
      </c>
      <c r="AA39" s="143">
        <f t="shared" si="6"/>
        <v>98.660714285714292</v>
      </c>
      <c r="AB39" s="143">
        <f t="shared" si="6"/>
        <v>91.758241758241752</v>
      </c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</row>
    <row r="40" spans="1:56" x14ac:dyDescent="0.25">
      <c r="A40" s="128" t="s">
        <v>111</v>
      </c>
      <c r="B40" s="143">
        <f t="shared" si="0"/>
        <v>97.371714643304131</v>
      </c>
      <c r="C40" s="143">
        <f t="shared" si="0"/>
        <v>96.234676007005248</v>
      </c>
      <c r="D40" s="143">
        <f t="shared" si="0"/>
        <v>98.406374501992033</v>
      </c>
      <c r="E40" s="169"/>
      <c r="F40" s="143">
        <f t="shared" si="1"/>
        <v>96.934865900383144</v>
      </c>
      <c r="G40" s="143">
        <f t="shared" si="1"/>
        <v>95.634920634920633</v>
      </c>
      <c r="H40" s="143">
        <f t="shared" si="1"/>
        <v>98.148148148148152</v>
      </c>
      <c r="I40" s="170"/>
      <c r="J40" s="143">
        <f t="shared" si="2"/>
        <v>95.617529880478088</v>
      </c>
      <c r="K40" s="143">
        <f t="shared" si="2"/>
        <v>92.887029288702934</v>
      </c>
      <c r="L40" s="143">
        <f t="shared" si="2"/>
        <v>98.098859315589351</v>
      </c>
      <c r="M40" s="170"/>
      <c r="N40" s="143">
        <f t="shared" si="3"/>
        <v>98.3640081799591</v>
      </c>
      <c r="O40" s="143">
        <f t="shared" si="3"/>
        <v>98.305084745762713</v>
      </c>
      <c r="P40" s="143">
        <f t="shared" si="3"/>
        <v>98.418972332015812</v>
      </c>
      <c r="Q40" s="170"/>
      <c r="R40" s="143">
        <f t="shared" si="4"/>
        <v>96.205357142857139</v>
      </c>
      <c r="S40" s="143">
        <f t="shared" si="4"/>
        <v>94.581280788177338</v>
      </c>
      <c r="T40" s="143">
        <f t="shared" si="4"/>
        <v>97.551020408163268</v>
      </c>
      <c r="U40" s="170"/>
      <c r="V40" s="143">
        <f t="shared" si="5"/>
        <v>100</v>
      </c>
      <c r="W40" s="143">
        <f t="shared" si="5"/>
        <v>100</v>
      </c>
      <c r="X40" s="143">
        <f t="shared" si="5"/>
        <v>100</v>
      </c>
      <c r="Y40" s="169"/>
      <c r="Z40" s="143" t="s">
        <v>56</v>
      </c>
      <c r="AA40" s="143" t="s">
        <v>56</v>
      </c>
      <c r="AB40" s="143" t="s">
        <v>56</v>
      </c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7"/>
      <c r="BC40" s="157"/>
      <c r="BD40" s="157"/>
    </row>
    <row r="41" spans="1:56" x14ac:dyDescent="0.25">
      <c r="A41" s="128" t="s">
        <v>114</v>
      </c>
      <c r="B41" s="143">
        <f t="shared" si="0"/>
        <v>100</v>
      </c>
      <c r="C41" s="143">
        <f t="shared" si="0"/>
        <v>100</v>
      </c>
      <c r="D41" s="143">
        <f t="shared" si="0"/>
        <v>100</v>
      </c>
      <c r="E41" s="169"/>
      <c r="F41" s="143">
        <f t="shared" si="1"/>
        <v>100</v>
      </c>
      <c r="G41" s="143">
        <f t="shared" si="1"/>
        <v>100</v>
      </c>
      <c r="H41" s="143">
        <f t="shared" si="1"/>
        <v>100</v>
      </c>
      <c r="I41" s="170"/>
      <c r="J41" s="143">
        <f t="shared" si="2"/>
        <v>100</v>
      </c>
      <c r="K41" s="143">
        <f t="shared" si="2"/>
        <v>100</v>
      </c>
      <c r="L41" s="143">
        <f t="shared" si="2"/>
        <v>100</v>
      </c>
      <c r="M41" s="170"/>
      <c r="N41" s="143">
        <f t="shared" si="3"/>
        <v>100</v>
      </c>
      <c r="O41" s="143">
        <f t="shared" si="3"/>
        <v>100</v>
      </c>
      <c r="P41" s="143">
        <f t="shared" si="3"/>
        <v>100</v>
      </c>
      <c r="Q41" s="170"/>
      <c r="R41" s="143">
        <f t="shared" si="4"/>
        <v>100</v>
      </c>
      <c r="S41" s="143">
        <f t="shared" si="4"/>
        <v>100</v>
      </c>
      <c r="T41" s="143">
        <f t="shared" si="4"/>
        <v>100</v>
      </c>
      <c r="U41" s="170"/>
      <c r="V41" s="143">
        <f t="shared" si="5"/>
        <v>100</v>
      </c>
      <c r="W41" s="143">
        <f t="shared" si="5"/>
        <v>100</v>
      </c>
      <c r="X41" s="143">
        <f t="shared" si="5"/>
        <v>100</v>
      </c>
      <c r="Y41" s="169"/>
      <c r="Z41" s="143" t="s">
        <v>56</v>
      </c>
      <c r="AA41" s="143" t="s">
        <v>56</v>
      </c>
      <c r="AB41" s="143" t="s">
        <v>56</v>
      </c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</row>
    <row r="42" spans="1:56" ht="13.5" thickBot="1" x14ac:dyDescent="0.3">
      <c r="A42" s="166" t="s">
        <v>117</v>
      </c>
      <c r="B42" s="143">
        <f t="shared" si="0"/>
        <v>95.967741935483872</v>
      </c>
      <c r="C42" s="143">
        <f t="shared" si="0"/>
        <v>92.38095238095238</v>
      </c>
      <c r="D42" s="143">
        <f t="shared" si="0"/>
        <v>98.6013986013986</v>
      </c>
      <c r="E42" s="169"/>
      <c r="F42" s="143">
        <f t="shared" si="1"/>
        <v>95.454545454545453</v>
      </c>
      <c r="G42" s="143">
        <f t="shared" si="1"/>
        <v>90.322580645161281</v>
      </c>
      <c r="H42" s="143">
        <f t="shared" si="1"/>
        <v>100</v>
      </c>
      <c r="I42" s="170"/>
      <c r="J42" s="143">
        <f t="shared" si="2"/>
        <v>100</v>
      </c>
      <c r="K42" s="143">
        <f t="shared" si="2"/>
        <v>100</v>
      </c>
      <c r="L42" s="143">
        <f t="shared" si="2"/>
        <v>100</v>
      </c>
      <c r="M42" s="170"/>
      <c r="N42" s="143">
        <f t="shared" si="3"/>
        <v>95.744680851063833</v>
      </c>
      <c r="O42" s="143">
        <f t="shared" si="3"/>
        <v>94.73684210526315</v>
      </c>
      <c r="P42" s="143">
        <f t="shared" si="3"/>
        <v>96.428571428571431</v>
      </c>
      <c r="Q42" s="170"/>
      <c r="R42" s="143">
        <f t="shared" si="4"/>
        <v>93.478260869565219</v>
      </c>
      <c r="S42" s="143">
        <f t="shared" si="4"/>
        <v>89.473684210526315</v>
      </c>
      <c r="T42" s="143">
        <f t="shared" si="4"/>
        <v>96.296296296296291</v>
      </c>
      <c r="U42" s="170"/>
      <c r="V42" s="143">
        <f t="shared" si="5"/>
        <v>93.939393939393938</v>
      </c>
      <c r="W42" s="143">
        <f t="shared" si="5"/>
        <v>81.818181818181827</v>
      </c>
      <c r="X42" s="143">
        <f t="shared" si="5"/>
        <v>100</v>
      </c>
      <c r="Y42" s="169"/>
      <c r="Z42" s="143" t="s">
        <v>56</v>
      </c>
      <c r="AA42" s="143" t="s">
        <v>56</v>
      </c>
      <c r="AB42" s="143" t="s">
        <v>56</v>
      </c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</row>
    <row r="43" spans="1:56" x14ac:dyDescent="0.25">
      <c r="A43" s="292" t="s">
        <v>90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</row>
    <row r="44" spans="1:56" x14ac:dyDescent="0.25">
      <c r="A44" s="293" t="s">
        <v>14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</row>
    <row r="47" spans="1:56" s="115" customFormat="1" ht="15" x14ac:dyDescent="0.25">
      <c r="A47" s="294" t="s">
        <v>178</v>
      </c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9"/>
      <c r="AD47" s="278" t="s">
        <v>249</v>
      </c>
      <c r="AE47" s="278"/>
      <c r="AF47" s="9"/>
    </row>
    <row r="48" spans="1:56" s="115" customFormat="1" ht="15" x14ac:dyDescent="0.25">
      <c r="A48" s="295" t="s">
        <v>162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9"/>
      <c r="AD48" s="278"/>
      <c r="AE48" s="278"/>
      <c r="AF48"/>
    </row>
    <row r="49" spans="1:28" s="115" customFormat="1" ht="15" x14ac:dyDescent="0.25">
      <c r="A49" s="294" t="s">
        <v>78</v>
      </c>
      <c r="B49" s="294"/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</row>
    <row r="50" spans="1:28" s="115" customFormat="1" ht="15" x14ac:dyDescent="0.25">
      <c r="A50" s="295" t="s">
        <v>94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</row>
    <row r="51" spans="1:28" s="115" customFormat="1" ht="15" x14ac:dyDescent="0.25">
      <c r="A51" s="294" t="s">
        <v>141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</row>
    <row r="52" spans="1:28" s="115" customFormat="1" ht="15" x14ac:dyDescent="0.25">
      <c r="A52" s="295" t="s">
        <v>80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</row>
    <row r="53" spans="1:28" s="115" customFormat="1" ht="15.75" thickBot="1" x14ac:dyDescent="0.3">
      <c r="A53" s="118"/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</row>
    <row r="54" spans="1:28" s="115" customFormat="1" ht="15" x14ac:dyDescent="0.25">
      <c r="A54" s="299" t="s">
        <v>96</v>
      </c>
      <c r="B54" s="119" t="s">
        <v>22</v>
      </c>
      <c r="C54" s="119"/>
      <c r="D54" s="119"/>
      <c r="E54" s="120"/>
      <c r="F54" s="119" t="s">
        <v>57</v>
      </c>
      <c r="G54" s="119"/>
      <c r="H54" s="119"/>
      <c r="I54" s="120"/>
      <c r="J54" s="119" t="s">
        <v>58</v>
      </c>
      <c r="K54" s="119"/>
      <c r="L54" s="119"/>
      <c r="M54" s="120"/>
      <c r="N54" s="119" t="s">
        <v>59</v>
      </c>
      <c r="O54" s="119"/>
      <c r="P54" s="119"/>
      <c r="Q54" s="120"/>
      <c r="R54" s="119" t="s">
        <v>61</v>
      </c>
      <c r="S54" s="119"/>
      <c r="T54" s="119"/>
      <c r="U54" s="120"/>
      <c r="V54" s="119" t="s">
        <v>62</v>
      </c>
      <c r="W54" s="119"/>
      <c r="X54" s="119"/>
      <c r="Y54" s="120"/>
      <c r="Z54" s="119" t="s">
        <v>63</v>
      </c>
      <c r="AA54" s="119"/>
      <c r="AB54" s="119"/>
    </row>
    <row r="55" spans="1:28" s="115" customFormat="1" ht="15.75" thickBot="1" x14ac:dyDescent="0.3">
      <c r="A55" s="300"/>
      <c r="B55" s="121" t="s">
        <v>82</v>
      </c>
      <c r="C55" s="121" t="s">
        <v>83</v>
      </c>
      <c r="D55" s="121" t="s">
        <v>84</v>
      </c>
      <c r="E55" s="122"/>
      <c r="F55" s="121" t="s">
        <v>82</v>
      </c>
      <c r="G55" s="121" t="s">
        <v>83</v>
      </c>
      <c r="H55" s="121" t="s">
        <v>84</v>
      </c>
      <c r="I55" s="122"/>
      <c r="J55" s="121" t="s">
        <v>82</v>
      </c>
      <c r="K55" s="121" t="s">
        <v>83</v>
      </c>
      <c r="L55" s="121" t="s">
        <v>84</v>
      </c>
      <c r="M55" s="122"/>
      <c r="N55" s="121" t="s">
        <v>82</v>
      </c>
      <c r="O55" s="121" t="s">
        <v>83</v>
      </c>
      <c r="P55" s="121" t="s">
        <v>84</v>
      </c>
      <c r="Q55" s="122"/>
      <c r="R55" s="121" t="s">
        <v>82</v>
      </c>
      <c r="S55" s="121" t="s">
        <v>83</v>
      </c>
      <c r="T55" s="121" t="s">
        <v>84</v>
      </c>
      <c r="U55" s="122"/>
      <c r="V55" s="121" t="s">
        <v>82</v>
      </c>
      <c r="W55" s="121" t="s">
        <v>83</v>
      </c>
      <c r="X55" s="121" t="s">
        <v>84</v>
      </c>
      <c r="Y55" s="122"/>
      <c r="Z55" s="121" t="s">
        <v>82</v>
      </c>
      <c r="AA55" s="121" t="s">
        <v>83</v>
      </c>
      <c r="AB55" s="121" t="s">
        <v>84</v>
      </c>
    </row>
    <row r="56" spans="1:28" s="115" customFormat="1" ht="21" customHeight="1" x14ac:dyDescent="0.25">
      <c r="A56" s="298" t="s">
        <v>39</v>
      </c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</row>
    <row r="57" spans="1:28" ht="12.75" customHeight="1" x14ac:dyDescent="0.25">
      <c r="A57" s="154"/>
      <c r="B57" s="155"/>
      <c r="C57" s="155"/>
      <c r="D57" s="155"/>
      <c r="E57" s="156"/>
      <c r="F57" s="155"/>
      <c r="G57" s="155"/>
      <c r="H57" s="155"/>
      <c r="I57" s="156"/>
      <c r="J57" s="155"/>
      <c r="K57" s="155"/>
      <c r="L57" s="155"/>
      <c r="M57" s="156"/>
      <c r="N57" s="155"/>
      <c r="O57" s="155"/>
      <c r="P57" s="155"/>
      <c r="Q57" s="156"/>
      <c r="R57" s="155"/>
      <c r="S57" s="155"/>
      <c r="T57" s="155"/>
      <c r="U57" s="156"/>
      <c r="V57" s="155"/>
      <c r="W57" s="155"/>
      <c r="X57" s="155"/>
      <c r="Y57" s="156"/>
      <c r="Z57" s="155"/>
      <c r="AA57" s="155"/>
      <c r="AB57" s="155"/>
    </row>
    <row r="58" spans="1:28" ht="13.5" x14ac:dyDescent="0.25">
      <c r="A58" s="158" t="s">
        <v>97</v>
      </c>
      <c r="B58" s="167">
        <f>SUM(B60:B71)</f>
        <v>757</v>
      </c>
      <c r="C58" s="167">
        <f>SUM(C60:C71)</f>
        <v>435</v>
      </c>
      <c r="D58" s="167">
        <f>SUM(D60:D71)</f>
        <v>322</v>
      </c>
      <c r="E58" s="167"/>
      <c r="F58" s="167">
        <f>SUM(F60:F71)</f>
        <v>209</v>
      </c>
      <c r="G58" s="167">
        <f>SUM(G60:G71)</f>
        <v>122</v>
      </c>
      <c r="H58" s="167">
        <f>SUM(H60:H71)</f>
        <v>87</v>
      </c>
      <c r="I58" s="167"/>
      <c r="J58" s="167">
        <f>SUM(J60:J71)</f>
        <v>126</v>
      </c>
      <c r="K58" s="167">
        <f>SUM(K60:K71)</f>
        <v>79</v>
      </c>
      <c r="L58" s="167">
        <f>SUM(L60:L71)</f>
        <v>47</v>
      </c>
      <c r="M58" s="167"/>
      <c r="N58" s="167">
        <f>SUM(N60:N71)</f>
        <v>82</v>
      </c>
      <c r="O58" s="167">
        <f>SUM(O60:O71)</f>
        <v>48</v>
      </c>
      <c r="P58" s="167">
        <f>SUM(P60:P71)</f>
        <v>34</v>
      </c>
      <c r="Q58" s="167"/>
      <c r="R58" s="167">
        <f>SUM(R60:R71)</f>
        <v>255</v>
      </c>
      <c r="S58" s="167">
        <f>SUM(S60:S71)</f>
        <v>146</v>
      </c>
      <c r="T58" s="167">
        <f>SUM(T60:T71)</f>
        <v>109</v>
      </c>
      <c r="U58" s="167"/>
      <c r="V58" s="167">
        <f>SUM(V60:V71)</f>
        <v>65</v>
      </c>
      <c r="W58" s="167">
        <f>SUM(W60:W71)</f>
        <v>36</v>
      </c>
      <c r="X58" s="167">
        <f>SUM(X60:X71)</f>
        <v>29</v>
      </c>
      <c r="Y58" s="167"/>
      <c r="Z58" s="167">
        <f>SUM(Z60:Z71)</f>
        <v>20</v>
      </c>
      <c r="AA58" s="167">
        <f>SUM(AA60:AA71)</f>
        <v>4</v>
      </c>
      <c r="AB58" s="167">
        <f>SUM(AB60:AB71)</f>
        <v>16</v>
      </c>
    </row>
    <row r="59" spans="1:28" x14ac:dyDescent="0.25"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</row>
    <row r="60" spans="1:28" x14ac:dyDescent="0.2">
      <c r="A60" s="128" t="s">
        <v>98</v>
      </c>
      <c r="B60" s="139">
        <v>86</v>
      </c>
      <c r="C60" s="139">
        <v>54</v>
      </c>
      <c r="D60" s="139">
        <v>32</v>
      </c>
      <c r="E60" s="139"/>
      <c r="F60" s="139">
        <v>19</v>
      </c>
      <c r="G60" s="139">
        <v>8</v>
      </c>
      <c r="H60" s="139">
        <v>11</v>
      </c>
      <c r="I60" s="139"/>
      <c r="J60" s="139">
        <v>6</v>
      </c>
      <c r="K60" s="139">
        <v>3</v>
      </c>
      <c r="L60" s="139">
        <v>3</v>
      </c>
      <c r="M60" s="139"/>
      <c r="N60" s="139">
        <v>17</v>
      </c>
      <c r="O60" s="139">
        <v>13</v>
      </c>
      <c r="P60" s="139">
        <v>4</v>
      </c>
      <c r="Q60" s="139"/>
      <c r="R60" s="139">
        <v>35</v>
      </c>
      <c r="S60" s="139">
        <v>24</v>
      </c>
      <c r="T60" s="139">
        <v>11</v>
      </c>
      <c r="U60" s="139"/>
      <c r="V60" s="139">
        <v>7</v>
      </c>
      <c r="W60" s="139">
        <v>5</v>
      </c>
      <c r="X60" s="139">
        <v>2</v>
      </c>
      <c r="Y60" s="139"/>
      <c r="Z60" s="139">
        <v>2</v>
      </c>
      <c r="AA60" s="139">
        <v>1</v>
      </c>
      <c r="AB60" s="139">
        <v>1</v>
      </c>
    </row>
    <row r="61" spans="1:28" x14ac:dyDescent="0.2">
      <c r="A61" s="128" t="s">
        <v>99</v>
      </c>
      <c r="B61" s="139">
        <v>154</v>
      </c>
      <c r="C61" s="139">
        <v>89</v>
      </c>
      <c r="D61" s="139">
        <v>65</v>
      </c>
      <c r="E61" s="139"/>
      <c r="F61" s="139">
        <v>52</v>
      </c>
      <c r="G61" s="139">
        <v>28</v>
      </c>
      <c r="H61" s="139">
        <v>24</v>
      </c>
      <c r="I61" s="139"/>
      <c r="J61" s="139">
        <v>31</v>
      </c>
      <c r="K61" s="139">
        <v>18</v>
      </c>
      <c r="L61" s="139">
        <v>13</v>
      </c>
      <c r="M61" s="139"/>
      <c r="N61" s="139">
        <v>28</v>
      </c>
      <c r="O61" s="139">
        <v>14</v>
      </c>
      <c r="P61" s="139">
        <v>14</v>
      </c>
      <c r="Q61" s="139"/>
      <c r="R61" s="139">
        <v>32</v>
      </c>
      <c r="S61" s="139">
        <v>20</v>
      </c>
      <c r="T61" s="139">
        <v>12</v>
      </c>
      <c r="U61" s="139"/>
      <c r="V61" s="139">
        <v>11</v>
      </c>
      <c r="W61" s="139">
        <v>9</v>
      </c>
      <c r="X61" s="139">
        <v>2</v>
      </c>
      <c r="Y61" s="139"/>
      <c r="Z61" s="139">
        <v>0</v>
      </c>
      <c r="AA61" s="139">
        <v>0</v>
      </c>
      <c r="AB61" s="139">
        <v>0</v>
      </c>
    </row>
    <row r="62" spans="1:28" x14ac:dyDescent="0.2">
      <c r="A62" s="128" t="s">
        <v>100</v>
      </c>
      <c r="B62" s="139">
        <v>65</v>
      </c>
      <c r="C62" s="139">
        <v>32</v>
      </c>
      <c r="D62" s="139">
        <v>33</v>
      </c>
      <c r="E62" s="139"/>
      <c r="F62" s="139">
        <v>31</v>
      </c>
      <c r="G62" s="139">
        <v>21</v>
      </c>
      <c r="H62" s="139">
        <v>10</v>
      </c>
      <c r="I62" s="139"/>
      <c r="J62" s="139">
        <v>16</v>
      </c>
      <c r="K62" s="139">
        <v>9</v>
      </c>
      <c r="L62" s="139">
        <v>7</v>
      </c>
      <c r="M62" s="139"/>
      <c r="N62" s="139">
        <v>9</v>
      </c>
      <c r="O62" s="139">
        <v>1</v>
      </c>
      <c r="P62" s="139">
        <v>8</v>
      </c>
      <c r="Q62" s="139"/>
      <c r="R62" s="139">
        <v>7</v>
      </c>
      <c r="S62" s="139">
        <v>1</v>
      </c>
      <c r="T62" s="139">
        <v>6</v>
      </c>
      <c r="U62" s="139"/>
      <c r="V62" s="139">
        <v>2</v>
      </c>
      <c r="W62" s="139">
        <v>0</v>
      </c>
      <c r="X62" s="139">
        <v>2</v>
      </c>
      <c r="Y62" s="139"/>
      <c r="Z62" s="139">
        <v>0</v>
      </c>
      <c r="AA62" s="139">
        <v>0</v>
      </c>
      <c r="AB62" s="139">
        <v>0</v>
      </c>
    </row>
    <row r="63" spans="1:28" x14ac:dyDescent="0.2">
      <c r="A63" s="128" t="s">
        <v>101</v>
      </c>
      <c r="B63" s="139">
        <v>42</v>
      </c>
      <c r="C63" s="139">
        <v>0</v>
      </c>
      <c r="D63" s="139">
        <v>42</v>
      </c>
      <c r="E63" s="139"/>
      <c r="F63" s="139">
        <v>23</v>
      </c>
      <c r="G63" s="139">
        <v>0</v>
      </c>
      <c r="H63" s="139">
        <v>23</v>
      </c>
      <c r="I63" s="139"/>
      <c r="J63" s="139">
        <v>14</v>
      </c>
      <c r="K63" s="139">
        <v>0</v>
      </c>
      <c r="L63" s="139">
        <v>14</v>
      </c>
      <c r="M63" s="139"/>
      <c r="N63" s="139">
        <v>1</v>
      </c>
      <c r="O63" s="139">
        <v>0</v>
      </c>
      <c r="P63" s="139">
        <v>1</v>
      </c>
      <c r="Q63" s="139"/>
      <c r="R63" s="139">
        <v>4</v>
      </c>
      <c r="S63" s="139">
        <v>0</v>
      </c>
      <c r="T63" s="139">
        <v>4</v>
      </c>
      <c r="U63" s="139"/>
      <c r="V63" s="139">
        <v>0</v>
      </c>
      <c r="W63" s="139">
        <v>0</v>
      </c>
      <c r="X63" s="139">
        <v>0</v>
      </c>
      <c r="Y63" s="139"/>
      <c r="Z63" s="139">
        <v>0</v>
      </c>
      <c r="AA63" s="139">
        <v>0</v>
      </c>
      <c r="AB63" s="139">
        <v>0</v>
      </c>
    </row>
    <row r="64" spans="1:28" x14ac:dyDescent="0.2">
      <c r="A64" s="128" t="s">
        <v>103</v>
      </c>
      <c r="B64" s="139">
        <v>13</v>
      </c>
      <c r="C64" s="139">
        <v>6</v>
      </c>
      <c r="D64" s="139">
        <v>7</v>
      </c>
      <c r="E64" s="139"/>
      <c r="F64" s="139">
        <v>4</v>
      </c>
      <c r="G64" s="139">
        <v>1</v>
      </c>
      <c r="H64" s="139">
        <v>3</v>
      </c>
      <c r="I64" s="139"/>
      <c r="J64" s="139">
        <v>2</v>
      </c>
      <c r="K64" s="139">
        <v>2</v>
      </c>
      <c r="L64" s="139">
        <v>0</v>
      </c>
      <c r="M64" s="139"/>
      <c r="N64" s="139">
        <v>0</v>
      </c>
      <c r="O64" s="139">
        <v>0</v>
      </c>
      <c r="P64" s="139">
        <v>0</v>
      </c>
      <c r="Q64" s="139"/>
      <c r="R64" s="139">
        <v>7</v>
      </c>
      <c r="S64" s="139">
        <v>3</v>
      </c>
      <c r="T64" s="139">
        <v>4</v>
      </c>
      <c r="U64" s="139"/>
      <c r="V64" s="139">
        <v>0</v>
      </c>
      <c r="W64" s="139">
        <v>0</v>
      </c>
      <c r="X64" s="139">
        <v>0</v>
      </c>
      <c r="Y64" s="139"/>
      <c r="Z64" s="139">
        <v>0</v>
      </c>
      <c r="AA64" s="139">
        <v>0</v>
      </c>
      <c r="AB64" s="139">
        <v>0</v>
      </c>
    </row>
    <row r="65" spans="1:28" x14ac:dyDescent="0.2">
      <c r="A65" s="128" t="s">
        <v>105</v>
      </c>
      <c r="B65" s="139">
        <v>2</v>
      </c>
      <c r="C65" s="139">
        <v>2</v>
      </c>
      <c r="D65" s="139">
        <v>0</v>
      </c>
      <c r="E65" s="139"/>
      <c r="F65" s="139">
        <v>1</v>
      </c>
      <c r="G65" s="139">
        <v>1</v>
      </c>
      <c r="H65" s="139">
        <v>0</v>
      </c>
      <c r="I65" s="139"/>
      <c r="J65" s="139">
        <v>0</v>
      </c>
      <c r="K65" s="139">
        <v>0</v>
      </c>
      <c r="L65" s="139">
        <v>0</v>
      </c>
      <c r="M65" s="139"/>
      <c r="N65" s="139">
        <v>1</v>
      </c>
      <c r="O65" s="139">
        <v>1</v>
      </c>
      <c r="P65" s="139">
        <v>0</v>
      </c>
      <c r="Q65" s="139"/>
      <c r="R65" s="139">
        <v>0</v>
      </c>
      <c r="S65" s="139">
        <v>0</v>
      </c>
      <c r="T65" s="139">
        <v>0</v>
      </c>
      <c r="U65" s="139"/>
      <c r="V65" s="139">
        <v>0</v>
      </c>
      <c r="W65" s="139">
        <v>0</v>
      </c>
      <c r="X65" s="139">
        <v>0</v>
      </c>
      <c r="Y65" s="139"/>
      <c r="Z65" s="139">
        <v>0</v>
      </c>
      <c r="AA65" s="139">
        <v>0</v>
      </c>
      <c r="AB65" s="139">
        <v>0</v>
      </c>
    </row>
    <row r="66" spans="1:28" x14ac:dyDescent="0.2">
      <c r="A66" s="128" t="s">
        <v>106</v>
      </c>
      <c r="B66" s="139">
        <v>10</v>
      </c>
      <c r="C66" s="139">
        <v>4</v>
      </c>
      <c r="D66" s="139">
        <v>6</v>
      </c>
      <c r="E66" s="139"/>
      <c r="F66" s="139">
        <v>2</v>
      </c>
      <c r="G66" s="139">
        <v>1</v>
      </c>
      <c r="H66" s="139">
        <v>1</v>
      </c>
      <c r="I66" s="139"/>
      <c r="J66" s="139">
        <v>1</v>
      </c>
      <c r="K66" s="139">
        <v>1</v>
      </c>
      <c r="L66" s="139">
        <v>0</v>
      </c>
      <c r="M66" s="139"/>
      <c r="N66" s="139">
        <v>0</v>
      </c>
      <c r="O66" s="139">
        <v>0</v>
      </c>
      <c r="P66" s="139">
        <v>0</v>
      </c>
      <c r="Q66" s="139"/>
      <c r="R66" s="139">
        <v>7</v>
      </c>
      <c r="S66" s="139">
        <v>2</v>
      </c>
      <c r="T66" s="139">
        <v>5</v>
      </c>
      <c r="U66" s="139"/>
      <c r="V66" s="139">
        <v>0</v>
      </c>
      <c r="W66" s="139">
        <v>0</v>
      </c>
      <c r="X66" s="139">
        <v>0</v>
      </c>
      <c r="Y66" s="139"/>
      <c r="Z66" s="139">
        <v>0</v>
      </c>
      <c r="AA66" s="139">
        <v>0</v>
      </c>
      <c r="AB66" s="139">
        <v>0</v>
      </c>
    </row>
    <row r="67" spans="1:28" x14ac:dyDescent="0.2">
      <c r="A67" s="128" t="s">
        <v>107</v>
      </c>
      <c r="B67" s="139">
        <v>15</v>
      </c>
      <c r="C67" s="139">
        <v>10</v>
      </c>
      <c r="D67" s="139">
        <v>5</v>
      </c>
      <c r="E67" s="139"/>
      <c r="F67" s="139">
        <v>7</v>
      </c>
      <c r="G67" s="139">
        <v>4</v>
      </c>
      <c r="H67" s="139">
        <v>3</v>
      </c>
      <c r="I67" s="139"/>
      <c r="J67" s="139">
        <v>1</v>
      </c>
      <c r="K67" s="139">
        <v>1</v>
      </c>
      <c r="L67" s="139">
        <v>0</v>
      </c>
      <c r="M67" s="139"/>
      <c r="N67" s="139">
        <v>4</v>
      </c>
      <c r="O67" s="139">
        <v>3</v>
      </c>
      <c r="P67" s="139">
        <v>1</v>
      </c>
      <c r="Q67" s="139"/>
      <c r="R67" s="139">
        <v>3</v>
      </c>
      <c r="S67" s="139">
        <v>2</v>
      </c>
      <c r="T67" s="139">
        <v>1</v>
      </c>
      <c r="U67" s="139"/>
      <c r="V67" s="139">
        <v>0</v>
      </c>
      <c r="W67" s="139">
        <v>0</v>
      </c>
      <c r="X67" s="139">
        <v>0</v>
      </c>
      <c r="Y67" s="139"/>
      <c r="Z67" s="139">
        <v>0</v>
      </c>
      <c r="AA67" s="139">
        <v>0</v>
      </c>
      <c r="AB67" s="139">
        <v>0</v>
      </c>
    </row>
    <row r="68" spans="1:28" x14ac:dyDescent="0.2">
      <c r="A68" s="165" t="s">
        <v>109</v>
      </c>
      <c r="B68" s="139">
        <v>297</v>
      </c>
      <c r="C68" s="139">
        <v>187</v>
      </c>
      <c r="D68" s="139">
        <v>110</v>
      </c>
      <c r="E68" s="139"/>
      <c r="F68" s="139">
        <v>51</v>
      </c>
      <c r="G68" s="139">
        <v>44</v>
      </c>
      <c r="H68" s="139">
        <v>7</v>
      </c>
      <c r="I68" s="139"/>
      <c r="J68" s="139">
        <v>33</v>
      </c>
      <c r="K68" s="139">
        <v>28</v>
      </c>
      <c r="L68" s="139">
        <v>5</v>
      </c>
      <c r="M68" s="139"/>
      <c r="N68" s="139">
        <v>12</v>
      </c>
      <c r="O68" s="139">
        <v>11</v>
      </c>
      <c r="P68" s="139">
        <v>1</v>
      </c>
      <c r="Q68" s="139"/>
      <c r="R68" s="139">
        <v>140</v>
      </c>
      <c r="S68" s="139">
        <v>81</v>
      </c>
      <c r="T68" s="139">
        <v>59</v>
      </c>
      <c r="U68" s="139"/>
      <c r="V68" s="139">
        <v>43</v>
      </c>
      <c r="W68" s="139">
        <v>20</v>
      </c>
      <c r="X68" s="139">
        <v>23</v>
      </c>
      <c r="Y68" s="139"/>
      <c r="Z68" s="139">
        <v>18</v>
      </c>
      <c r="AA68" s="139">
        <v>3</v>
      </c>
      <c r="AB68" s="139">
        <v>15</v>
      </c>
    </row>
    <row r="69" spans="1:28" x14ac:dyDescent="0.2">
      <c r="A69" s="128" t="s">
        <v>111</v>
      </c>
      <c r="B69" s="139">
        <v>63</v>
      </c>
      <c r="C69" s="139">
        <v>43</v>
      </c>
      <c r="D69" s="139">
        <v>20</v>
      </c>
      <c r="E69" s="139"/>
      <c r="F69" s="139">
        <v>16</v>
      </c>
      <c r="G69" s="139">
        <v>11</v>
      </c>
      <c r="H69" s="139">
        <v>5</v>
      </c>
      <c r="I69" s="139"/>
      <c r="J69" s="139">
        <v>22</v>
      </c>
      <c r="K69" s="139">
        <v>17</v>
      </c>
      <c r="L69" s="139">
        <v>5</v>
      </c>
      <c r="M69" s="139"/>
      <c r="N69" s="139">
        <v>8</v>
      </c>
      <c r="O69" s="139">
        <v>4</v>
      </c>
      <c r="P69" s="139">
        <v>4</v>
      </c>
      <c r="Q69" s="139"/>
      <c r="R69" s="139">
        <v>17</v>
      </c>
      <c r="S69" s="139">
        <v>11</v>
      </c>
      <c r="T69" s="139">
        <v>6</v>
      </c>
      <c r="U69" s="139"/>
      <c r="V69" s="139">
        <v>0</v>
      </c>
      <c r="W69" s="139">
        <v>0</v>
      </c>
      <c r="X69" s="139">
        <v>0</v>
      </c>
      <c r="Y69" s="139"/>
      <c r="Z69" s="139">
        <v>0</v>
      </c>
      <c r="AA69" s="139">
        <v>0</v>
      </c>
      <c r="AB69" s="139">
        <v>0</v>
      </c>
    </row>
    <row r="70" spans="1:28" x14ac:dyDescent="0.2">
      <c r="A70" s="128" t="s">
        <v>114</v>
      </c>
      <c r="B70" s="139">
        <v>0</v>
      </c>
      <c r="C70" s="139">
        <v>0</v>
      </c>
      <c r="D70" s="139">
        <v>0</v>
      </c>
      <c r="E70" s="139"/>
      <c r="F70" s="139">
        <v>0</v>
      </c>
      <c r="G70" s="139">
        <v>0</v>
      </c>
      <c r="H70" s="139">
        <v>0</v>
      </c>
      <c r="I70" s="139"/>
      <c r="J70" s="139">
        <v>0</v>
      </c>
      <c r="K70" s="139">
        <v>0</v>
      </c>
      <c r="L70" s="139">
        <v>0</v>
      </c>
      <c r="M70" s="139"/>
      <c r="N70" s="139">
        <v>0</v>
      </c>
      <c r="O70" s="139">
        <v>0</v>
      </c>
      <c r="P70" s="139">
        <v>0</v>
      </c>
      <c r="Q70" s="139"/>
      <c r="R70" s="139">
        <v>0</v>
      </c>
      <c r="S70" s="139">
        <v>0</v>
      </c>
      <c r="T70" s="139">
        <v>0</v>
      </c>
      <c r="U70" s="139"/>
      <c r="V70" s="139">
        <v>0</v>
      </c>
      <c r="W70" s="139">
        <v>0</v>
      </c>
      <c r="X70" s="139">
        <v>0</v>
      </c>
      <c r="Y70" s="139"/>
      <c r="Z70" s="139">
        <v>0</v>
      </c>
      <c r="AA70" s="139">
        <v>0</v>
      </c>
      <c r="AB70" s="139">
        <v>0</v>
      </c>
    </row>
    <row r="71" spans="1:28" x14ac:dyDescent="0.2">
      <c r="A71" s="128" t="s">
        <v>117</v>
      </c>
      <c r="B71" s="139">
        <v>10</v>
      </c>
      <c r="C71" s="139">
        <v>8</v>
      </c>
      <c r="D71" s="139">
        <v>2</v>
      </c>
      <c r="E71" s="139"/>
      <c r="F71" s="139">
        <v>3</v>
      </c>
      <c r="G71" s="139">
        <v>3</v>
      </c>
      <c r="H71" s="139">
        <v>0</v>
      </c>
      <c r="I71" s="139"/>
      <c r="J71" s="139">
        <v>0</v>
      </c>
      <c r="K71" s="139">
        <v>0</v>
      </c>
      <c r="L71" s="139">
        <v>0</v>
      </c>
      <c r="M71" s="139"/>
      <c r="N71" s="139">
        <v>2</v>
      </c>
      <c r="O71" s="139">
        <v>1</v>
      </c>
      <c r="P71" s="139">
        <v>1</v>
      </c>
      <c r="Q71" s="139"/>
      <c r="R71" s="139">
        <v>3</v>
      </c>
      <c r="S71" s="139">
        <v>2</v>
      </c>
      <c r="T71" s="139">
        <v>1</v>
      </c>
      <c r="U71" s="139"/>
      <c r="V71" s="139">
        <v>2</v>
      </c>
      <c r="W71" s="139">
        <v>2</v>
      </c>
      <c r="X71" s="139">
        <v>0</v>
      </c>
      <c r="Y71" s="139"/>
      <c r="Z71" s="139">
        <v>0</v>
      </c>
      <c r="AA71" s="139">
        <v>0</v>
      </c>
      <c r="AB71" s="139">
        <v>0</v>
      </c>
    </row>
    <row r="72" spans="1:28" ht="12.75" customHeight="1" x14ac:dyDescent="0.25"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</row>
    <row r="73" spans="1:28" ht="21" customHeight="1" x14ac:dyDescent="0.25">
      <c r="A73" s="298" t="s">
        <v>45</v>
      </c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</row>
    <row r="74" spans="1:28" ht="12.75" customHeight="1" x14ac:dyDescent="0.25">
      <c r="A74" s="154"/>
      <c r="B74" s="155"/>
      <c r="C74" s="155"/>
      <c r="D74" s="155"/>
      <c r="E74" s="156"/>
      <c r="F74" s="155"/>
      <c r="G74" s="155"/>
      <c r="H74" s="155"/>
      <c r="I74" s="156"/>
      <c r="J74" s="155"/>
      <c r="K74" s="155"/>
      <c r="L74" s="155"/>
      <c r="M74" s="156"/>
      <c r="N74" s="155"/>
      <c r="O74" s="155"/>
      <c r="P74" s="155"/>
      <c r="Q74" s="156"/>
      <c r="R74" s="155"/>
      <c r="S74" s="155"/>
      <c r="T74" s="155"/>
      <c r="U74" s="156"/>
      <c r="V74" s="155"/>
      <c r="W74" s="155"/>
      <c r="X74" s="155"/>
      <c r="Y74" s="156"/>
      <c r="Z74" s="155"/>
      <c r="AA74" s="155"/>
      <c r="AB74" s="155"/>
    </row>
    <row r="75" spans="1:28" ht="13.5" x14ac:dyDescent="0.25">
      <c r="A75" s="158" t="s">
        <v>97</v>
      </c>
      <c r="B75" s="143">
        <f>+B58/(B58+B12)*100</f>
        <v>6.200851900393185</v>
      </c>
      <c r="C75" s="143">
        <f>+C58/(C58+C12)*100</f>
        <v>7.5129533678756477</v>
      </c>
      <c r="D75" s="143">
        <f>+D58/(D58+D12)*100</f>
        <v>5.0171392957307575</v>
      </c>
      <c r="E75" s="169"/>
      <c r="F75" s="143">
        <f>+F58/(F58+F12)*100</f>
        <v>8.5028478437754274</v>
      </c>
      <c r="G75" s="143">
        <f>+G58/(G58+G12)*100</f>
        <v>10.286677908937605</v>
      </c>
      <c r="H75" s="143">
        <f>+H58/(H58+H12)*100</f>
        <v>6.8396226415094334</v>
      </c>
      <c r="I75" s="169"/>
      <c r="J75" s="143">
        <f>+J58/(J58+J12)*100</f>
        <v>5.6275122822688699</v>
      </c>
      <c r="K75" s="143">
        <f>+K58/(K58+K12)*100</f>
        <v>7.6254826254826256</v>
      </c>
      <c r="L75" s="143">
        <f>+L58/(L58+L12)*100</f>
        <v>3.906899418121363</v>
      </c>
      <c r="M75" s="169"/>
      <c r="N75" s="143">
        <f>+N58/(N58+N12)*100</f>
        <v>3.7735849056603774</v>
      </c>
      <c r="O75" s="143">
        <f>+O58/(O58+O12)*100</f>
        <v>4.646660212971927</v>
      </c>
      <c r="P75" s="143">
        <f>+P58/(P58+P12)*100</f>
        <v>2.9824561403508771</v>
      </c>
      <c r="Q75" s="169"/>
      <c r="R75" s="143">
        <f>+R58/(R58+R12)*100</f>
        <v>10.079051383399209</v>
      </c>
      <c r="S75" s="143">
        <f>+S58/(S58+S12)*100</f>
        <v>12.414965986394558</v>
      </c>
      <c r="T75" s="143">
        <f>+T58/(T58+T12)*100</f>
        <v>8.0502215657311673</v>
      </c>
      <c r="U75" s="169"/>
      <c r="V75" s="143">
        <f>+V58/(V58+V12)*100</f>
        <v>2.9239766081871341</v>
      </c>
      <c r="W75" s="143">
        <f>+W58/(W58+W12)*100</f>
        <v>3.4715525554484086</v>
      </c>
      <c r="X75" s="143">
        <f>+X58/(X58+X12)*100</f>
        <v>2.4451939291736933</v>
      </c>
      <c r="Y75" s="169"/>
      <c r="Z75" s="143">
        <f>+Z58/(Z58+Z12)*100</f>
        <v>3.4188034188034191</v>
      </c>
      <c r="AA75" s="143">
        <f>+AA58/(AA58+AA12)*100</f>
        <v>1.2422360248447204</v>
      </c>
      <c r="AB75" s="143">
        <f>+AB58/(AB58+AB12)*100</f>
        <v>6.083650190114068</v>
      </c>
    </row>
    <row r="76" spans="1:28" x14ac:dyDescent="0.25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</row>
    <row r="77" spans="1:28" x14ac:dyDescent="0.25">
      <c r="A77" s="128" t="s">
        <v>98</v>
      </c>
      <c r="B77" s="143">
        <f t="shared" ref="B77:D88" si="7">+B60/(B60+B14)*100</f>
        <v>5.2247873633049817</v>
      </c>
      <c r="C77" s="143">
        <f t="shared" si="7"/>
        <v>5.8378378378378377</v>
      </c>
      <c r="D77" s="143">
        <f t="shared" si="7"/>
        <v>4.438280166435506</v>
      </c>
      <c r="E77" s="169"/>
      <c r="F77" s="143">
        <f t="shared" ref="F77:H88" si="8">+F60/(F60+F14)*100</f>
        <v>6.2091503267973858</v>
      </c>
      <c r="G77" s="143">
        <f t="shared" si="8"/>
        <v>4.7904191616766472</v>
      </c>
      <c r="H77" s="143">
        <f t="shared" si="8"/>
        <v>7.9136690647482011</v>
      </c>
      <c r="I77" s="170"/>
      <c r="J77" s="143">
        <f t="shared" ref="J77:L88" si="9">+J60/(J60+J14)*100</f>
        <v>2.0477815699658701</v>
      </c>
      <c r="K77" s="143">
        <f t="shared" si="9"/>
        <v>1.7441860465116279</v>
      </c>
      <c r="L77" s="143">
        <f t="shared" si="9"/>
        <v>2.4793388429752068</v>
      </c>
      <c r="M77" s="170"/>
      <c r="N77" s="143">
        <f t="shared" ref="N77:P88" si="10">+N60/(N60+N14)*100</f>
        <v>5.5555555555555554</v>
      </c>
      <c r="O77" s="143">
        <f t="shared" si="10"/>
        <v>7.2625698324022352</v>
      </c>
      <c r="P77" s="143">
        <f t="shared" si="10"/>
        <v>3.1496062992125982</v>
      </c>
      <c r="Q77" s="170"/>
      <c r="R77" s="143">
        <f t="shared" ref="R77:T88" si="11">+R60/(R60+R14)*100</f>
        <v>11.627906976744185</v>
      </c>
      <c r="S77" s="143">
        <f t="shared" si="11"/>
        <v>14.035087719298245</v>
      </c>
      <c r="T77" s="143">
        <f t="shared" si="11"/>
        <v>8.4615384615384617</v>
      </c>
      <c r="U77" s="170"/>
      <c r="V77" s="143">
        <f t="shared" ref="V77:X88" si="12">+V60/(V60+V14)*100</f>
        <v>2.6819923371647509</v>
      </c>
      <c r="W77" s="143">
        <f t="shared" si="12"/>
        <v>3.6231884057971016</v>
      </c>
      <c r="X77" s="143">
        <f t="shared" si="12"/>
        <v>1.6260162601626018</v>
      </c>
      <c r="Y77" s="169"/>
      <c r="Z77" s="143">
        <f>+Z60/(Z60+Z14)*100</f>
        <v>1.1173184357541899</v>
      </c>
      <c r="AA77" s="143">
        <f>+AA60/(AA60+AA14)*100</f>
        <v>1.0204081632653061</v>
      </c>
      <c r="AB77" s="143">
        <f>+AB60/(AB60+AB14)*100</f>
        <v>1.2345679012345678</v>
      </c>
    </row>
    <row r="78" spans="1:28" x14ac:dyDescent="0.25">
      <c r="A78" s="128" t="s">
        <v>99</v>
      </c>
      <c r="B78" s="143">
        <f t="shared" si="7"/>
        <v>9.2326139088729011</v>
      </c>
      <c r="C78" s="143">
        <f t="shared" si="7"/>
        <v>10.920245398773005</v>
      </c>
      <c r="D78" s="143">
        <f t="shared" si="7"/>
        <v>7.6201641266119573</v>
      </c>
      <c r="E78" s="169"/>
      <c r="F78" s="143">
        <f t="shared" si="8"/>
        <v>13.436692506459949</v>
      </c>
      <c r="G78" s="143">
        <f t="shared" si="8"/>
        <v>14.507772020725387</v>
      </c>
      <c r="H78" s="143">
        <f t="shared" si="8"/>
        <v>12.371134020618557</v>
      </c>
      <c r="I78" s="170"/>
      <c r="J78" s="143">
        <f t="shared" si="9"/>
        <v>8.9855072463768124</v>
      </c>
      <c r="K78" s="143">
        <f t="shared" si="9"/>
        <v>10.465116279069768</v>
      </c>
      <c r="L78" s="143">
        <f t="shared" si="9"/>
        <v>7.5144508670520231</v>
      </c>
      <c r="M78" s="170"/>
      <c r="N78" s="143">
        <f t="shared" si="10"/>
        <v>7.7562326869806091</v>
      </c>
      <c r="O78" s="143">
        <f t="shared" si="10"/>
        <v>8.0459770114942533</v>
      </c>
      <c r="P78" s="143">
        <f t="shared" si="10"/>
        <v>7.4866310160427805</v>
      </c>
      <c r="Q78" s="170"/>
      <c r="R78" s="143">
        <f t="shared" si="11"/>
        <v>11.808118081180812</v>
      </c>
      <c r="S78" s="143">
        <f t="shared" si="11"/>
        <v>16.393442622950818</v>
      </c>
      <c r="T78" s="143">
        <f t="shared" si="11"/>
        <v>8.0536912751677843</v>
      </c>
      <c r="U78" s="170"/>
      <c r="V78" s="143">
        <f t="shared" si="12"/>
        <v>3.6184210526315792</v>
      </c>
      <c r="W78" s="143">
        <f t="shared" si="12"/>
        <v>5.8441558441558437</v>
      </c>
      <c r="X78" s="143">
        <f t="shared" si="12"/>
        <v>1.3333333333333335</v>
      </c>
      <c r="Y78" s="169"/>
      <c r="Z78" s="143" t="s">
        <v>56</v>
      </c>
      <c r="AA78" s="143" t="s">
        <v>56</v>
      </c>
      <c r="AB78" s="143" t="s">
        <v>56</v>
      </c>
    </row>
    <row r="79" spans="1:28" x14ac:dyDescent="0.25">
      <c r="A79" s="128" t="s">
        <v>100</v>
      </c>
      <c r="B79" s="143">
        <f t="shared" si="7"/>
        <v>11.073253833049405</v>
      </c>
      <c r="C79" s="143">
        <f t="shared" si="7"/>
        <v>17.877094972067038</v>
      </c>
      <c r="D79" s="143">
        <f t="shared" si="7"/>
        <v>8.0882352941176467</v>
      </c>
      <c r="E79" s="169"/>
      <c r="F79" s="143">
        <f t="shared" si="8"/>
        <v>17.613636363636363</v>
      </c>
      <c r="G79" s="143">
        <f t="shared" si="8"/>
        <v>24.705882352941178</v>
      </c>
      <c r="H79" s="143">
        <f t="shared" si="8"/>
        <v>10.989010989010989</v>
      </c>
      <c r="I79" s="170"/>
      <c r="J79" s="143">
        <f t="shared" si="9"/>
        <v>10.738255033557047</v>
      </c>
      <c r="K79" s="143">
        <f t="shared" si="9"/>
        <v>17.647058823529413</v>
      </c>
      <c r="L79" s="143">
        <f t="shared" si="9"/>
        <v>7.1428571428571423</v>
      </c>
      <c r="M79" s="170"/>
      <c r="N79" s="143">
        <f t="shared" si="10"/>
        <v>8.4112149532710276</v>
      </c>
      <c r="O79" s="143">
        <f t="shared" si="10"/>
        <v>3.7037037037037033</v>
      </c>
      <c r="P79" s="143">
        <f t="shared" si="10"/>
        <v>10</v>
      </c>
      <c r="Q79" s="170"/>
      <c r="R79" s="143">
        <f t="shared" si="11"/>
        <v>7.608695652173914</v>
      </c>
      <c r="S79" s="143">
        <f t="shared" si="11"/>
        <v>6.25</v>
      </c>
      <c r="T79" s="143">
        <f t="shared" si="11"/>
        <v>7.8947368421052628</v>
      </c>
      <c r="U79" s="170"/>
      <c r="V79" s="143">
        <f t="shared" si="12"/>
        <v>3.1746031746031744</v>
      </c>
      <c r="W79" s="143" t="s">
        <v>56</v>
      </c>
      <c r="X79" s="143">
        <f t="shared" si="12"/>
        <v>3.1746031746031744</v>
      </c>
      <c r="Y79" s="169"/>
      <c r="Z79" s="143" t="s">
        <v>56</v>
      </c>
      <c r="AA79" s="143" t="s">
        <v>56</v>
      </c>
      <c r="AB79" s="143" t="s">
        <v>56</v>
      </c>
    </row>
    <row r="80" spans="1:28" x14ac:dyDescent="0.25">
      <c r="A80" s="128" t="s">
        <v>101</v>
      </c>
      <c r="B80" s="143">
        <f t="shared" si="7"/>
        <v>7.381370826010544</v>
      </c>
      <c r="C80" s="143" t="s">
        <v>56</v>
      </c>
      <c r="D80" s="143">
        <f t="shared" si="7"/>
        <v>7.381370826010544</v>
      </c>
      <c r="E80" s="169"/>
      <c r="F80" s="143">
        <f t="shared" si="8"/>
        <v>14.64968152866242</v>
      </c>
      <c r="G80" s="143" t="s">
        <v>56</v>
      </c>
      <c r="H80" s="143">
        <f t="shared" si="8"/>
        <v>14.64968152866242</v>
      </c>
      <c r="I80" s="170"/>
      <c r="J80" s="143">
        <f t="shared" si="9"/>
        <v>9.5890410958904102</v>
      </c>
      <c r="K80" s="143" t="s">
        <v>56</v>
      </c>
      <c r="L80" s="143">
        <f t="shared" si="9"/>
        <v>9.5890410958904102</v>
      </c>
      <c r="M80" s="170"/>
      <c r="N80" s="143">
        <f t="shared" si="10"/>
        <v>1.0752688172043012</v>
      </c>
      <c r="O80" s="143" t="s">
        <v>56</v>
      </c>
      <c r="P80" s="143">
        <f t="shared" si="10"/>
        <v>1.0752688172043012</v>
      </c>
      <c r="Q80" s="170"/>
      <c r="R80" s="143">
        <f t="shared" si="11"/>
        <v>4.3010752688172049</v>
      </c>
      <c r="S80" s="143" t="s">
        <v>56</v>
      </c>
      <c r="T80" s="143">
        <f t="shared" si="11"/>
        <v>4.3010752688172049</v>
      </c>
      <c r="U80" s="170"/>
      <c r="V80" s="143">
        <f t="shared" si="12"/>
        <v>0</v>
      </c>
      <c r="W80" s="143" t="s">
        <v>56</v>
      </c>
      <c r="X80" s="143">
        <f t="shared" si="12"/>
        <v>0</v>
      </c>
      <c r="Y80" s="169"/>
      <c r="Z80" s="143" t="s">
        <v>56</v>
      </c>
      <c r="AA80" s="143" t="s">
        <v>56</v>
      </c>
      <c r="AB80" s="143" t="s">
        <v>56</v>
      </c>
    </row>
    <row r="81" spans="1:28" x14ac:dyDescent="0.25">
      <c r="A81" s="128" t="s">
        <v>103</v>
      </c>
      <c r="B81" s="143">
        <f t="shared" si="7"/>
        <v>3.0303030303030303</v>
      </c>
      <c r="C81" s="143">
        <f t="shared" si="7"/>
        <v>2.9268292682926833</v>
      </c>
      <c r="D81" s="143">
        <f t="shared" si="7"/>
        <v>3.125</v>
      </c>
      <c r="E81" s="169"/>
      <c r="F81" s="143">
        <f t="shared" si="8"/>
        <v>4.7058823529411766</v>
      </c>
      <c r="G81" s="143">
        <f t="shared" si="8"/>
        <v>2.7027027027027026</v>
      </c>
      <c r="H81" s="143">
        <f t="shared" si="8"/>
        <v>6.25</v>
      </c>
      <c r="I81" s="170"/>
      <c r="J81" s="143">
        <f t="shared" si="9"/>
        <v>2.2222222222222223</v>
      </c>
      <c r="K81" s="143">
        <f t="shared" si="9"/>
        <v>4.5454545454545459</v>
      </c>
      <c r="L81" s="143">
        <f t="shared" si="9"/>
        <v>0</v>
      </c>
      <c r="M81" s="170"/>
      <c r="N81" s="143">
        <f t="shared" si="10"/>
        <v>0</v>
      </c>
      <c r="O81" s="143">
        <f t="shared" si="10"/>
        <v>0</v>
      </c>
      <c r="P81" s="143">
        <f t="shared" si="10"/>
        <v>0</v>
      </c>
      <c r="Q81" s="170"/>
      <c r="R81" s="143">
        <f t="shared" si="11"/>
        <v>7.8651685393258424</v>
      </c>
      <c r="S81" s="143">
        <f t="shared" si="11"/>
        <v>7.5</v>
      </c>
      <c r="T81" s="143">
        <f t="shared" si="11"/>
        <v>8.1632653061224492</v>
      </c>
      <c r="U81" s="170"/>
      <c r="V81" s="143">
        <f t="shared" si="12"/>
        <v>0</v>
      </c>
      <c r="W81" s="143">
        <f t="shared" si="12"/>
        <v>0</v>
      </c>
      <c r="X81" s="143">
        <f t="shared" si="12"/>
        <v>0</v>
      </c>
      <c r="Y81" s="169"/>
      <c r="Z81" s="143" t="s">
        <v>56</v>
      </c>
      <c r="AA81" s="143" t="s">
        <v>56</v>
      </c>
      <c r="AB81" s="143" t="s">
        <v>56</v>
      </c>
    </row>
    <row r="82" spans="1:28" x14ac:dyDescent="0.25">
      <c r="A82" s="128" t="s">
        <v>105</v>
      </c>
      <c r="B82" s="143">
        <f t="shared" si="7"/>
        <v>0.66006600660066006</v>
      </c>
      <c r="C82" s="143">
        <f t="shared" si="7"/>
        <v>1.5625</v>
      </c>
      <c r="D82" s="143">
        <f t="shared" si="7"/>
        <v>0</v>
      </c>
      <c r="E82" s="169"/>
      <c r="F82" s="143">
        <f t="shared" si="8"/>
        <v>2.2222222222222223</v>
      </c>
      <c r="G82" s="143">
        <f t="shared" si="8"/>
        <v>4.5454545454545459</v>
      </c>
      <c r="H82" s="143">
        <f t="shared" si="8"/>
        <v>0</v>
      </c>
      <c r="I82" s="170"/>
      <c r="J82" s="143">
        <f t="shared" si="9"/>
        <v>0</v>
      </c>
      <c r="K82" s="143">
        <f t="shared" si="9"/>
        <v>0</v>
      </c>
      <c r="L82" s="143">
        <f t="shared" si="9"/>
        <v>0</v>
      </c>
      <c r="M82" s="170"/>
      <c r="N82" s="143">
        <f t="shared" si="10"/>
        <v>1.4285714285714286</v>
      </c>
      <c r="O82" s="143">
        <f t="shared" si="10"/>
        <v>3.7037037037037033</v>
      </c>
      <c r="P82" s="143">
        <f t="shared" si="10"/>
        <v>0</v>
      </c>
      <c r="Q82" s="170"/>
      <c r="R82" s="143">
        <f t="shared" si="11"/>
        <v>0</v>
      </c>
      <c r="S82" s="143">
        <f t="shared" si="11"/>
        <v>0</v>
      </c>
      <c r="T82" s="143">
        <f t="shared" si="11"/>
        <v>0</v>
      </c>
      <c r="U82" s="170"/>
      <c r="V82" s="143">
        <f t="shared" si="12"/>
        <v>0</v>
      </c>
      <c r="W82" s="143">
        <f t="shared" si="12"/>
        <v>0</v>
      </c>
      <c r="X82" s="143">
        <f t="shared" si="12"/>
        <v>0</v>
      </c>
      <c r="Y82" s="169"/>
      <c r="Z82" s="143" t="s">
        <v>56</v>
      </c>
      <c r="AA82" s="143" t="s">
        <v>56</v>
      </c>
      <c r="AB82" s="143" t="s">
        <v>56</v>
      </c>
    </row>
    <row r="83" spans="1:28" x14ac:dyDescent="0.25">
      <c r="A83" s="128" t="s">
        <v>106</v>
      </c>
      <c r="B83" s="143">
        <f t="shared" si="7"/>
        <v>2.1929824561403506</v>
      </c>
      <c r="C83" s="143">
        <f t="shared" si="7"/>
        <v>1.9512195121951219</v>
      </c>
      <c r="D83" s="143">
        <f t="shared" si="7"/>
        <v>2.3904382470119523</v>
      </c>
      <c r="E83" s="169"/>
      <c r="F83" s="143">
        <f t="shared" si="8"/>
        <v>1.9801980198019802</v>
      </c>
      <c r="G83" s="143">
        <f t="shared" si="8"/>
        <v>2.2727272727272729</v>
      </c>
      <c r="H83" s="143">
        <f t="shared" si="8"/>
        <v>1.7543859649122806</v>
      </c>
      <c r="I83" s="170"/>
      <c r="J83" s="143">
        <f t="shared" si="9"/>
        <v>1.1904761904761905</v>
      </c>
      <c r="K83" s="143">
        <f t="shared" si="9"/>
        <v>2.6315789473684208</v>
      </c>
      <c r="L83" s="143">
        <f t="shared" si="9"/>
        <v>0</v>
      </c>
      <c r="M83" s="170"/>
      <c r="N83" s="143">
        <f t="shared" si="10"/>
        <v>0</v>
      </c>
      <c r="O83" s="143">
        <f t="shared" si="10"/>
        <v>0</v>
      </c>
      <c r="P83" s="143">
        <f t="shared" si="10"/>
        <v>0</v>
      </c>
      <c r="Q83" s="170"/>
      <c r="R83" s="143">
        <f t="shared" si="11"/>
        <v>7.216494845360824</v>
      </c>
      <c r="S83" s="143">
        <f t="shared" si="11"/>
        <v>5.1282051282051277</v>
      </c>
      <c r="T83" s="143">
        <f t="shared" si="11"/>
        <v>8.6206896551724146</v>
      </c>
      <c r="U83" s="170"/>
      <c r="V83" s="143">
        <f t="shared" si="12"/>
        <v>0</v>
      </c>
      <c r="W83" s="143">
        <f t="shared" si="12"/>
        <v>0</v>
      </c>
      <c r="X83" s="143">
        <f t="shared" si="12"/>
        <v>0</v>
      </c>
      <c r="Y83" s="169"/>
      <c r="Z83" s="143" t="s">
        <v>56</v>
      </c>
      <c r="AA83" s="143" t="s">
        <v>56</v>
      </c>
      <c r="AB83" s="143" t="s">
        <v>56</v>
      </c>
    </row>
    <row r="84" spans="1:28" x14ac:dyDescent="0.25">
      <c r="A84" s="128" t="s">
        <v>107</v>
      </c>
      <c r="B84" s="143">
        <f t="shared" si="7"/>
        <v>3.6231884057971016</v>
      </c>
      <c r="C84" s="143">
        <f t="shared" si="7"/>
        <v>6.25</v>
      </c>
      <c r="D84" s="143">
        <f t="shared" si="7"/>
        <v>1.9685039370078741</v>
      </c>
      <c r="E84" s="169"/>
      <c r="F84" s="143">
        <f t="shared" si="8"/>
        <v>8.3333333333333321</v>
      </c>
      <c r="G84" s="143">
        <f t="shared" si="8"/>
        <v>11.76470588235294</v>
      </c>
      <c r="H84" s="143">
        <f t="shared" si="8"/>
        <v>6</v>
      </c>
      <c r="I84" s="170"/>
      <c r="J84" s="143">
        <f t="shared" si="9"/>
        <v>1.0869565217391304</v>
      </c>
      <c r="K84" s="143">
        <f t="shared" si="9"/>
        <v>2.7027027027027026</v>
      </c>
      <c r="L84" s="143">
        <f t="shared" si="9"/>
        <v>0</v>
      </c>
      <c r="M84" s="170"/>
      <c r="N84" s="143">
        <f t="shared" si="10"/>
        <v>4.6511627906976747</v>
      </c>
      <c r="O84" s="143">
        <f t="shared" si="10"/>
        <v>10.714285714285714</v>
      </c>
      <c r="P84" s="143">
        <f t="shared" si="10"/>
        <v>1.7241379310344827</v>
      </c>
      <c r="Q84" s="170"/>
      <c r="R84" s="143">
        <f t="shared" si="11"/>
        <v>3.7037037037037033</v>
      </c>
      <c r="S84" s="143">
        <f t="shared" si="11"/>
        <v>6.25</v>
      </c>
      <c r="T84" s="143">
        <f t="shared" si="11"/>
        <v>2.0408163265306123</v>
      </c>
      <c r="U84" s="170"/>
      <c r="V84" s="143">
        <f t="shared" si="12"/>
        <v>0</v>
      </c>
      <c r="W84" s="143">
        <f t="shared" si="12"/>
        <v>0</v>
      </c>
      <c r="X84" s="143">
        <f t="shared" si="12"/>
        <v>0</v>
      </c>
      <c r="Y84" s="169"/>
      <c r="Z84" s="143" t="s">
        <v>56</v>
      </c>
      <c r="AA84" s="143" t="s">
        <v>56</v>
      </c>
      <c r="AB84" s="143" t="s">
        <v>56</v>
      </c>
    </row>
    <row r="85" spans="1:28" x14ac:dyDescent="0.25">
      <c r="A85" s="165" t="s">
        <v>109</v>
      </c>
      <c r="B85" s="143">
        <f t="shared" si="7"/>
        <v>9.121621621621621</v>
      </c>
      <c r="C85" s="143">
        <f t="shared" si="7"/>
        <v>10.196292257360961</v>
      </c>
      <c r="D85" s="143">
        <f t="shared" si="7"/>
        <v>7.7355836849507735</v>
      </c>
      <c r="E85" s="169"/>
      <c r="F85" s="143">
        <f t="shared" si="8"/>
        <v>10.493827160493826</v>
      </c>
      <c r="G85" s="143">
        <f t="shared" si="8"/>
        <v>14.285714285714285</v>
      </c>
      <c r="H85" s="143">
        <f t="shared" si="8"/>
        <v>3.9325842696629212</v>
      </c>
      <c r="I85" s="170"/>
      <c r="J85" s="143">
        <f t="shared" si="9"/>
        <v>8.4615384615384617</v>
      </c>
      <c r="K85" s="143">
        <f t="shared" si="9"/>
        <v>12.556053811659194</v>
      </c>
      <c r="L85" s="143">
        <f t="shared" si="9"/>
        <v>2.9940119760479043</v>
      </c>
      <c r="M85" s="170"/>
      <c r="N85" s="143">
        <f t="shared" si="10"/>
        <v>3.0379746835443036</v>
      </c>
      <c r="O85" s="143">
        <f t="shared" si="10"/>
        <v>4.6808510638297873</v>
      </c>
      <c r="P85" s="143">
        <f t="shared" si="10"/>
        <v>0.625</v>
      </c>
      <c r="Q85" s="170"/>
      <c r="R85" s="143">
        <f t="shared" si="11"/>
        <v>15.607580824972128</v>
      </c>
      <c r="S85" s="143">
        <f t="shared" si="11"/>
        <v>16.839916839916842</v>
      </c>
      <c r="T85" s="143">
        <f t="shared" si="11"/>
        <v>14.182692307692307</v>
      </c>
      <c r="U85" s="170"/>
      <c r="V85" s="143">
        <f t="shared" si="12"/>
        <v>6.3049853372434015</v>
      </c>
      <c r="W85" s="143">
        <f t="shared" si="12"/>
        <v>5.5096418732782375</v>
      </c>
      <c r="X85" s="143">
        <f t="shared" si="12"/>
        <v>7.2100313479623823</v>
      </c>
      <c r="Y85" s="169"/>
      <c r="Z85" s="143">
        <f t="shared" ref="Z85:AB85" si="13">+Z68/(Z68+Z22)*100</f>
        <v>4.4334975369458132</v>
      </c>
      <c r="AA85" s="143">
        <f t="shared" si="13"/>
        <v>1.3392857142857142</v>
      </c>
      <c r="AB85" s="143">
        <f t="shared" si="13"/>
        <v>8.2417582417582409</v>
      </c>
    </row>
    <row r="86" spans="1:28" x14ac:dyDescent="0.25">
      <c r="A86" s="128" t="s">
        <v>111</v>
      </c>
      <c r="B86" s="143">
        <f t="shared" si="7"/>
        <v>2.6282853566958697</v>
      </c>
      <c r="C86" s="143">
        <f t="shared" si="7"/>
        <v>3.7653239929947455</v>
      </c>
      <c r="D86" s="143">
        <f t="shared" si="7"/>
        <v>1.593625498007968</v>
      </c>
      <c r="E86" s="169"/>
      <c r="F86" s="143">
        <f t="shared" si="8"/>
        <v>3.0651340996168579</v>
      </c>
      <c r="G86" s="143">
        <f t="shared" si="8"/>
        <v>4.3650793650793647</v>
      </c>
      <c r="H86" s="143">
        <f t="shared" si="8"/>
        <v>1.8518518518518516</v>
      </c>
      <c r="I86" s="170"/>
      <c r="J86" s="143">
        <f t="shared" si="9"/>
        <v>4.3824701195219129</v>
      </c>
      <c r="K86" s="143">
        <f t="shared" si="9"/>
        <v>7.1129707112970717</v>
      </c>
      <c r="L86" s="143">
        <f t="shared" si="9"/>
        <v>1.9011406844106464</v>
      </c>
      <c r="M86" s="170"/>
      <c r="N86" s="143">
        <f t="shared" si="10"/>
        <v>1.6359918200409</v>
      </c>
      <c r="O86" s="143">
        <f t="shared" si="10"/>
        <v>1.6949152542372881</v>
      </c>
      <c r="P86" s="143">
        <f t="shared" si="10"/>
        <v>1.5810276679841897</v>
      </c>
      <c r="Q86" s="170"/>
      <c r="R86" s="143">
        <f t="shared" si="11"/>
        <v>3.7946428571428568</v>
      </c>
      <c r="S86" s="143">
        <f t="shared" si="11"/>
        <v>5.4187192118226601</v>
      </c>
      <c r="T86" s="143">
        <f t="shared" si="11"/>
        <v>2.4489795918367347</v>
      </c>
      <c r="U86" s="170"/>
      <c r="V86" s="143">
        <f t="shared" si="12"/>
        <v>0</v>
      </c>
      <c r="W86" s="143">
        <f t="shared" si="12"/>
        <v>0</v>
      </c>
      <c r="X86" s="143">
        <f t="shared" si="12"/>
        <v>0</v>
      </c>
      <c r="Y86" s="169"/>
      <c r="Z86" s="143" t="s">
        <v>56</v>
      </c>
      <c r="AA86" s="143" t="s">
        <v>56</v>
      </c>
      <c r="AB86" s="143" t="s">
        <v>56</v>
      </c>
    </row>
    <row r="87" spans="1:28" x14ac:dyDescent="0.25">
      <c r="A87" s="128" t="s">
        <v>114</v>
      </c>
      <c r="B87" s="143">
        <f t="shared" si="7"/>
        <v>0</v>
      </c>
      <c r="C87" s="143">
        <f t="shared" si="7"/>
        <v>0</v>
      </c>
      <c r="D87" s="143">
        <f t="shared" si="7"/>
        <v>0</v>
      </c>
      <c r="E87" s="169"/>
      <c r="F87" s="143">
        <f t="shared" si="8"/>
        <v>0</v>
      </c>
      <c r="G87" s="143">
        <f t="shared" si="8"/>
        <v>0</v>
      </c>
      <c r="H87" s="143">
        <f t="shared" si="8"/>
        <v>0</v>
      </c>
      <c r="I87" s="170"/>
      <c r="J87" s="143">
        <f t="shared" si="9"/>
        <v>0</v>
      </c>
      <c r="K87" s="143">
        <f t="shared" si="9"/>
        <v>0</v>
      </c>
      <c r="L87" s="143">
        <f t="shared" si="9"/>
        <v>0</v>
      </c>
      <c r="M87" s="170"/>
      <c r="N87" s="143">
        <f t="shared" si="10"/>
        <v>0</v>
      </c>
      <c r="O87" s="143">
        <f t="shared" si="10"/>
        <v>0</v>
      </c>
      <c r="P87" s="143">
        <f t="shared" si="10"/>
        <v>0</v>
      </c>
      <c r="Q87" s="170"/>
      <c r="R87" s="143">
        <f t="shared" si="11"/>
        <v>0</v>
      </c>
      <c r="S87" s="143">
        <f t="shared" si="11"/>
        <v>0</v>
      </c>
      <c r="T87" s="143">
        <f t="shared" si="11"/>
        <v>0</v>
      </c>
      <c r="U87" s="170"/>
      <c r="V87" s="143">
        <f t="shared" si="12"/>
        <v>0</v>
      </c>
      <c r="W87" s="143">
        <f t="shared" si="12"/>
        <v>0</v>
      </c>
      <c r="X87" s="143">
        <f t="shared" si="12"/>
        <v>0</v>
      </c>
      <c r="Y87" s="169"/>
      <c r="Z87" s="143" t="s">
        <v>56</v>
      </c>
      <c r="AA87" s="143" t="s">
        <v>56</v>
      </c>
      <c r="AB87" s="143" t="s">
        <v>56</v>
      </c>
    </row>
    <row r="88" spans="1:28" ht="13.5" thickBot="1" x14ac:dyDescent="0.3">
      <c r="A88" s="166" t="s">
        <v>117</v>
      </c>
      <c r="B88" s="143">
        <f t="shared" si="7"/>
        <v>4.032258064516129</v>
      </c>
      <c r="C88" s="143">
        <f t="shared" si="7"/>
        <v>7.6190476190476195</v>
      </c>
      <c r="D88" s="143">
        <f t="shared" si="7"/>
        <v>1.3986013986013985</v>
      </c>
      <c r="E88" s="169"/>
      <c r="F88" s="143">
        <f t="shared" si="8"/>
        <v>4.5454545454545459</v>
      </c>
      <c r="G88" s="143">
        <f t="shared" si="8"/>
        <v>9.67741935483871</v>
      </c>
      <c r="H88" s="143">
        <f t="shared" si="8"/>
        <v>0</v>
      </c>
      <c r="I88" s="170"/>
      <c r="J88" s="143">
        <f t="shared" si="9"/>
        <v>0</v>
      </c>
      <c r="K88" s="143">
        <f t="shared" si="9"/>
        <v>0</v>
      </c>
      <c r="L88" s="143">
        <f t="shared" si="9"/>
        <v>0</v>
      </c>
      <c r="M88" s="170"/>
      <c r="N88" s="143">
        <f t="shared" si="10"/>
        <v>4.2553191489361701</v>
      </c>
      <c r="O88" s="143">
        <f t="shared" si="10"/>
        <v>5.2631578947368416</v>
      </c>
      <c r="P88" s="143">
        <f t="shared" si="10"/>
        <v>3.5714285714285712</v>
      </c>
      <c r="Q88" s="170"/>
      <c r="R88" s="143">
        <f t="shared" si="11"/>
        <v>6.5217391304347823</v>
      </c>
      <c r="S88" s="143">
        <f t="shared" si="11"/>
        <v>10.526315789473683</v>
      </c>
      <c r="T88" s="143">
        <f t="shared" si="11"/>
        <v>3.7037037037037033</v>
      </c>
      <c r="U88" s="170"/>
      <c r="V88" s="143">
        <f t="shared" si="12"/>
        <v>6.0606060606060606</v>
      </c>
      <c r="W88" s="143">
        <f t="shared" si="12"/>
        <v>18.181818181818183</v>
      </c>
      <c r="X88" s="143">
        <f t="shared" si="12"/>
        <v>0</v>
      </c>
      <c r="Y88" s="169"/>
      <c r="Z88" s="143" t="s">
        <v>56</v>
      </c>
      <c r="AA88" s="143" t="s">
        <v>56</v>
      </c>
      <c r="AB88" s="143" t="s">
        <v>56</v>
      </c>
    </row>
    <row r="89" spans="1:28" x14ac:dyDescent="0.25">
      <c r="A89" s="292" t="s">
        <v>90</v>
      </c>
      <c r="B89" s="292"/>
      <c r="C89" s="292"/>
      <c r="D89" s="292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</row>
    <row r="90" spans="1:28" x14ac:dyDescent="0.25">
      <c r="A90" s="293" t="s">
        <v>14</v>
      </c>
      <c r="B90" s="293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</row>
  </sheetData>
  <mergeCells count="24">
    <mergeCell ref="AD1:AE2"/>
    <mergeCell ref="AD47:AE48"/>
    <mergeCell ref="A47:AB47"/>
    <mergeCell ref="A1:AB1"/>
    <mergeCell ref="A2:AB2"/>
    <mergeCell ref="A3:AB3"/>
    <mergeCell ref="A4:AB4"/>
    <mergeCell ref="A5:AB5"/>
    <mergeCell ref="A6:AB6"/>
    <mergeCell ref="A8:A9"/>
    <mergeCell ref="A10:AB10"/>
    <mergeCell ref="A27:AB27"/>
    <mergeCell ref="A43:AB43"/>
    <mergeCell ref="A44:AB44"/>
    <mergeCell ref="A56:AB56"/>
    <mergeCell ref="A73:AB73"/>
    <mergeCell ref="A89:AB89"/>
    <mergeCell ref="A90:AB90"/>
    <mergeCell ref="A48:AB48"/>
    <mergeCell ref="A49:AB49"/>
    <mergeCell ref="A50:AB50"/>
    <mergeCell ref="A51:AB51"/>
    <mergeCell ref="A52:AB52"/>
    <mergeCell ref="A54:A55"/>
  </mergeCells>
  <hyperlinks>
    <hyperlink ref="AD1" r:id="rId1" location="INDICE!A1"/>
    <hyperlink ref="AD1:AE2" location="INDICE!A1" display="INDICE"/>
    <hyperlink ref="AD47" r:id="rId2" location="INDICE!A1"/>
    <hyperlink ref="AD47:AE48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1" manualBreakCount="1">
    <brk id="4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28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128" customWidth="1"/>
    <col min="2" max="4" width="6.7109375" style="128" customWidth="1"/>
    <col min="5" max="5" width="1.7109375" style="128" customWidth="1"/>
    <col min="6" max="8" width="6.7109375" style="128" customWidth="1"/>
    <col min="9" max="9" width="1.7109375" style="128" customWidth="1"/>
    <col min="10" max="12" width="6.7109375" style="128" customWidth="1"/>
    <col min="13" max="13" width="1.7109375" style="128" customWidth="1"/>
    <col min="14" max="16" width="6.7109375" style="128" customWidth="1"/>
    <col min="17" max="17" width="1.7109375" style="128" customWidth="1"/>
    <col min="18" max="20" width="6.7109375" style="128" customWidth="1"/>
    <col min="21" max="21" width="1.7109375" style="128" customWidth="1"/>
    <col min="22" max="24" width="6.7109375" style="128" customWidth="1"/>
    <col min="25" max="25" width="1.7109375" style="128" customWidth="1"/>
    <col min="26" max="28" width="6.7109375" style="128" customWidth="1"/>
    <col min="29" max="256" width="11.42578125" style="128"/>
    <col min="257" max="257" width="19.7109375" style="128" customWidth="1"/>
    <col min="258" max="260" width="6.7109375" style="128" customWidth="1"/>
    <col min="261" max="261" width="1.7109375" style="128" customWidth="1"/>
    <col min="262" max="264" width="6.7109375" style="128" customWidth="1"/>
    <col min="265" max="265" width="1.7109375" style="128" customWidth="1"/>
    <col min="266" max="268" width="6.7109375" style="128" customWidth="1"/>
    <col min="269" max="269" width="1.7109375" style="128" customWidth="1"/>
    <col min="270" max="272" width="6.7109375" style="128" customWidth="1"/>
    <col min="273" max="273" width="1.7109375" style="128" customWidth="1"/>
    <col min="274" max="276" width="6.7109375" style="128" customWidth="1"/>
    <col min="277" max="277" width="1.7109375" style="128" customWidth="1"/>
    <col min="278" max="280" width="6.7109375" style="128" customWidth="1"/>
    <col min="281" max="281" width="1.7109375" style="128" customWidth="1"/>
    <col min="282" max="282" width="7.7109375" style="128" bestFit="1" customWidth="1"/>
    <col min="283" max="283" width="6.140625" style="128" bestFit="1" customWidth="1"/>
    <col min="284" max="284" width="4.85546875" style="128" bestFit="1" customWidth="1"/>
    <col min="285" max="512" width="11.42578125" style="128"/>
    <col min="513" max="513" width="19.7109375" style="128" customWidth="1"/>
    <col min="514" max="516" width="6.7109375" style="128" customWidth="1"/>
    <col min="517" max="517" width="1.7109375" style="128" customWidth="1"/>
    <col min="518" max="520" width="6.7109375" style="128" customWidth="1"/>
    <col min="521" max="521" width="1.7109375" style="128" customWidth="1"/>
    <col min="522" max="524" width="6.7109375" style="128" customWidth="1"/>
    <col min="525" max="525" width="1.7109375" style="128" customWidth="1"/>
    <col min="526" max="528" width="6.7109375" style="128" customWidth="1"/>
    <col min="529" max="529" width="1.7109375" style="128" customWidth="1"/>
    <col min="530" max="532" width="6.7109375" style="128" customWidth="1"/>
    <col min="533" max="533" width="1.7109375" style="128" customWidth="1"/>
    <col min="534" max="536" width="6.7109375" style="128" customWidth="1"/>
    <col min="537" max="537" width="1.7109375" style="128" customWidth="1"/>
    <col min="538" max="538" width="7.7109375" style="128" bestFit="1" customWidth="1"/>
    <col min="539" max="539" width="6.140625" style="128" bestFit="1" customWidth="1"/>
    <col min="540" max="540" width="4.85546875" style="128" bestFit="1" customWidth="1"/>
    <col min="541" max="768" width="11.42578125" style="128"/>
    <col min="769" max="769" width="19.7109375" style="128" customWidth="1"/>
    <col min="770" max="772" width="6.7109375" style="128" customWidth="1"/>
    <col min="773" max="773" width="1.7109375" style="128" customWidth="1"/>
    <col min="774" max="776" width="6.7109375" style="128" customWidth="1"/>
    <col min="777" max="777" width="1.7109375" style="128" customWidth="1"/>
    <col min="778" max="780" width="6.7109375" style="128" customWidth="1"/>
    <col min="781" max="781" width="1.7109375" style="128" customWidth="1"/>
    <col min="782" max="784" width="6.7109375" style="128" customWidth="1"/>
    <col min="785" max="785" width="1.7109375" style="128" customWidth="1"/>
    <col min="786" max="788" width="6.7109375" style="128" customWidth="1"/>
    <col min="789" max="789" width="1.7109375" style="128" customWidth="1"/>
    <col min="790" max="792" width="6.7109375" style="128" customWidth="1"/>
    <col min="793" max="793" width="1.7109375" style="128" customWidth="1"/>
    <col min="794" max="794" width="7.7109375" style="128" bestFit="1" customWidth="1"/>
    <col min="795" max="795" width="6.140625" style="128" bestFit="1" customWidth="1"/>
    <col min="796" max="796" width="4.85546875" style="128" bestFit="1" customWidth="1"/>
    <col min="797" max="1024" width="11.42578125" style="128"/>
    <col min="1025" max="1025" width="19.7109375" style="128" customWidth="1"/>
    <col min="1026" max="1028" width="6.7109375" style="128" customWidth="1"/>
    <col min="1029" max="1029" width="1.7109375" style="128" customWidth="1"/>
    <col min="1030" max="1032" width="6.7109375" style="128" customWidth="1"/>
    <col min="1033" max="1033" width="1.7109375" style="128" customWidth="1"/>
    <col min="1034" max="1036" width="6.7109375" style="128" customWidth="1"/>
    <col min="1037" max="1037" width="1.7109375" style="128" customWidth="1"/>
    <col min="1038" max="1040" width="6.7109375" style="128" customWidth="1"/>
    <col min="1041" max="1041" width="1.7109375" style="128" customWidth="1"/>
    <col min="1042" max="1044" width="6.7109375" style="128" customWidth="1"/>
    <col min="1045" max="1045" width="1.7109375" style="128" customWidth="1"/>
    <col min="1046" max="1048" width="6.7109375" style="128" customWidth="1"/>
    <col min="1049" max="1049" width="1.7109375" style="128" customWidth="1"/>
    <col min="1050" max="1050" width="7.7109375" style="128" bestFit="1" customWidth="1"/>
    <col min="1051" max="1051" width="6.140625" style="128" bestFit="1" customWidth="1"/>
    <col min="1052" max="1052" width="4.85546875" style="128" bestFit="1" customWidth="1"/>
    <col min="1053" max="1280" width="11.42578125" style="128"/>
    <col min="1281" max="1281" width="19.7109375" style="128" customWidth="1"/>
    <col min="1282" max="1284" width="6.7109375" style="128" customWidth="1"/>
    <col min="1285" max="1285" width="1.7109375" style="128" customWidth="1"/>
    <col min="1286" max="1288" width="6.7109375" style="128" customWidth="1"/>
    <col min="1289" max="1289" width="1.7109375" style="128" customWidth="1"/>
    <col min="1290" max="1292" width="6.7109375" style="128" customWidth="1"/>
    <col min="1293" max="1293" width="1.7109375" style="128" customWidth="1"/>
    <col min="1294" max="1296" width="6.7109375" style="128" customWidth="1"/>
    <col min="1297" max="1297" width="1.7109375" style="128" customWidth="1"/>
    <col min="1298" max="1300" width="6.7109375" style="128" customWidth="1"/>
    <col min="1301" max="1301" width="1.7109375" style="128" customWidth="1"/>
    <col min="1302" max="1304" width="6.7109375" style="128" customWidth="1"/>
    <col min="1305" max="1305" width="1.7109375" style="128" customWidth="1"/>
    <col min="1306" max="1306" width="7.7109375" style="128" bestFit="1" customWidth="1"/>
    <col min="1307" max="1307" width="6.140625" style="128" bestFit="1" customWidth="1"/>
    <col min="1308" max="1308" width="4.85546875" style="128" bestFit="1" customWidth="1"/>
    <col min="1309" max="1536" width="11.42578125" style="128"/>
    <col min="1537" max="1537" width="19.7109375" style="128" customWidth="1"/>
    <col min="1538" max="1540" width="6.7109375" style="128" customWidth="1"/>
    <col min="1541" max="1541" width="1.7109375" style="128" customWidth="1"/>
    <col min="1542" max="1544" width="6.7109375" style="128" customWidth="1"/>
    <col min="1545" max="1545" width="1.7109375" style="128" customWidth="1"/>
    <col min="1546" max="1548" width="6.7109375" style="128" customWidth="1"/>
    <col min="1549" max="1549" width="1.7109375" style="128" customWidth="1"/>
    <col min="1550" max="1552" width="6.7109375" style="128" customWidth="1"/>
    <col min="1553" max="1553" width="1.7109375" style="128" customWidth="1"/>
    <col min="1554" max="1556" width="6.7109375" style="128" customWidth="1"/>
    <col min="1557" max="1557" width="1.7109375" style="128" customWidth="1"/>
    <col min="1558" max="1560" width="6.7109375" style="128" customWidth="1"/>
    <col min="1561" max="1561" width="1.7109375" style="128" customWidth="1"/>
    <col min="1562" max="1562" width="7.7109375" style="128" bestFit="1" customWidth="1"/>
    <col min="1563" max="1563" width="6.140625" style="128" bestFit="1" customWidth="1"/>
    <col min="1564" max="1564" width="4.85546875" style="128" bestFit="1" customWidth="1"/>
    <col min="1565" max="1792" width="11.42578125" style="128"/>
    <col min="1793" max="1793" width="19.7109375" style="128" customWidth="1"/>
    <col min="1794" max="1796" width="6.7109375" style="128" customWidth="1"/>
    <col min="1797" max="1797" width="1.7109375" style="128" customWidth="1"/>
    <col min="1798" max="1800" width="6.7109375" style="128" customWidth="1"/>
    <col min="1801" max="1801" width="1.7109375" style="128" customWidth="1"/>
    <col min="1802" max="1804" width="6.7109375" style="128" customWidth="1"/>
    <col min="1805" max="1805" width="1.7109375" style="128" customWidth="1"/>
    <col min="1806" max="1808" width="6.7109375" style="128" customWidth="1"/>
    <col min="1809" max="1809" width="1.7109375" style="128" customWidth="1"/>
    <col min="1810" max="1812" width="6.7109375" style="128" customWidth="1"/>
    <col min="1813" max="1813" width="1.7109375" style="128" customWidth="1"/>
    <col min="1814" max="1816" width="6.7109375" style="128" customWidth="1"/>
    <col min="1817" max="1817" width="1.7109375" style="128" customWidth="1"/>
    <col min="1818" max="1818" width="7.7109375" style="128" bestFit="1" customWidth="1"/>
    <col min="1819" max="1819" width="6.140625" style="128" bestFit="1" customWidth="1"/>
    <col min="1820" max="1820" width="4.85546875" style="128" bestFit="1" customWidth="1"/>
    <col min="1821" max="2048" width="11.42578125" style="128"/>
    <col min="2049" max="2049" width="19.7109375" style="128" customWidth="1"/>
    <col min="2050" max="2052" width="6.7109375" style="128" customWidth="1"/>
    <col min="2053" max="2053" width="1.7109375" style="128" customWidth="1"/>
    <col min="2054" max="2056" width="6.7109375" style="128" customWidth="1"/>
    <col min="2057" max="2057" width="1.7109375" style="128" customWidth="1"/>
    <col min="2058" max="2060" width="6.7109375" style="128" customWidth="1"/>
    <col min="2061" max="2061" width="1.7109375" style="128" customWidth="1"/>
    <col min="2062" max="2064" width="6.7109375" style="128" customWidth="1"/>
    <col min="2065" max="2065" width="1.7109375" style="128" customWidth="1"/>
    <col min="2066" max="2068" width="6.7109375" style="128" customWidth="1"/>
    <col min="2069" max="2069" width="1.7109375" style="128" customWidth="1"/>
    <col min="2070" max="2072" width="6.7109375" style="128" customWidth="1"/>
    <col min="2073" max="2073" width="1.7109375" style="128" customWidth="1"/>
    <col min="2074" max="2074" width="7.7109375" style="128" bestFit="1" customWidth="1"/>
    <col min="2075" max="2075" width="6.140625" style="128" bestFit="1" customWidth="1"/>
    <col min="2076" max="2076" width="4.85546875" style="128" bestFit="1" customWidth="1"/>
    <col min="2077" max="2304" width="11.42578125" style="128"/>
    <col min="2305" max="2305" width="19.7109375" style="128" customWidth="1"/>
    <col min="2306" max="2308" width="6.7109375" style="128" customWidth="1"/>
    <col min="2309" max="2309" width="1.7109375" style="128" customWidth="1"/>
    <col min="2310" max="2312" width="6.7109375" style="128" customWidth="1"/>
    <col min="2313" max="2313" width="1.7109375" style="128" customWidth="1"/>
    <col min="2314" max="2316" width="6.7109375" style="128" customWidth="1"/>
    <col min="2317" max="2317" width="1.7109375" style="128" customWidth="1"/>
    <col min="2318" max="2320" width="6.7109375" style="128" customWidth="1"/>
    <col min="2321" max="2321" width="1.7109375" style="128" customWidth="1"/>
    <col min="2322" max="2324" width="6.7109375" style="128" customWidth="1"/>
    <col min="2325" max="2325" width="1.7109375" style="128" customWidth="1"/>
    <col min="2326" max="2328" width="6.7109375" style="128" customWidth="1"/>
    <col min="2329" max="2329" width="1.7109375" style="128" customWidth="1"/>
    <col min="2330" max="2330" width="7.7109375" style="128" bestFit="1" customWidth="1"/>
    <col min="2331" max="2331" width="6.140625" style="128" bestFit="1" customWidth="1"/>
    <col min="2332" max="2332" width="4.85546875" style="128" bestFit="1" customWidth="1"/>
    <col min="2333" max="2560" width="11.42578125" style="128"/>
    <col min="2561" max="2561" width="19.7109375" style="128" customWidth="1"/>
    <col min="2562" max="2564" width="6.7109375" style="128" customWidth="1"/>
    <col min="2565" max="2565" width="1.7109375" style="128" customWidth="1"/>
    <col min="2566" max="2568" width="6.7109375" style="128" customWidth="1"/>
    <col min="2569" max="2569" width="1.7109375" style="128" customWidth="1"/>
    <col min="2570" max="2572" width="6.7109375" style="128" customWidth="1"/>
    <col min="2573" max="2573" width="1.7109375" style="128" customWidth="1"/>
    <col min="2574" max="2576" width="6.7109375" style="128" customWidth="1"/>
    <col min="2577" max="2577" width="1.7109375" style="128" customWidth="1"/>
    <col min="2578" max="2580" width="6.7109375" style="128" customWidth="1"/>
    <col min="2581" max="2581" width="1.7109375" style="128" customWidth="1"/>
    <col min="2582" max="2584" width="6.7109375" style="128" customWidth="1"/>
    <col min="2585" max="2585" width="1.7109375" style="128" customWidth="1"/>
    <col min="2586" max="2586" width="7.7109375" style="128" bestFit="1" customWidth="1"/>
    <col min="2587" max="2587" width="6.140625" style="128" bestFit="1" customWidth="1"/>
    <col min="2588" max="2588" width="4.85546875" style="128" bestFit="1" customWidth="1"/>
    <col min="2589" max="2816" width="11.42578125" style="128"/>
    <col min="2817" max="2817" width="19.7109375" style="128" customWidth="1"/>
    <col min="2818" max="2820" width="6.7109375" style="128" customWidth="1"/>
    <col min="2821" max="2821" width="1.7109375" style="128" customWidth="1"/>
    <col min="2822" max="2824" width="6.7109375" style="128" customWidth="1"/>
    <col min="2825" max="2825" width="1.7109375" style="128" customWidth="1"/>
    <col min="2826" max="2828" width="6.7109375" style="128" customWidth="1"/>
    <col min="2829" max="2829" width="1.7109375" style="128" customWidth="1"/>
    <col min="2830" max="2832" width="6.7109375" style="128" customWidth="1"/>
    <col min="2833" max="2833" width="1.7109375" style="128" customWidth="1"/>
    <col min="2834" max="2836" width="6.7109375" style="128" customWidth="1"/>
    <col min="2837" max="2837" width="1.7109375" style="128" customWidth="1"/>
    <col min="2838" max="2840" width="6.7109375" style="128" customWidth="1"/>
    <col min="2841" max="2841" width="1.7109375" style="128" customWidth="1"/>
    <col min="2842" max="2842" width="7.7109375" style="128" bestFit="1" customWidth="1"/>
    <col min="2843" max="2843" width="6.140625" style="128" bestFit="1" customWidth="1"/>
    <col min="2844" max="2844" width="4.85546875" style="128" bestFit="1" customWidth="1"/>
    <col min="2845" max="3072" width="11.42578125" style="128"/>
    <col min="3073" max="3073" width="19.7109375" style="128" customWidth="1"/>
    <col min="3074" max="3076" width="6.7109375" style="128" customWidth="1"/>
    <col min="3077" max="3077" width="1.7109375" style="128" customWidth="1"/>
    <col min="3078" max="3080" width="6.7109375" style="128" customWidth="1"/>
    <col min="3081" max="3081" width="1.7109375" style="128" customWidth="1"/>
    <col min="3082" max="3084" width="6.7109375" style="128" customWidth="1"/>
    <col min="3085" max="3085" width="1.7109375" style="128" customWidth="1"/>
    <col min="3086" max="3088" width="6.7109375" style="128" customWidth="1"/>
    <col min="3089" max="3089" width="1.7109375" style="128" customWidth="1"/>
    <col min="3090" max="3092" width="6.7109375" style="128" customWidth="1"/>
    <col min="3093" max="3093" width="1.7109375" style="128" customWidth="1"/>
    <col min="3094" max="3096" width="6.7109375" style="128" customWidth="1"/>
    <col min="3097" max="3097" width="1.7109375" style="128" customWidth="1"/>
    <col min="3098" max="3098" width="7.7109375" style="128" bestFit="1" customWidth="1"/>
    <col min="3099" max="3099" width="6.140625" style="128" bestFit="1" customWidth="1"/>
    <col min="3100" max="3100" width="4.85546875" style="128" bestFit="1" customWidth="1"/>
    <col min="3101" max="3328" width="11.42578125" style="128"/>
    <col min="3329" max="3329" width="19.7109375" style="128" customWidth="1"/>
    <col min="3330" max="3332" width="6.7109375" style="128" customWidth="1"/>
    <col min="3333" max="3333" width="1.7109375" style="128" customWidth="1"/>
    <col min="3334" max="3336" width="6.7109375" style="128" customWidth="1"/>
    <col min="3337" max="3337" width="1.7109375" style="128" customWidth="1"/>
    <col min="3338" max="3340" width="6.7109375" style="128" customWidth="1"/>
    <col min="3341" max="3341" width="1.7109375" style="128" customWidth="1"/>
    <col min="3342" max="3344" width="6.7109375" style="128" customWidth="1"/>
    <col min="3345" max="3345" width="1.7109375" style="128" customWidth="1"/>
    <col min="3346" max="3348" width="6.7109375" style="128" customWidth="1"/>
    <col min="3349" max="3349" width="1.7109375" style="128" customWidth="1"/>
    <col min="3350" max="3352" width="6.7109375" style="128" customWidth="1"/>
    <col min="3353" max="3353" width="1.7109375" style="128" customWidth="1"/>
    <col min="3354" max="3354" width="7.7109375" style="128" bestFit="1" customWidth="1"/>
    <col min="3355" max="3355" width="6.140625" style="128" bestFit="1" customWidth="1"/>
    <col min="3356" max="3356" width="4.85546875" style="128" bestFit="1" customWidth="1"/>
    <col min="3357" max="3584" width="11.42578125" style="128"/>
    <col min="3585" max="3585" width="19.7109375" style="128" customWidth="1"/>
    <col min="3586" max="3588" width="6.7109375" style="128" customWidth="1"/>
    <col min="3589" max="3589" width="1.7109375" style="128" customWidth="1"/>
    <col min="3590" max="3592" width="6.7109375" style="128" customWidth="1"/>
    <col min="3593" max="3593" width="1.7109375" style="128" customWidth="1"/>
    <col min="3594" max="3596" width="6.7109375" style="128" customWidth="1"/>
    <col min="3597" max="3597" width="1.7109375" style="128" customWidth="1"/>
    <col min="3598" max="3600" width="6.7109375" style="128" customWidth="1"/>
    <col min="3601" max="3601" width="1.7109375" style="128" customWidth="1"/>
    <col min="3602" max="3604" width="6.7109375" style="128" customWidth="1"/>
    <col min="3605" max="3605" width="1.7109375" style="128" customWidth="1"/>
    <col min="3606" max="3608" width="6.7109375" style="128" customWidth="1"/>
    <col min="3609" max="3609" width="1.7109375" style="128" customWidth="1"/>
    <col min="3610" max="3610" width="7.7109375" style="128" bestFit="1" customWidth="1"/>
    <col min="3611" max="3611" width="6.140625" style="128" bestFit="1" customWidth="1"/>
    <col min="3612" max="3612" width="4.85546875" style="128" bestFit="1" customWidth="1"/>
    <col min="3613" max="3840" width="11.42578125" style="128"/>
    <col min="3841" max="3841" width="19.7109375" style="128" customWidth="1"/>
    <col min="3842" max="3844" width="6.7109375" style="128" customWidth="1"/>
    <col min="3845" max="3845" width="1.7109375" style="128" customWidth="1"/>
    <col min="3846" max="3848" width="6.7109375" style="128" customWidth="1"/>
    <col min="3849" max="3849" width="1.7109375" style="128" customWidth="1"/>
    <col min="3850" max="3852" width="6.7109375" style="128" customWidth="1"/>
    <col min="3853" max="3853" width="1.7109375" style="128" customWidth="1"/>
    <col min="3854" max="3856" width="6.7109375" style="128" customWidth="1"/>
    <col min="3857" max="3857" width="1.7109375" style="128" customWidth="1"/>
    <col min="3858" max="3860" width="6.7109375" style="128" customWidth="1"/>
    <col min="3861" max="3861" width="1.7109375" style="128" customWidth="1"/>
    <col min="3862" max="3864" width="6.7109375" style="128" customWidth="1"/>
    <col min="3865" max="3865" width="1.7109375" style="128" customWidth="1"/>
    <col min="3866" max="3866" width="7.7109375" style="128" bestFit="1" customWidth="1"/>
    <col min="3867" max="3867" width="6.140625" style="128" bestFit="1" customWidth="1"/>
    <col min="3868" max="3868" width="4.85546875" style="128" bestFit="1" customWidth="1"/>
    <col min="3869" max="4096" width="11.42578125" style="128"/>
    <col min="4097" max="4097" width="19.7109375" style="128" customWidth="1"/>
    <col min="4098" max="4100" width="6.7109375" style="128" customWidth="1"/>
    <col min="4101" max="4101" width="1.7109375" style="128" customWidth="1"/>
    <col min="4102" max="4104" width="6.7109375" style="128" customWidth="1"/>
    <col min="4105" max="4105" width="1.7109375" style="128" customWidth="1"/>
    <col min="4106" max="4108" width="6.7109375" style="128" customWidth="1"/>
    <col min="4109" max="4109" width="1.7109375" style="128" customWidth="1"/>
    <col min="4110" max="4112" width="6.7109375" style="128" customWidth="1"/>
    <col min="4113" max="4113" width="1.7109375" style="128" customWidth="1"/>
    <col min="4114" max="4116" width="6.7109375" style="128" customWidth="1"/>
    <col min="4117" max="4117" width="1.7109375" style="128" customWidth="1"/>
    <col min="4118" max="4120" width="6.7109375" style="128" customWidth="1"/>
    <col min="4121" max="4121" width="1.7109375" style="128" customWidth="1"/>
    <col min="4122" max="4122" width="7.7109375" style="128" bestFit="1" customWidth="1"/>
    <col min="4123" max="4123" width="6.140625" style="128" bestFit="1" customWidth="1"/>
    <col min="4124" max="4124" width="4.85546875" style="128" bestFit="1" customWidth="1"/>
    <col min="4125" max="4352" width="11.42578125" style="128"/>
    <col min="4353" max="4353" width="19.7109375" style="128" customWidth="1"/>
    <col min="4354" max="4356" width="6.7109375" style="128" customWidth="1"/>
    <col min="4357" max="4357" width="1.7109375" style="128" customWidth="1"/>
    <col min="4358" max="4360" width="6.7109375" style="128" customWidth="1"/>
    <col min="4361" max="4361" width="1.7109375" style="128" customWidth="1"/>
    <col min="4362" max="4364" width="6.7109375" style="128" customWidth="1"/>
    <col min="4365" max="4365" width="1.7109375" style="128" customWidth="1"/>
    <col min="4366" max="4368" width="6.7109375" style="128" customWidth="1"/>
    <col min="4369" max="4369" width="1.7109375" style="128" customWidth="1"/>
    <col min="4370" max="4372" width="6.7109375" style="128" customWidth="1"/>
    <col min="4373" max="4373" width="1.7109375" style="128" customWidth="1"/>
    <col min="4374" max="4376" width="6.7109375" style="128" customWidth="1"/>
    <col min="4377" max="4377" width="1.7109375" style="128" customWidth="1"/>
    <col min="4378" max="4378" width="7.7109375" style="128" bestFit="1" customWidth="1"/>
    <col min="4379" max="4379" width="6.140625" style="128" bestFit="1" customWidth="1"/>
    <col min="4380" max="4380" width="4.85546875" style="128" bestFit="1" customWidth="1"/>
    <col min="4381" max="4608" width="11.42578125" style="128"/>
    <col min="4609" max="4609" width="19.7109375" style="128" customWidth="1"/>
    <col min="4610" max="4612" width="6.7109375" style="128" customWidth="1"/>
    <col min="4613" max="4613" width="1.7109375" style="128" customWidth="1"/>
    <col min="4614" max="4616" width="6.7109375" style="128" customWidth="1"/>
    <col min="4617" max="4617" width="1.7109375" style="128" customWidth="1"/>
    <col min="4618" max="4620" width="6.7109375" style="128" customWidth="1"/>
    <col min="4621" max="4621" width="1.7109375" style="128" customWidth="1"/>
    <col min="4622" max="4624" width="6.7109375" style="128" customWidth="1"/>
    <col min="4625" max="4625" width="1.7109375" style="128" customWidth="1"/>
    <col min="4626" max="4628" width="6.7109375" style="128" customWidth="1"/>
    <col min="4629" max="4629" width="1.7109375" style="128" customWidth="1"/>
    <col min="4630" max="4632" width="6.7109375" style="128" customWidth="1"/>
    <col min="4633" max="4633" width="1.7109375" style="128" customWidth="1"/>
    <col min="4634" max="4634" width="7.7109375" style="128" bestFit="1" customWidth="1"/>
    <col min="4635" max="4635" width="6.140625" style="128" bestFit="1" customWidth="1"/>
    <col min="4636" max="4636" width="4.85546875" style="128" bestFit="1" customWidth="1"/>
    <col min="4637" max="4864" width="11.42578125" style="128"/>
    <col min="4865" max="4865" width="19.7109375" style="128" customWidth="1"/>
    <col min="4866" max="4868" width="6.7109375" style="128" customWidth="1"/>
    <col min="4869" max="4869" width="1.7109375" style="128" customWidth="1"/>
    <col min="4870" max="4872" width="6.7109375" style="128" customWidth="1"/>
    <col min="4873" max="4873" width="1.7109375" style="128" customWidth="1"/>
    <col min="4874" max="4876" width="6.7109375" style="128" customWidth="1"/>
    <col min="4877" max="4877" width="1.7109375" style="128" customWidth="1"/>
    <col min="4878" max="4880" width="6.7109375" style="128" customWidth="1"/>
    <col min="4881" max="4881" width="1.7109375" style="128" customWidth="1"/>
    <col min="4882" max="4884" width="6.7109375" style="128" customWidth="1"/>
    <col min="4885" max="4885" width="1.7109375" style="128" customWidth="1"/>
    <col min="4886" max="4888" width="6.7109375" style="128" customWidth="1"/>
    <col min="4889" max="4889" width="1.7109375" style="128" customWidth="1"/>
    <col min="4890" max="4890" width="7.7109375" style="128" bestFit="1" customWidth="1"/>
    <col min="4891" max="4891" width="6.140625" style="128" bestFit="1" customWidth="1"/>
    <col min="4892" max="4892" width="4.85546875" style="128" bestFit="1" customWidth="1"/>
    <col min="4893" max="5120" width="11.42578125" style="128"/>
    <col min="5121" max="5121" width="19.7109375" style="128" customWidth="1"/>
    <col min="5122" max="5124" width="6.7109375" style="128" customWidth="1"/>
    <col min="5125" max="5125" width="1.7109375" style="128" customWidth="1"/>
    <col min="5126" max="5128" width="6.7109375" style="128" customWidth="1"/>
    <col min="5129" max="5129" width="1.7109375" style="128" customWidth="1"/>
    <col min="5130" max="5132" width="6.7109375" style="128" customWidth="1"/>
    <col min="5133" max="5133" width="1.7109375" style="128" customWidth="1"/>
    <col min="5134" max="5136" width="6.7109375" style="128" customWidth="1"/>
    <col min="5137" max="5137" width="1.7109375" style="128" customWidth="1"/>
    <col min="5138" max="5140" width="6.7109375" style="128" customWidth="1"/>
    <col min="5141" max="5141" width="1.7109375" style="128" customWidth="1"/>
    <col min="5142" max="5144" width="6.7109375" style="128" customWidth="1"/>
    <col min="5145" max="5145" width="1.7109375" style="128" customWidth="1"/>
    <col min="5146" max="5146" width="7.7109375" style="128" bestFit="1" customWidth="1"/>
    <col min="5147" max="5147" width="6.140625" style="128" bestFit="1" customWidth="1"/>
    <col min="5148" max="5148" width="4.85546875" style="128" bestFit="1" customWidth="1"/>
    <col min="5149" max="5376" width="11.42578125" style="128"/>
    <col min="5377" max="5377" width="19.7109375" style="128" customWidth="1"/>
    <col min="5378" max="5380" width="6.7109375" style="128" customWidth="1"/>
    <col min="5381" max="5381" width="1.7109375" style="128" customWidth="1"/>
    <col min="5382" max="5384" width="6.7109375" style="128" customWidth="1"/>
    <col min="5385" max="5385" width="1.7109375" style="128" customWidth="1"/>
    <col min="5386" max="5388" width="6.7109375" style="128" customWidth="1"/>
    <col min="5389" max="5389" width="1.7109375" style="128" customWidth="1"/>
    <col min="5390" max="5392" width="6.7109375" style="128" customWidth="1"/>
    <col min="5393" max="5393" width="1.7109375" style="128" customWidth="1"/>
    <col min="5394" max="5396" width="6.7109375" style="128" customWidth="1"/>
    <col min="5397" max="5397" width="1.7109375" style="128" customWidth="1"/>
    <col min="5398" max="5400" width="6.7109375" style="128" customWidth="1"/>
    <col min="5401" max="5401" width="1.7109375" style="128" customWidth="1"/>
    <col min="5402" max="5402" width="7.7109375" style="128" bestFit="1" customWidth="1"/>
    <col min="5403" max="5403" width="6.140625" style="128" bestFit="1" customWidth="1"/>
    <col min="5404" max="5404" width="4.85546875" style="128" bestFit="1" customWidth="1"/>
    <col min="5405" max="5632" width="11.42578125" style="128"/>
    <col min="5633" max="5633" width="19.7109375" style="128" customWidth="1"/>
    <col min="5634" max="5636" width="6.7109375" style="128" customWidth="1"/>
    <col min="5637" max="5637" width="1.7109375" style="128" customWidth="1"/>
    <col min="5638" max="5640" width="6.7109375" style="128" customWidth="1"/>
    <col min="5641" max="5641" width="1.7109375" style="128" customWidth="1"/>
    <col min="5642" max="5644" width="6.7109375" style="128" customWidth="1"/>
    <col min="5645" max="5645" width="1.7109375" style="128" customWidth="1"/>
    <col min="5646" max="5648" width="6.7109375" style="128" customWidth="1"/>
    <col min="5649" max="5649" width="1.7109375" style="128" customWidth="1"/>
    <col min="5650" max="5652" width="6.7109375" style="128" customWidth="1"/>
    <col min="5653" max="5653" width="1.7109375" style="128" customWidth="1"/>
    <col min="5654" max="5656" width="6.7109375" style="128" customWidth="1"/>
    <col min="5657" max="5657" width="1.7109375" style="128" customWidth="1"/>
    <col min="5658" max="5658" width="7.7109375" style="128" bestFit="1" customWidth="1"/>
    <col min="5659" max="5659" width="6.140625" style="128" bestFit="1" customWidth="1"/>
    <col min="5660" max="5660" width="4.85546875" style="128" bestFit="1" customWidth="1"/>
    <col min="5661" max="5888" width="11.42578125" style="128"/>
    <col min="5889" max="5889" width="19.7109375" style="128" customWidth="1"/>
    <col min="5890" max="5892" width="6.7109375" style="128" customWidth="1"/>
    <col min="5893" max="5893" width="1.7109375" style="128" customWidth="1"/>
    <col min="5894" max="5896" width="6.7109375" style="128" customWidth="1"/>
    <col min="5897" max="5897" width="1.7109375" style="128" customWidth="1"/>
    <col min="5898" max="5900" width="6.7109375" style="128" customWidth="1"/>
    <col min="5901" max="5901" width="1.7109375" style="128" customWidth="1"/>
    <col min="5902" max="5904" width="6.7109375" style="128" customWidth="1"/>
    <col min="5905" max="5905" width="1.7109375" style="128" customWidth="1"/>
    <col min="5906" max="5908" width="6.7109375" style="128" customWidth="1"/>
    <col min="5909" max="5909" width="1.7109375" style="128" customWidth="1"/>
    <col min="5910" max="5912" width="6.7109375" style="128" customWidth="1"/>
    <col min="5913" max="5913" width="1.7109375" style="128" customWidth="1"/>
    <col min="5914" max="5914" width="7.7109375" style="128" bestFit="1" customWidth="1"/>
    <col min="5915" max="5915" width="6.140625" style="128" bestFit="1" customWidth="1"/>
    <col min="5916" max="5916" width="4.85546875" style="128" bestFit="1" customWidth="1"/>
    <col min="5917" max="6144" width="11.42578125" style="128"/>
    <col min="6145" max="6145" width="19.7109375" style="128" customWidth="1"/>
    <col min="6146" max="6148" width="6.7109375" style="128" customWidth="1"/>
    <col min="6149" max="6149" width="1.7109375" style="128" customWidth="1"/>
    <col min="6150" max="6152" width="6.7109375" style="128" customWidth="1"/>
    <col min="6153" max="6153" width="1.7109375" style="128" customWidth="1"/>
    <col min="6154" max="6156" width="6.7109375" style="128" customWidth="1"/>
    <col min="6157" max="6157" width="1.7109375" style="128" customWidth="1"/>
    <col min="6158" max="6160" width="6.7109375" style="128" customWidth="1"/>
    <col min="6161" max="6161" width="1.7109375" style="128" customWidth="1"/>
    <col min="6162" max="6164" width="6.7109375" style="128" customWidth="1"/>
    <col min="6165" max="6165" width="1.7109375" style="128" customWidth="1"/>
    <col min="6166" max="6168" width="6.7109375" style="128" customWidth="1"/>
    <col min="6169" max="6169" width="1.7109375" style="128" customWidth="1"/>
    <col min="6170" max="6170" width="7.7109375" style="128" bestFit="1" customWidth="1"/>
    <col min="6171" max="6171" width="6.140625" style="128" bestFit="1" customWidth="1"/>
    <col min="6172" max="6172" width="4.85546875" style="128" bestFit="1" customWidth="1"/>
    <col min="6173" max="6400" width="11.42578125" style="128"/>
    <col min="6401" max="6401" width="19.7109375" style="128" customWidth="1"/>
    <col min="6402" max="6404" width="6.7109375" style="128" customWidth="1"/>
    <col min="6405" max="6405" width="1.7109375" style="128" customWidth="1"/>
    <col min="6406" max="6408" width="6.7109375" style="128" customWidth="1"/>
    <col min="6409" max="6409" width="1.7109375" style="128" customWidth="1"/>
    <col min="6410" max="6412" width="6.7109375" style="128" customWidth="1"/>
    <col min="6413" max="6413" width="1.7109375" style="128" customWidth="1"/>
    <col min="6414" max="6416" width="6.7109375" style="128" customWidth="1"/>
    <col min="6417" max="6417" width="1.7109375" style="128" customWidth="1"/>
    <col min="6418" max="6420" width="6.7109375" style="128" customWidth="1"/>
    <col min="6421" max="6421" width="1.7109375" style="128" customWidth="1"/>
    <col min="6422" max="6424" width="6.7109375" style="128" customWidth="1"/>
    <col min="6425" max="6425" width="1.7109375" style="128" customWidth="1"/>
    <col min="6426" max="6426" width="7.7109375" style="128" bestFit="1" customWidth="1"/>
    <col min="6427" max="6427" width="6.140625" style="128" bestFit="1" customWidth="1"/>
    <col min="6428" max="6428" width="4.85546875" style="128" bestFit="1" customWidth="1"/>
    <col min="6429" max="6656" width="11.42578125" style="128"/>
    <col min="6657" max="6657" width="19.7109375" style="128" customWidth="1"/>
    <col min="6658" max="6660" width="6.7109375" style="128" customWidth="1"/>
    <col min="6661" max="6661" width="1.7109375" style="128" customWidth="1"/>
    <col min="6662" max="6664" width="6.7109375" style="128" customWidth="1"/>
    <col min="6665" max="6665" width="1.7109375" style="128" customWidth="1"/>
    <col min="6666" max="6668" width="6.7109375" style="128" customWidth="1"/>
    <col min="6669" max="6669" width="1.7109375" style="128" customWidth="1"/>
    <col min="6670" max="6672" width="6.7109375" style="128" customWidth="1"/>
    <col min="6673" max="6673" width="1.7109375" style="128" customWidth="1"/>
    <col min="6674" max="6676" width="6.7109375" style="128" customWidth="1"/>
    <col min="6677" max="6677" width="1.7109375" style="128" customWidth="1"/>
    <col min="6678" max="6680" width="6.7109375" style="128" customWidth="1"/>
    <col min="6681" max="6681" width="1.7109375" style="128" customWidth="1"/>
    <col min="6682" max="6682" width="7.7109375" style="128" bestFit="1" customWidth="1"/>
    <col min="6683" max="6683" width="6.140625" style="128" bestFit="1" customWidth="1"/>
    <col min="6684" max="6684" width="4.85546875" style="128" bestFit="1" customWidth="1"/>
    <col min="6685" max="6912" width="11.42578125" style="128"/>
    <col min="6913" max="6913" width="19.7109375" style="128" customWidth="1"/>
    <col min="6914" max="6916" width="6.7109375" style="128" customWidth="1"/>
    <col min="6917" max="6917" width="1.7109375" style="128" customWidth="1"/>
    <col min="6918" max="6920" width="6.7109375" style="128" customWidth="1"/>
    <col min="6921" max="6921" width="1.7109375" style="128" customWidth="1"/>
    <col min="6922" max="6924" width="6.7109375" style="128" customWidth="1"/>
    <col min="6925" max="6925" width="1.7109375" style="128" customWidth="1"/>
    <col min="6926" max="6928" width="6.7109375" style="128" customWidth="1"/>
    <col min="6929" max="6929" width="1.7109375" style="128" customWidth="1"/>
    <col min="6930" max="6932" width="6.7109375" style="128" customWidth="1"/>
    <col min="6933" max="6933" width="1.7109375" style="128" customWidth="1"/>
    <col min="6934" max="6936" width="6.7109375" style="128" customWidth="1"/>
    <col min="6937" max="6937" width="1.7109375" style="128" customWidth="1"/>
    <col min="6938" max="6938" width="7.7109375" style="128" bestFit="1" customWidth="1"/>
    <col min="6939" max="6939" width="6.140625" style="128" bestFit="1" customWidth="1"/>
    <col min="6940" max="6940" width="4.85546875" style="128" bestFit="1" customWidth="1"/>
    <col min="6941" max="7168" width="11.42578125" style="128"/>
    <col min="7169" max="7169" width="19.7109375" style="128" customWidth="1"/>
    <col min="7170" max="7172" width="6.7109375" style="128" customWidth="1"/>
    <col min="7173" max="7173" width="1.7109375" style="128" customWidth="1"/>
    <col min="7174" max="7176" width="6.7109375" style="128" customWidth="1"/>
    <col min="7177" max="7177" width="1.7109375" style="128" customWidth="1"/>
    <col min="7178" max="7180" width="6.7109375" style="128" customWidth="1"/>
    <col min="7181" max="7181" width="1.7109375" style="128" customWidth="1"/>
    <col min="7182" max="7184" width="6.7109375" style="128" customWidth="1"/>
    <col min="7185" max="7185" width="1.7109375" style="128" customWidth="1"/>
    <col min="7186" max="7188" width="6.7109375" style="128" customWidth="1"/>
    <col min="7189" max="7189" width="1.7109375" style="128" customWidth="1"/>
    <col min="7190" max="7192" width="6.7109375" style="128" customWidth="1"/>
    <col min="7193" max="7193" width="1.7109375" style="128" customWidth="1"/>
    <col min="7194" max="7194" width="7.7109375" style="128" bestFit="1" customWidth="1"/>
    <col min="7195" max="7195" width="6.140625" style="128" bestFit="1" customWidth="1"/>
    <col min="7196" max="7196" width="4.85546875" style="128" bestFit="1" customWidth="1"/>
    <col min="7197" max="7424" width="11.42578125" style="128"/>
    <col min="7425" max="7425" width="19.7109375" style="128" customWidth="1"/>
    <col min="7426" max="7428" width="6.7109375" style="128" customWidth="1"/>
    <col min="7429" max="7429" width="1.7109375" style="128" customWidth="1"/>
    <col min="7430" max="7432" width="6.7109375" style="128" customWidth="1"/>
    <col min="7433" max="7433" width="1.7109375" style="128" customWidth="1"/>
    <col min="7434" max="7436" width="6.7109375" style="128" customWidth="1"/>
    <col min="7437" max="7437" width="1.7109375" style="128" customWidth="1"/>
    <col min="7438" max="7440" width="6.7109375" style="128" customWidth="1"/>
    <col min="7441" max="7441" width="1.7109375" style="128" customWidth="1"/>
    <col min="7442" max="7444" width="6.7109375" style="128" customWidth="1"/>
    <col min="7445" max="7445" width="1.7109375" style="128" customWidth="1"/>
    <col min="7446" max="7448" width="6.7109375" style="128" customWidth="1"/>
    <col min="7449" max="7449" width="1.7109375" style="128" customWidth="1"/>
    <col min="7450" max="7450" width="7.7109375" style="128" bestFit="1" customWidth="1"/>
    <col min="7451" max="7451" width="6.140625" style="128" bestFit="1" customWidth="1"/>
    <col min="7452" max="7452" width="4.85546875" style="128" bestFit="1" customWidth="1"/>
    <col min="7453" max="7680" width="11.42578125" style="128"/>
    <col min="7681" max="7681" width="19.7109375" style="128" customWidth="1"/>
    <col min="7682" max="7684" width="6.7109375" style="128" customWidth="1"/>
    <col min="7685" max="7685" width="1.7109375" style="128" customWidth="1"/>
    <col min="7686" max="7688" width="6.7109375" style="128" customWidth="1"/>
    <col min="7689" max="7689" width="1.7109375" style="128" customWidth="1"/>
    <col min="7690" max="7692" width="6.7109375" style="128" customWidth="1"/>
    <col min="7693" max="7693" width="1.7109375" style="128" customWidth="1"/>
    <col min="7694" max="7696" width="6.7109375" style="128" customWidth="1"/>
    <col min="7697" max="7697" width="1.7109375" style="128" customWidth="1"/>
    <col min="7698" max="7700" width="6.7109375" style="128" customWidth="1"/>
    <col min="7701" max="7701" width="1.7109375" style="128" customWidth="1"/>
    <col min="7702" max="7704" width="6.7109375" style="128" customWidth="1"/>
    <col min="7705" max="7705" width="1.7109375" style="128" customWidth="1"/>
    <col min="7706" max="7706" width="7.7109375" style="128" bestFit="1" customWidth="1"/>
    <col min="7707" max="7707" width="6.140625" style="128" bestFit="1" customWidth="1"/>
    <col min="7708" max="7708" width="4.85546875" style="128" bestFit="1" customWidth="1"/>
    <col min="7709" max="7936" width="11.42578125" style="128"/>
    <col min="7937" max="7937" width="19.7109375" style="128" customWidth="1"/>
    <col min="7938" max="7940" width="6.7109375" style="128" customWidth="1"/>
    <col min="7941" max="7941" width="1.7109375" style="128" customWidth="1"/>
    <col min="7942" max="7944" width="6.7109375" style="128" customWidth="1"/>
    <col min="7945" max="7945" width="1.7109375" style="128" customWidth="1"/>
    <col min="7946" max="7948" width="6.7109375" style="128" customWidth="1"/>
    <col min="7949" max="7949" width="1.7109375" style="128" customWidth="1"/>
    <col min="7950" max="7952" width="6.7109375" style="128" customWidth="1"/>
    <col min="7953" max="7953" width="1.7109375" style="128" customWidth="1"/>
    <col min="7954" max="7956" width="6.7109375" style="128" customWidth="1"/>
    <col min="7957" max="7957" width="1.7109375" style="128" customWidth="1"/>
    <col min="7958" max="7960" width="6.7109375" style="128" customWidth="1"/>
    <col min="7961" max="7961" width="1.7109375" style="128" customWidth="1"/>
    <col min="7962" max="7962" width="7.7109375" style="128" bestFit="1" customWidth="1"/>
    <col min="7963" max="7963" width="6.140625" style="128" bestFit="1" customWidth="1"/>
    <col min="7964" max="7964" width="4.85546875" style="128" bestFit="1" customWidth="1"/>
    <col min="7965" max="8192" width="11.42578125" style="128"/>
    <col min="8193" max="8193" width="19.7109375" style="128" customWidth="1"/>
    <col min="8194" max="8196" width="6.7109375" style="128" customWidth="1"/>
    <col min="8197" max="8197" width="1.7109375" style="128" customWidth="1"/>
    <col min="8198" max="8200" width="6.7109375" style="128" customWidth="1"/>
    <col min="8201" max="8201" width="1.7109375" style="128" customWidth="1"/>
    <col min="8202" max="8204" width="6.7109375" style="128" customWidth="1"/>
    <col min="8205" max="8205" width="1.7109375" style="128" customWidth="1"/>
    <col min="8206" max="8208" width="6.7109375" style="128" customWidth="1"/>
    <col min="8209" max="8209" width="1.7109375" style="128" customWidth="1"/>
    <col min="8210" max="8212" width="6.7109375" style="128" customWidth="1"/>
    <col min="8213" max="8213" width="1.7109375" style="128" customWidth="1"/>
    <col min="8214" max="8216" width="6.7109375" style="128" customWidth="1"/>
    <col min="8217" max="8217" width="1.7109375" style="128" customWidth="1"/>
    <col min="8218" max="8218" width="7.7109375" style="128" bestFit="1" customWidth="1"/>
    <col min="8219" max="8219" width="6.140625" style="128" bestFit="1" customWidth="1"/>
    <col min="8220" max="8220" width="4.85546875" style="128" bestFit="1" customWidth="1"/>
    <col min="8221" max="8448" width="11.42578125" style="128"/>
    <col min="8449" max="8449" width="19.7109375" style="128" customWidth="1"/>
    <col min="8450" max="8452" width="6.7109375" style="128" customWidth="1"/>
    <col min="8453" max="8453" width="1.7109375" style="128" customWidth="1"/>
    <col min="8454" max="8456" width="6.7109375" style="128" customWidth="1"/>
    <col min="8457" max="8457" width="1.7109375" style="128" customWidth="1"/>
    <col min="8458" max="8460" width="6.7109375" style="128" customWidth="1"/>
    <col min="8461" max="8461" width="1.7109375" style="128" customWidth="1"/>
    <col min="8462" max="8464" width="6.7109375" style="128" customWidth="1"/>
    <col min="8465" max="8465" width="1.7109375" style="128" customWidth="1"/>
    <col min="8466" max="8468" width="6.7109375" style="128" customWidth="1"/>
    <col min="8469" max="8469" width="1.7109375" style="128" customWidth="1"/>
    <col min="8470" max="8472" width="6.7109375" style="128" customWidth="1"/>
    <col min="8473" max="8473" width="1.7109375" style="128" customWidth="1"/>
    <col min="8474" max="8474" width="7.7109375" style="128" bestFit="1" customWidth="1"/>
    <col min="8475" max="8475" width="6.140625" style="128" bestFit="1" customWidth="1"/>
    <col min="8476" max="8476" width="4.85546875" style="128" bestFit="1" customWidth="1"/>
    <col min="8477" max="8704" width="11.42578125" style="128"/>
    <col min="8705" max="8705" width="19.7109375" style="128" customWidth="1"/>
    <col min="8706" max="8708" width="6.7109375" style="128" customWidth="1"/>
    <col min="8709" max="8709" width="1.7109375" style="128" customWidth="1"/>
    <col min="8710" max="8712" width="6.7109375" style="128" customWidth="1"/>
    <col min="8713" max="8713" width="1.7109375" style="128" customWidth="1"/>
    <col min="8714" max="8716" width="6.7109375" style="128" customWidth="1"/>
    <col min="8717" max="8717" width="1.7109375" style="128" customWidth="1"/>
    <col min="8718" max="8720" width="6.7109375" style="128" customWidth="1"/>
    <col min="8721" max="8721" width="1.7109375" style="128" customWidth="1"/>
    <col min="8722" max="8724" width="6.7109375" style="128" customWidth="1"/>
    <col min="8725" max="8725" width="1.7109375" style="128" customWidth="1"/>
    <col min="8726" max="8728" width="6.7109375" style="128" customWidth="1"/>
    <col min="8729" max="8729" width="1.7109375" style="128" customWidth="1"/>
    <col min="8730" max="8730" width="7.7109375" style="128" bestFit="1" customWidth="1"/>
    <col min="8731" max="8731" width="6.140625" style="128" bestFit="1" customWidth="1"/>
    <col min="8732" max="8732" width="4.85546875" style="128" bestFit="1" customWidth="1"/>
    <col min="8733" max="8960" width="11.42578125" style="128"/>
    <col min="8961" max="8961" width="19.7109375" style="128" customWidth="1"/>
    <col min="8962" max="8964" width="6.7109375" style="128" customWidth="1"/>
    <col min="8965" max="8965" width="1.7109375" style="128" customWidth="1"/>
    <col min="8966" max="8968" width="6.7109375" style="128" customWidth="1"/>
    <col min="8969" max="8969" width="1.7109375" style="128" customWidth="1"/>
    <col min="8970" max="8972" width="6.7109375" style="128" customWidth="1"/>
    <col min="8973" max="8973" width="1.7109375" style="128" customWidth="1"/>
    <col min="8974" max="8976" width="6.7109375" style="128" customWidth="1"/>
    <col min="8977" max="8977" width="1.7109375" style="128" customWidth="1"/>
    <col min="8978" max="8980" width="6.7109375" style="128" customWidth="1"/>
    <col min="8981" max="8981" width="1.7109375" style="128" customWidth="1"/>
    <col min="8982" max="8984" width="6.7109375" style="128" customWidth="1"/>
    <col min="8985" max="8985" width="1.7109375" style="128" customWidth="1"/>
    <col min="8986" max="8986" width="7.7109375" style="128" bestFit="1" customWidth="1"/>
    <col min="8987" max="8987" width="6.140625" style="128" bestFit="1" customWidth="1"/>
    <col min="8988" max="8988" width="4.85546875" style="128" bestFit="1" customWidth="1"/>
    <col min="8989" max="9216" width="11.42578125" style="128"/>
    <col min="9217" max="9217" width="19.7109375" style="128" customWidth="1"/>
    <col min="9218" max="9220" width="6.7109375" style="128" customWidth="1"/>
    <col min="9221" max="9221" width="1.7109375" style="128" customWidth="1"/>
    <col min="9222" max="9224" width="6.7109375" style="128" customWidth="1"/>
    <col min="9225" max="9225" width="1.7109375" style="128" customWidth="1"/>
    <col min="9226" max="9228" width="6.7109375" style="128" customWidth="1"/>
    <col min="9229" max="9229" width="1.7109375" style="128" customWidth="1"/>
    <col min="9230" max="9232" width="6.7109375" style="128" customWidth="1"/>
    <col min="9233" max="9233" width="1.7109375" style="128" customWidth="1"/>
    <col min="9234" max="9236" width="6.7109375" style="128" customWidth="1"/>
    <col min="9237" max="9237" width="1.7109375" style="128" customWidth="1"/>
    <col min="9238" max="9240" width="6.7109375" style="128" customWidth="1"/>
    <col min="9241" max="9241" width="1.7109375" style="128" customWidth="1"/>
    <col min="9242" max="9242" width="7.7109375" style="128" bestFit="1" customWidth="1"/>
    <col min="9243" max="9243" width="6.140625" style="128" bestFit="1" customWidth="1"/>
    <col min="9244" max="9244" width="4.85546875" style="128" bestFit="1" customWidth="1"/>
    <col min="9245" max="9472" width="11.42578125" style="128"/>
    <col min="9473" max="9473" width="19.7109375" style="128" customWidth="1"/>
    <col min="9474" max="9476" width="6.7109375" style="128" customWidth="1"/>
    <col min="9477" max="9477" width="1.7109375" style="128" customWidth="1"/>
    <col min="9478" max="9480" width="6.7109375" style="128" customWidth="1"/>
    <col min="9481" max="9481" width="1.7109375" style="128" customWidth="1"/>
    <col min="9482" max="9484" width="6.7109375" style="128" customWidth="1"/>
    <col min="9485" max="9485" width="1.7109375" style="128" customWidth="1"/>
    <col min="9486" max="9488" width="6.7109375" style="128" customWidth="1"/>
    <col min="9489" max="9489" width="1.7109375" style="128" customWidth="1"/>
    <col min="9490" max="9492" width="6.7109375" style="128" customWidth="1"/>
    <col min="9493" max="9493" width="1.7109375" style="128" customWidth="1"/>
    <col min="9494" max="9496" width="6.7109375" style="128" customWidth="1"/>
    <col min="9497" max="9497" width="1.7109375" style="128" customWidth="1"/>
    <col min="9498" max="9498" width="7.7109375" style="128" bestFit="1" customWidth="1"/>
    <col min="9499" max="9499" width="6.140625" style="128" bestFit="1" customWidth="1"/>
    <col min="9500" max="9500" width="4.85546875" style="128" bestFit="1" customWidth="1"/>
    <col min="9501" max="9728" width="11.42578125" style="128"/>
    <col min="9729" max="9729" width="19.7109375" style="128" customWidth="1"/>
    <col min="9730" max="9732" width="6.7109375" style="128" customWidth="1"/>
    <col min="9733" max="9733" width="1.7109375" style="128" customWidth="1"/>
    <col min="9734" max="9736" width="6.7109375" style="128" customWidth="1"/>
    <col min="9737" max="9737" width="1.7109375" style="128" customWidth="1"/>
    <col min="9738" max="9740" width="6.7109375" style="128" customWidth="1"/>
    <col min="9741" max="9741" width="1.7109375" style="128" customWidth="1"/>
    <col min="9742" max="9744" width="6.7109375" style="128" customWidth="1"/>
    <col min="9745" max="9745" width="1.7109375" style="128" customWidth="1"/>
    <col min="9746" max="9748" width="6.7109375" style="128" customWidth="1"/>
    <col min="9749" max="9749" width="1.7109375" style="128" customWidth="1"/>
    <col min="9750" max="9752" width="6.7109375" style="128" customWidth="1"/>
    <col min="9753" max="9753" width="1.7109375" style="128" customWidth="1"/>
    <col min="9754" max="9754" width="7.7109375" style="128" bestFit="1" customWidth="1"/>
    <col min="9755" max="9755" width="6.140625" style="128" bestFit="1" customWidth="1"/>
    <col min="9756" max="9756" width="4.85546875" style="128" bestFit="1" customWidth="1"/>
    <col min="9757" max="9984" width="11.42578125" style="128"/>
    <col min="9985" max="9985" width="19.7109375" style="128" customWidth="1"/>
    <col min="9986" max="9988" width="6.7109375" style="128" customWidth="1"/>
    <col min="9989" max="9989" width="1.7109375" style="128" customWidth="1"/>
    <col min="9990" max="9992" width="6.7109375" style="128" customWidth="1"/>
    <col min="9993" max="9993" width="1.7109375" style="128" customWidth="1"/>
    <col min="9994" max="9996" width="6.7109375" style="128" customWidth="1"/>
    <col min="9997" max="9997" width="1.7109375" style="128" customWidth="1"/>
    <col min="9998" max="10000" width="6.7109375" style="128" customWidth="1"/>
    <col min="10001" max="10001" width="1.7109375" style="128" customWidth="1"/>
    <col min="10002" max="10004" width="6.7109375" style="128" customWidth="1"/>
    <col min="10005" max="10005" width="1.7109375" style="128" customWidth="1"/>
    <col min="10006" max="10008" width="6.7109375" style="128" customWidth="1"/>
    <col min="10009" max="10009" width="1.7109375" style="128" customWidth="1"/>
    <col min="10010" max="10010" width="7.7109375" style="128" bestFit="1" customWidth="1"/>
    <col min="10011" max="10011" width="6.140625" style="128" bestFit="1" customWidth="1"/>
    <col min="10012" max="10012" width="4.85546875" style="128" bestFit="1" customWidth="1"/>
    <col min="10013" max="10240" width="11.42578125" style="128"/>
    <col min="10241" max="10241" width="19.7109375" style="128" customWidth="1"/>
    <col min="10242" max="10244" width="6.7109375" style="128" customWidth="1"/>
    <col min="10245" max="10245" width="1.7109375" style="128" customWidth="1"/>
    <col min="10246" max="10248" width="6.7109375" style="128" customWidth="1"/>
    <col min="10249" max="10249" width="1.7109375" style="128" customWidth="1"/>
    <col min="10250" max="10252" width="6.7109375" style="128" customWidth="1"/>
    <col min="10253" max="10253" width="1.7109375" style="128" customWidth="1"/>
    <col min="10254" max="10256" width="6.7109375" style="128" customWidth="1"/>
    <col min="10257" max="10257" width="1.7109375" style="128" customWidth="1"/>
    <col min="10258" max="10260" width="6.7109375" style="128" customWidth="1"/>
    <col min="10261" max="10261" width="1.7109375" style="128" customWidth="1"/>
    <col min="10262" max="10264" width="6.7109375" style="128" customWidth="1"/>
    <col min="10265" max="10265" width="1.7109375" style="128" customWidth="1"/>
    <col min="10266" max="10266" width="7.7109375" style="128" bestFit="1" customWidth="1"/>
    <col min="10267" max="10267" width="6.140625" style="128" bestFit="1" customWidth="1"/>
    <col min="10268" max="10268" width="4.85546875" style="128" bestFit="1" customWidth="1"/>
    <col min="10269" max="10496" width="11.42578125" style="128"/>
    <col min="10497" max="10497" width="19.7109375" style="128" customWidth="1"/>
    <col min="10498" max="10500" width="6.7109375" style="128" customWidth="1"/>
    <col min="10501" max="10501" width="1.7109375" style="128" customWidth="1"/>
    <col min="10502" max="10504" width="6.7109375" style="128" customWidth="1"/>
    <col min="10505" max="10505" width="1.7109375" style="128" customWidth="1"/>
    <col min="10506" max="10508" width="6.7109375" style="128" customWidth="1"/>
    <col min="10509" max="10509" width="1.7109375" style="128" customWidth="1"/>
    <col min="10510" max="10512" width="6.7109375" style="128" customWidth="1"/>
    <col min="10513" max="10513" width="1.7109375" style="128" customWidth="1"/>
    <col min="10514" max="10516" width="6.7109375" style="128" customWidth="1"/>
    <col min="10517" max="10517" width="1.7109375" style="128" customWidth="1"/>
    <col min="10518" max="10520" width="6.7109375" style="128" customWidth="1"/>
    <col min="10521" max="10521" width="1.7109375" style="128" customWidth="1"/>
    <col min="10522" max="10522" width="7.7109375" style="128" bestFit="1" customWidth="1"/>
    <col min="10523" max="10523" width="6.140625" style="128" bestFit="1" customWidth="1"/>
    <col min="10524" max="10524" width="4.85546875" style="128" bestFit="1" customWidth="1"/>
    <col min="10525" max="10752" width="11.42578125" style="128"/>
    <col min="10753" max="10753" width="19.7109375" style="128" customWidth="1"/>
    <col min="10754" max="10756" width="6.7109375" style="128" customWidth="1"/>
    <col min="10757" max="10757" width="1.7109375" style="128" customWidth="1"/>
    <col min="10758" max="10760" width="6.7109375" style="128" customWidth="1"/>
    <col min="10761" max="10761" width="1.7109375" style="128" customWidth="1"/>
    <col min="10762" max="10764" width="6.7109375" style="128" customWidth="1"/>
    <col min="10765" max="10765" width="1.7109375" style="128" customWidth="1"/>
    <col min="10766" max="10768" width="6.7109375" style="128" customWidth="1"/>
    <col min="10769" max="10769" width="1.7109375" style="128" customWidth="1"/>
    <col min="10770" max="10772" width="6.7109375" style="128" customWidth="1"/>
    <col min="10773" max="10773" width="1.7109375" style="128" customWidth="1"/>
    <col min="10774" max="10776" width="6.7109375" style="128" customWidth="1"/>
    <col min="10777" max="10777" width="1.7109375" style="128" customWidth="1"/>
    <col min="10778" max="10778" width="7.7109375" style="128" bestFit="1" customWidth="1"/>
    <col min="10779" max="10779" width="6.140625" style="128" bestFit="1" customWidth="1"/>
    <col min="10780" max="10780" width="4.85546875" style="128" bestFit="1" customWidth="1"/>
    <col min="10781" max="11008" width="11.42578125" style="128"/>
    <col min="11009" max="11009" width="19.7109375" style="128" customWidth="1"/>
    <col min="11010" max="11012" width="6.7109375" style="128" customWidth="1"/>
    <col min="11013" max="11013" width="1.7109375" style="128" customWidth="1"/>
    <col min="11014" max="11016" width="6.7109375" style="128" customWidth="1"/>
    <col min="11017" max="11017" width="1.7109375" style="128" customWidth="1"/>
    <col min="11018" max="11020" width="6.7109375" style="128" customWidth="1"/>
    <col min="11021" max="11021" width="1.7109375" style="128" customWidth="1"/>
    <col min="11022" max="11024" width="6.7109375" style="128" customWidth="1"/>
    <col min="11025" max="11025" width="1.7109375" style="128" customWidth="1"/>
    <col min="11026" max="11028" width="6.7109375" style="128" customWidth="1"/>
    <col min="11029" max="11029" width="1.7109375" style="128" customWidth="1"/>
    <col min="11030" max="11032" width="6.7109375" style="128" customWidth="1"/>
    <col min="11033" max="11033" width="1.7109375" style="128" customWidth="1"/>
    <col min="11034" max="11034" width="7.7109375" style="128" bestFit="1" customWidth="1"/>
    <col min="11035" max="11035" width="6.140625" style="128" bestFit="1" customWidth="1"/>
    <col min="11036" max="11036" width="4.85546875" style="128" bestFit="1" customWidth="1"/>
    <col min="11037" max="11264" width="11.42578125" style="128"/>
    <col min="11265" max="11265" width="19.7109375" style="128" customWidth="1"/>
    <col min="11266" max="11268" width="6.7109375" style="128" customWidth="1"/>
    <col min="11269" max="11269" width="1.7109375" style="128" customWidth="1"/>
    <col min="11270" max="11272" width="6.7109375" style="128" customWidth="1"/>
    <col min="11273" max="11273" width="1.7109375" style="128" customWidth="1"/>
    <col min="11274" max="11276" width="6.7109375" style="128" customWidth="1"/>
    <col min="11277" max="11277" width="1.7109375" style="128" customWidth="1"/>
    <col min="11278" max="11280" width="6.7109375" style="128" customWidth="1"/>
    <col min="11281" max="11281" width="1.7109375" style="128" customWidth="1"/>
    <col min="11282" max="11284" width="6.7109375" style="128" customWidth="1"/>
    <col min="11285" max="11285" width="1.7109375" style="128" customWidth="1"/>
    <col min="11286" max="11288" width="6.7109375" style="128" customWidth="1"/>
    <col min="11289" max="11289" width="1.7109375" style="128" customWidth="1"/>
    <col min="11290" max="11290" width="7.7109375" style="128" bestFit="1" customWidth="1"/>
    <col min="11291" max="11291" width="6.140625" style="128" bestFit="1" customWidth="1"/>
    <col min="11292" max="11292" width="4.85546875" style="128" bestFit="1" customWidth="1"/>
    <col min="11293" max="11520" width="11.42578125" style="128"/>
    <col min="11521" max="11521" width="19.7109375" style="128" customWidth="1"/>
    <col min="11522" max="11524" width="6.7109375" style="128" customWidth="1"/>
    <col min="11525" max="11525" width="1.7109375" style="128" customWidth="1"/>
    <col min="11526" max="11528" width="6.7109375" style="128" customWidth="1"/>
    <col min="11529" max="11529" width="1.7109375" style="128" customWidth="1"/>
    <col min="11530" max="11532" width="6.7109375" style="128" customWidth="1"/>
    <col min="11533" max="11533" width="1.7109375" style="128" customWidth="1"/>
    <col min="11534" max="11536" width="6.7109375" style="128" customWidth="1"/>
    <col min="11537" max="11537" width="1.7109375" style="128" customWidth="1"/>
    <col min="11538" max="11540" width="6.7109375" style="128" customWidth="1"/>
    <col min="11541" max="11541" width="1.7109375" style="128" customWidth="1"/>
    <col min="11542" max="11544" width="6.7109375" style="128" customWidth="1"/>
    <col min="11545" max="11545" width="1.7109375" style="128" customWidth="1"/>
    <col min="11546" max="11546" width="7.7109375" style="128" bestFit="1" customWidth="1"/>
    <col min="11547" max="11547" width="6.140625" style="128" bestFit="1" customWidth="1"/>
    <col min="11548" max="11548" width="4.85546875" style="128" bestFit="1" customWidth="1"/>
    <col min="11549" max="11776" width="11.42578125" style="128"/>
    <col min="11777" max="11777" width="19.7109375" style="128" customWidth="1"/>
    <col min="11778" max="11780" width="6.7109375" style="128" customWidth="1"/>
    <col min="11781" max="11781" width="1.7109375" style="128" customWidth="1"/>
    <col min="11782" max="11784" width="6.7109375" style="128" customWidth="1"/>
    <col min="11785" max="11785" width="1.7109375" style="128" customWidth="1"/>
    <col min="11786" max="11788" width="6.7109375" style="128" customWidth="1"/>
    <col min="11789" max="11789" width="1.7109375" style="128" customWidth="1"/>
    <col min="11790" max="11792" width="6.7109375" style="128" customWidth="1"/>
    <col min="11793" max="11793" width="1.7109375" style="128" customWidth="1"/>
    <col min="11794" max="11796" width="6.7109375" style="128" customWidth="1"/>
    <col min="11797" max="11797" width="1.7109375" style="128" customWidth="1"/>
    <col min="11798" max="11800" width="6.7109375" style="128" customWidth="1"/>
    <col min="11801" max="11801" width="1.7109375" style="128" customWidth="1"/>
    <col min="11802" max="11802" width="7.7109375" style="128" bestFit="1" customWidth="1"/>
    <col min="11803" max="11803" width="6.140625" style="128" bestFit="1" customWidth="1"/>
    <col min="11804" max="11804" width="4.85546875" style="128" bestFit="1" customWidth="1"/>
    <col min="11805" max="12032" width="11.42578125" style="128"/>
    <col min="12033" max="12033" width="19.7109375" style="128" customWidth="1"/>
    <col min="12034" max="12036" width="6.7109375" style="128" customWidth="1"/>
    <col min="12037" max="12037" width="1.7109375" style="128" customWidth="1"/>
    <col min="12038" max="12040" width="6.7109375" style="128" customWidth="1"/>
    <col min="12041" max="12041" width="1.7109375" style="128" customWidth="1"/>
    <col min="12042" max="12044" width="6.7109375" style="128" customWidth="1"/>
    <col min="12045" max="12045" width="1.7109375" style="128" customWidth="1"/>
    <col min="12046" max="12048" width="6.7109375" style="128" customWidth="1"/>
    <col min="12049" max="12049" width="1.7109375" style="128" customWidth="1"/>
    <col min="12050" max="12052" width="6.7109375" style="128" customWidth="1"/>
    <col min="12053" max="12053" width="1.7109375" style="128" customWidth="1"/>
    <col min="12054" max="12056" width="6.7109375" style="128" customWidth="1"/>
    <col min="12057" max="12057" width="1.7109375" style="128" customWidth="1"/>
    <col min="12058" max="12058" width="7.7109375" style="128" bestFit="1" customWidth="1"/>
    <col min="12059" max="12059" width="6.140625" style="128" bestFit="1" customWidth="1"/>
    <col min="12060" max="12060" width="4.85546875" style="128" bestFit="1" customWidth="1"/>
    <col min="12061" max="12288" width="11.42578125" style="128"/>
    <col min="12289" max="12289" width="19.7109375" style="128" customWidth="1"/>
    <col min="12290" max="12292" width="6.7109375" style="128" customWidth="1"/>
    <col min="12293" max="12293" width="1.7109375" style="128" customWidth="1"/>
    <col min="12294" max="12296" width="6.7109375" style="128" customWidth="1"/>
    <col min="12297" max="12297" width="1.7109375" style="128" customWidth="1"/>
    <col min="12298" max="12300" width="6.7109375" style="128" customWidth="1"/>
    <col min="12301" max="12301" width="1.7109375" style="128" customWidth="1"/>
    <col min="12302" max="12304" width="6.7109375" style="128" customWidth="1"/>
    <col min="12305" max="12305" width="1.7109375" style="128" customWidth="1"/>
    <col min="12306" max="12308" width="6.7109375" style="128" customWidth="1"/>
    <col min="12309" max="12309" width="1.7109375" style="128" customWidth="1"/>
    <col min="12310" max="12312" width="6.7109375" style="128" customWidth="1"/>
    <col min="12313" max="12313" width="1.7109375" style="128" customWidth="1"/>
    <col min="12314" max="12314" width="7.7109375" style="128" bestFit="1" customWidth="1"/>
    <col min="12315" max="12315" width="6.140625" style="128" bestFit="1" customWidth="1"/>
    <col min="12316" max="12316" width="4.85546875" style="128" bestFit="1" customWidth="1"/>
    <col min="12317" max="12544" width="11.42578125" style="128"/>
    <col min="12545" max="12545" width="19.7109375" style="128" customWidth="1"/>
    <col min="12546" max="12548" width="6.7109375" style="128" customWidth="1"/>
    <col min="12549" max="12549" width="1.7109375" style="128" customWidth="1"/>
    <col min="12550" max="12552" width="6.7109375" style="128" customWidth="1"/>
    <col min="12553" max="12553" width="1.7109375" style="128" customWidth="1"/>
    <col min="12554" max="12556" width="6.7109375" style="128" customWidth="1"/>
    <col min="12557" max="12557" width="1.7109375" style="128" customWidth="1"/>
    <col min="12558" max="12560" width="6.7109375" style="128" customWidth="1"/>
    <col min="12561" max="12561" width="1.7109375" style="128" customWidth="1"/>
    <col min="12562" max="12564" width="6.7109375" style="128" customWidth="1"/>
    <col min="12565" max="12565" width="1.7109375" style="128" customWidth="1"/>
    <col min="12566" max="12568" width="6.7109375" style="128" customWidth="1"/>
    <col min="12569" max="12569" width="1.7109375" style="128" customWidth="1"/>
    <col min="12570" max="12570" width="7.7109375" style="128" bestFit="1" customWidth="1"/>
    <col min="12571" max="12571" width="6.140625" style="128" bestFit="1" customWidth="1"/>
    <col min="12572" max="12572" width="4.85546875" style="128" bestFit="1" customWidth="1"/>
    <col min="12573" max="12800" width="11.42578125" style="128"/>
    <col min="12801" max="12801" width="19.7109375" style="128" customWidth="1"/>
    <col min="12802" max="12804" width="6.7109375" style="128" customWidth="1"/>
    <col min="12805" max="12805" width="1.7109375" style="128" customWidth="1"/>
    <col min="12806" max="12808" width="6.7109375" style="128" customWidth="1"/>
    <col min="12809" max="12809" width="1.7109375" style="128" customWidth="1"/>
    <col min="12810" max="12812" width="6.7109375" style="128" customWidth="1"/>
    <col min="12813" max="12813" width="1.7109375" style="128" customWidth="1"/>
    <col min="12814" max="12816" width="6.7109375" style="128" customWidth="1"/>
    <col min="12817" max="12817" width="1.7109375" style="128" customWidth="1"/>
    <col min="12818" max="12820" width="6.7109375" style="128" customWidth="1"/>
    <col min="12821" max="12821" width="1.7109375" style="128" customWidth="1"/>
    <col min="12822" max="12824" width="6.7109375" style="128" customWidth="1"/>
    <col min="12825" max="12825" width="1.7109375" style="128" customWidth="1"/>
    <col min="12826" max="12826" width="7.7109375" style="128" bestFit="1" customWidth="1"/>
    <col min="12827" max="12827" width="6.140625" style="128" bestFit="1" customWidth="1"/>
    <col min="12828" max="12828" width="4.85546875" style="128" bestFit="1" customWidth="1"/>
    <col min="12829" max="13056" width="11.42578125" style="128"/>
    <col min="13057" max="13057" width="19.7109375" style="128" customWidth="1"/>
    <col min="13058" max="13060" width="6.7109375" style="128" customWidth="1"/>
    <col min="13061" max="13061" width="1.7109375" style="128" customWidth="1"/>
    <col min="13062" max="13064" width="6.7109375" style="128" customWidth="1"/>
    <col min="13065" max="13065" width="1.7109375" style="128" customWidth="1"/>
    <col min="13066" max="13068" width="6.7109375" style="128" customWidth="1"/>
    <col min="13069" max="13069" width="1.7109375" style="128" customWidth="1"/>
    <col min="13070" max="13072" width="6.7109375" style="128" customWidth="1"/>
    <col min="13073" max="13073" width="1.7109375" style="128" customWidth="1"/>
    <col min="13074" max="13076" width="6.7109375" style="128" customWidth="1"/>
    <col min="13077" max="13077" width="1.7109375" style="128" customWidth="1"/>
    <col min="13078" max="13080" width="6.7109375" style="128" customWidth="1"/>
    <col min="13081" max="13081" width="1.7109375" style="128" customWidth="1"/>
    <col min="13082" max="13082" width="7.7109375" style="128" bestFit="1" customWidth="1"/>
    <col min="13083" max="13083" width="6.140625" style="128" bestFit="1" customWidth="1"/>
    <col min="13084" max="13084" width="4.85546875" style="128" bestFit="1" customWidth="1"/>
    <col min="13085" max="13312" width="11.42578125" style="128"/>
    <col min="13313" max="13313" width="19.7109375" style="128" customWidth="1"/>
    <col min="13314" max="13316" width="6.7109375" style="128" customWidth="1"/>
    <col min="13317" max="13317" width="1.7109375" style="128" customWidth="1"/>
    <col min="13318" max="13320" width="6.7109375" style="128" customWidth="1"/>
    <col min="13321" max="13321" width="1.7109375" style="128" customWidth="1"/>
    <col min="13322" max="13324" width="6.7109375" style="128" customWidth="1"/>
    <col min="13325" max="13325" width="1.7109375" style="128" customWidth="1"/>
    <col min="13326" max="13328" width="6.7109375" style="128" customWidth="1"/>
    <col min="13329" max="13329" width="1.7109375" style="128" customWidth="1"/>
    <col min="13330" max="13332" width="6.7109375" style="128" customWidth="1"/>
    <col min="13333" max="13333" width="1.7109375" style="128" customWidth="1"/>
    <col min="13334" max="13336" width="6.7109375" style="128" customWidth="1"/>
    <col min="13337" max="13337" width="1.7109375" style="128" customWidth="1"/>
    <col min="13338" max="13338" width="7.7109375" style="128" bestFit="1" customWidth="1"/>
    <col min="13339" max="13339" width="6.140625" style="128" bestFit="1" customWidth="1"/>
    <col min="13340" max="13340" width="4.85546875" style="128" bestFit="1" customWidth="1"/>
    <col min="13341" max="13568" width="11.42578125" style="128"/>
    <col min="13569" max="13569" width="19.7109375" style="128" customWidth="1"/>
    <col min="13570" max="13572" width="6.7109375" style="128" customWidth="1"/>
    <col min="13573" max="13573" width="1.7109375" style="128" customWidth="1"/>
    <col min="13574" max="13576" width="6.7109375" style="128" customWidth="1"/>
    <col min="13577" max="13577" width="1.7109375" style="128" customWidth="1"/>
    <col min="13578" max="13580" width="6.7109375" style="128" customWidth="1"/>
    <col min="13581" max="13581" width="1.7109375" style="128" customWidth="1"/>
    <col min="13582" max="13584" width="6.7109375" style="128" customWidth="1"/>
    <col min="13585" max="13585" width="1.7109375" style="128" customWidth="1"/>
    <col min="13586" max="13588" width="6.7109375" style="128" customWidth="1"/>
    <col min="13589" max="13589" width="1.7109375" style="128" customWidth="1"/>
    <col min="13590" max="13592" width="6.7109375" style="128" customWidth="1"/>
    <col min="13593" max="13593" width="1.7109375" style="128" customWidth="1"/>
    <col min="13594" max="13594" width="7.7109375" style="128" bestFit="1" customWidth="1"/>
    <col min="13595" max="13595" width="6.140625" style="128" bestFit="1" customWidth="1"/>
    <col min="13596" max="13596" width="4.85546875" style="128" bestFit="1" customWidth="1"/>
    <col min="13597" max="13824" width="11.42578125" style="128"/>
    <col min="13825" max="13825" width="19.7109375" style="128" customWidth="1"/>
    <col min="13826" max="13828" width="6.7109375" style="128" customWidth="1"/>
    <col min="13829" max="13829" width="1.7109375" style="128" customWidth="1"/>
    <col min="13830" max="13832" width="6.7109375" style="128" customWidth="1"/>
    <col min="13833" max="13833" width="1.7109375" style="128" customWidth="1"/>
    <col min="13834" max="13836" width="6.7109375" style="128" customWidth="1"/>
    <col min="13837" max="13837" width="1.7109375" style="128" customWidth="1"/>
    <col min="13838" max="13840" width="6.7109375" style="128" customWidth="1"/>
    <col min="13841" max="13841" width="1.7109375" style="128" customWidth="1"/>
    <col min="13842" max="13844" width="6.7109375" style="128" customWidth="1"/>
    <col min="13845" max="13845" width="1.7109375" style="128" customWidth="1"/>
    <col min="13846" max="13848" width="6.7109375" style="128" customWidth="1"/>
    <col min="13849" max="13849" width="1.7109375" style="128" customWidth="1"/>
    <col min="13850" max="13850" width="7.7109375" style="128" bestFit="1" customWidth="1"/>
    <col min="13851" max="13851" width="6.140625" style="128" bestFit="1" customWidth="1"/>
    <col min="13852" max="13852" width="4.85546875" style="128" bestFit="1" customWidth="1"/>
    <col min="13853" max="14080" width="11.42578125" style="128"/>
    <col min="14081" max="14081" width="19.7109375" style="128" customWidth="1"/>
    <col min="14082" max="14084" width="6.7109375" style="128" customWidth="1"/>
    <col min="14085" max="14085" width="1.7109375" style="128" customWidth="1"/>
    <col min="14086" max="14088" width="6.7109375" style="128" customWidth="1"/>
    <col min="14089" max="14089" width="1.7109375" style="128" customWidth="1"/>
    <col min="14090" max="14092" width="6.7109375" style="128" customWidth="1"/>
    <col min="14093" max="14093" width="1.7109375" style="128" customWidth="1"/>
    <col min="14094" max="14096" width="6.7109375" style="128" customWidth="1"/>
    <col min="14097" max="14097" width="1.7109375" style="128" customWidth="1"/>
    <col min="14098" max="14100" width="6.7109375" style="128" customWidth="1"/>
    <col min="14101" max="14101" width="1.7109375" style="128" customWidth="1"/>
    <col min="14102" max="14104" width="6.7109375" style="128" customWidth="1"/>
    <col min="14105" max="14105" width="1.7109375" style="128" customWidth="1"/>
    <col min="14106" max="14106" width="7.7109375" style="128" bestFit="1" customWidth="1"/>
    <col min="14107" max="14107" width="6.140625" style="128" bestFit="1" customWidth="1"/>
    <col min="14108" max="14108" width="4.85546875" style="128" bestFit="1" customWidth="1"/>
    <col min="14109" max="14336" width="11.42578125" style="128"/>
    <col min="14337" max="14337" width="19.7109375" style="128" customWidth="1"/>
    <col min="14338" max="14340" width="6.7109375" style="128" customWidth="1"/>
    <col min="14341" max="14341" width="1.7109375" style="128" customWidth="1"/>
    <col min="14342" max="14344" width="6.7109375" style="128" customWidth="1"/>
    <col min="14345" max="14345" width="1.7109375" style="128" customWidth="1"/>
    <col min="14346" max="14348" width="6.7109375" style="128" customWidth="1"/>
    <col min="14349" max="14349" width="1.7109375" style="128" customWidth="1"/>
    <col min="14350" max="14352" width="6.7109375" style="128" customWidth="1"/>
    <col min="14353" max="14353" width="1.7109375" style="128" customWidth="1"/>
    <col min="14354" max="14356" width="6.7109375" style="128" customWidth="1"/>
    <col min="14357" max="14357" width="1.7109375" style="128" customWidth="1"/>
    <col min="14358" max="14360" width="6.7109375" style="128" customWidth="1"/>
    <col min="14361" max="14361" width="1.7109375" style="128" customWidth="1"/>
    <col min="14362" max="14362" width="7.7109375" style="128" bestFit="1" customWidth="1"/>
    <col min="14363" max="14363" width="6.140625" style="128" bestFit="1" customWidth="1"/>
    <col min="14364" max="14364" width="4.85546875" style="128" bestFit="1" customWidth="1"/>
    <col min="14365" max="14592" width="11.42578125" style="128"/>
    <col min="14593" max="14593" width="19.7109375" style="128" customWidth="1"/>
    <col min="14594" max="14596" width="6.7109375" style="128" customWidth="1"/>
    <col min="14597" max="14597" width="1.7109375" style="128" customWidth="1"/>
    <col min="14598" max="14600" width="6.7109375" style="128" customWidth="1"/>
    <col min="14601" max="14601" width="1.7109375" style="128" customWidth="1"/>
    <col min="14602" max="14604" width="6.7109375" style="128" customWidth="1"/>
    <col min="14605" max="14605" width="1.7109375" style="128" customWidth="1"/>
    <col min="14606" max="14608" width="6.7109375" style="128" customWidth="1"/>
    <col min="14609" max="14609" width="1.7109375" style="128" customWidth="1"/>
    <col min="14610" max="14612" width="6.7109375" style="128" customWidth="1"/>
    <col min="14613" max="14613" width="1.7109375" style="128" customWidth="1"/>
    <col min="14614" max="14616" width="6.7109375" style="128" customWidth="1"/>
    <col min="14617" max="14617" width="1.7109375" style="128" customWidth="1"/>
    <col min="14618" max="14618" width="7.7109375" style="128" bestFit="1" customWidth="1"/>
    <col min="14619" max="14619" width="6.140625" style="128" bestFit="1" customWidth="1"/>
    <col min="14620" max="14620" width="4.85546875" style="128" bestFit="1" customWidth="1"/>
    <col min="14621" max="14848" width="11.42578125" style="128"/>
    <col min="14849" max="14849" width="19.7109375" style="128" customWidth="1"/>
    <col min="14850" max="14852" width="6.7109375" style="128" customWidth="1"/>
    <col min="14853" max="14853" width="1.7109375" style="128" customWidth="1"/>
    <col min="14854" max="14856" width="6.7109375" style="128" customWidth="1"/>
    <col min="14857" max="14857" width="1.7109375" style="128" customWidth="1"/>
    <col min="14858" max="14860" width="6.7109375" style="128" customWidth="1"/>
    <col min="14861" max="14861" width="1.7109375" style="128" customWidth="1"/>
    <col min="14862" max="14864" width="6.7109375" style="128" customWidth="1"/>
    <col min="14865" max="14865" width="1.7109375" style="128" customWidth="1"/>
    <col min="14866" max="14868" width="6.7109375" style="128" customWidth="1"/>
    <col min="14869" max="14869" width="1.7109375" style="128" customWidth="1"/>
    <col min="14870" max="14872" width="6.7109375" style="128" customWidth="1"/>
    <col min="14873" max="14873" width="1.7109375" style="128" customWidth="1"/>
    <col min="14874" max="14874" width="7.7109375" style="128" bestFit="1" customWidth="1"/>
    <col min="14875" max="14875" width="6.140625" style="128" bestFit="1" customWidth="1"/>
    <col min="14876" max="14876" width="4.85546875" style="128" bestFit="1" customWidth="1"/>
    <col min="14877" max="15104" width="11.42578125" style="128"/>
    <col min="15105" max="15105" width="19.7109375" style="128" customWidth="1"/>
    <col min="15106" max="15108" width="6.7109375" style="128" customWidth="1"/>
    <col min="15109" max="15109" width="1.7109375" style="128" customWidth="1"/>
    <col min="15110" max="15112" width="6.7109375" style="128" customWidth="1"/>
    <col min="15113" max="15113" width="1.7109375" style="128" customWidth="1"/>
    <col min="15114" max="15116" width="6.7109375" style="128" customWidth="1"/>
    <col min="15117" max="15117" width="1.7109375" style="128" customWidth="1"/>
    <col min="15118" max="15120" width="6.7109375" style="128" customWidth="1"/>
    <col min="15121" max="15121" width="1.7109375" style="128" customWidth="1"/>
    <col min="15122" max="15124" width="6.7109375" style="128" customWidth="1"/>
    <col min="15125" max="15125" width="1.7109375" style="128" customWidth="1"/>
    <col min="15126" max="15128" width="6.7109375" style="128" customWidth="1"/>
    <col min="15129" max="15129" width="1.7109375" style="128" customWidth="1"/>
    <col min="15130" max="15130" width="7.7109375" style="128" bestFit="1" customWidth="1"/>
    <col min="15131" max="15131" width="6.140625" style="128" bestFit="1" customWidth="1"/>
    <col min="15132" max="15132" width="4.85546875" style="128" bestFit="1" customWidth="1"/>
    <col min="15133" max="15360" width="11.42578125" style="128"/>
    <col min="15361" max="15361" width="19.7109375" style="128" customWidth="1"/>
    <col min="15362" max="15364" width="6.7109375" style="128" customWidth="1"/>
    <col min="15365" max="15365" width="1.7109375" style="128" customWidth="1"/>
    <col min="15366" max="15368" width="6.7109375" style="128" customWidth="1"/>
    <col min="15369" max="15369" width="1.7109375" style="128" customWidth="1"/>
    <col min="15370" max="15372" width="6.7109375" style="128" customWidth="1"/>
    <col min="15373" max="15373" width="1.7109375" style="128" customWidth="1"/>
    <col min="15374" max="15376" width="6.7109375" style="128" customWidth="1"/>
    <col min="15377" max="15377" width="1.7109375" style="128" customWidth="1"/>
    <col min="15378" max="15380" width="6.7109375" style="128" customWidth="1"/>
    <col min="15381" max="15381" width="1.7109375" style="128" customWidth="1"/>
    <col min="15382" max="15384" width="6.7109375" style="128" customWidth="1"/>
    <col min="15385" max="15385" width="1.7109375" style="128" customWidth="1"/>
    <col min="15386" max="15386" width="7.7109375" style="128" bestFit="1" customWidth="1"/>
    <col min="15387" max="15387" width="6.140625" style="128" bestFit="1" customWidth="1"/>
    <col min="15388" max="15388" width="4.85546875" style="128" bestFit="1" customWidth="1"/>
    <col min="15389" max="15616" width="11.42578125" style="128"/>
    <col min="15617" max="15617" width="19.7109375" style="128" customWidth="1"/>
    <col min="15618" max="15620" width="6.7109375" style="128" customWidth="1"/>
    <col min="15621" max="15621" width="1.7109375" style="128" customWidth="1"/>
    <col min="15622" max="15624" width="6.7109375" style="128" customWidth="1"/>
    <col min="15625" max="15625" width="1.7109375" style="128" customWidth="1"/>
    <col min="15626" max="15628" width="6.7109375" style="128" customWidth="1"/>
    <col min="15629" max="15629" width="1.7109375" style="128" customWidth="1"/>
    <col min="15630" max="15632" width="6.7109375" style="128" customWidth="1"/>
    <col min="15633" max="15633" width="1.7109375" style="128" customWidth="1"/>
    <col min="15634" max="15636" width="6.7109375" style="128" customWidth="1"/>
    <col min="15637" max="15637" width="1.7109375" style="128" customWidth="1"/>
    <col min="15638" max="15640" width="6.7109375" style="128" customWidth="1"/>
    <col min="15641" max="15641" width="1.7109375" style="128" customWidth="1"/>
    <col min="15642" max="15642" width="7.7109375" style="128" bestFit="1" customWidth="1"/>
    <col min="15643" max="15643" width="6.140625" style="128" bestFit="1" customWidth="1"/>
    <col min="15644" max="15644" width="4.85546875" style="128" bestFit="1" customWidth="1"/>
    <col min="15645" max="15872" width="11.42578125" style="128"/>
    <col min="15873" max="15873" width="19.7109375" style="128" customWidth="1"/>
    <col min="15874" max="15876" width="6.7109375" style="128" customWidth="1"/>
    <col min="15877" max="15877" width="1.7109375" style="128" customWidth="1"/>
    <col min="15878" max="15880" width="6.7109375" style="128" customWidth="1"/>
    <col min="15881" max="15881" width="1.7109375" style="128" customWidth="1"/>
    <col min="15882" max="15884" width="6.7109375" style="128" customWidth="1"/>
    <col min="15885" max="15885" width="1.7109375" style="128" customWidth="1"/>
    <col min="15886" max="15888" width="6.7109375" style="128" customWidth="1"/>
    <col min="15889" max="15889" width="1.7109375" style="128" customWidth="1"/>
    <col min="15890" max="15892" width="6.7109375" style="128" customWidth="1"/>
    <col min="15893" max="15893" width="1.7109375" style="128" customWidth="1"/>
    <col min="15894" max="15896" width="6.7109375" style="128" customWidth="1"/>
    <col min="15897" max="15897" width="1.7109375" style="128" customWidth="1"/>
    <col min="15898" max="15898" width="7.7109375" style="128" bestFit="1" customWidth="1"/>
    <col min="15899" max="15899" width="6.140625" style="128" bestFit="1" customWidth="1"/>
    <col min="15900" max="15900" width="4.85546875" style="128" bestFit="1" customWidth="1"/>
    <col min="15901" max="16128" width="11.42578125" style="128"/>
    <col min="16129" max="16129" width="19.7109375" style="128" customWidth="1"/>
    <col min="16130" max="16132" width="6.7109375" style="128" customWidth="1"/>
    <col min="16133" max="16133" width="1.7109375" style="128" customWidth="1"/>
    <col min="16134" max="16136" width="6.7109375" style="128" customWidth="1"/>
    <col min="16137" max="16137" width="1.7109375" style="128" customWidth="1"/>
    <col min="16138" max="16140" width="6.7109375" style="128" customWidth="1"/>
    <col min="16141" max="16141" width="1.7109375" style="128" customWidth="1"/>
    <col min="16142" max="16144" width="6.7109375" style="128" customWidth="1"/>
    <col min="16145" max="16145" width="1.7109375" style="128" customWidth="1"/>
    <col min="16146" max="16148" width="6.7109375" style="128" customWidth="1"/>
    <col min="16149" max="16149" width="1.7109375" style="128" customWidth="1"/>
    <col min="16150" max="16152" width="6.7109375" style="128" customWidth="1"/>
    <col min="16153" max="16153" width="1.7109375" style="128" customWidth="1"/>
    <col min="16154" max="16154" width="7.7109375" style="128" bestFit="1" customWidth="1"/>
    <col min="16155" max="16155" width="6.140625" style="128" bestFit="1" customWidth="1"/>
    <col min="16156" max="16156" width="4.85546875" style="128" bestFit="1" customWidth="1"/>
    <col min="16157" max="16384" width="11.42578125" style="128"/>
  </cols>
  <sheetData>
    <row r="1" spans="1:33" s="115" customFormat="1" ht="15" x14ac:dyDescent="0.25">
      <c r="A1" s="294" t="s">
        <v>179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</row>
    <row r="2" spans="1:33" s="115" customFormat="1" ht="15" x14ac:dyDescent="0.25">
      <c r="A2" s="295" t="s">
        <v>180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</row>
    <row r="3" spans="1:33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</row>
    <row r="4" spans="1:33" s="115" customFormat="1" ht="15" x14ac:dyDescent="0.25">
      <c r="A4" s="295" t="s">
        <v>79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</row>
    <row r="5" spans="1:33" s="115" customFormat="1" ht="15" x14ac:dyDescent="0.25">
      <c r="A5" s="295" t="s">
        <v>80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</row>
    <row r="6" spans="1:33" s="115" customFormat="1" ht="15.75" thickBot="1" x14ac:dyDescent="0.3">
      <c r="A6" s="116"/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</row>
    <row r="7" spans="1:33" s="115" customFormat="1" ht="15" customHeight="1" x14ac:dyDescent="0.25">
      <c r="A7" s="296" t="s">
        <v>81</v>
      </c>
      <c r="B7" s="119" t="s">
        <v>22</v>
      </c>
      <c r="C7" s="119"/>
      <c r="D7" s="119"/>
      <c r="E7" s="120"/>
      <c r="F7" s="119" t="s">
        <v>57</v>
      </c>
      <c r="G7" s="119"/>
      <c r="H7" s="119"/>
      <c r="I7" s="120"/>
      <c r="J7" s="119" t="s">
        <v>58</v>
      </c>
      <c r="K7" s="119"/>
      <c r="L7" s="119"/>
      <c r="M7" s="120"/>
      <c r="N7" s="119" t="s">
        <v>59</v>
      </c>
      <c r="O7" s="119"/>
      <c r="P7" s="119"/>
      <c r="Q7" s="120"/>
      <c r="R7" s="119" t="s">
        <v>61</v>
      </c>
      <c r="S7" s="119"/>
      <c r="T7" s="119"/>
      <c r="U7" s="120"/>
      <c r="V7" s="119" t="s">
        <v>62</v>
      </c>
      <c r="W7" s="119"/>
      <c r="X7" s="119"/>
      <c r="Y7" s="120"/>
      <c r="Z7" s="119" t="s">
        <v>63</v>
      </c>
      <c r="AA7" s="119"/>
      <c r="AB7" s="119"/>
    </row>
    <row r="8" spans="1:33" s="115" customFormat="1" ht="15.75" thickBot="1" x14ac:dyDescent="0.3">
      <c r="A8" s="297"/>
      <c r="B8" s="121" t="s">
        <v>82</v>
      </c>
      <c r="C8" s="121" t="s">
        <v>83</v>
      </c>
      <c r="D8" s="121" t="s">
        <v>84</v>
      </c>
      <c r="E8" s="122"/>
      <c r="F8" s="121" t="s">
        <v>82</v>
      </c>
      <c r="G8" s="121" t="s">
        <v>83</v>
      </c>
      <c r="H8" s="121" t="s">
        <v>84</v>
      </c>
      <c r="I8" s="122"/>
      <c r="J8" s="121" t="s">
        <v>82</v>
      </c>
      <c r="K8" s="121" t="s">
        <v>83</v>
      </c>
      <c r="L8" s="121" t="s">
        <v>84</v>
      </c>
      <c r="M8" s="122"/>
      <c r="N8" s="121" t="s">
        <v>82</v>
      </c>
      <c r="O8" s="121" t="s">
        <v>83</v>
      </c>
      <c r="P8" s="121" t="s">
        <v>84</v>
      </c>
      <c r="Q8" s="122"/>
      <c r="R8" s="121" t="s">
        <v>82</v>
      </c>
      <c r="S8" s="121" t="s">
        <v>83</v>
      </c>
      <c r="T8" s="121" t="s">
        <v>84</v>
      </c>
      <c r="U8" s="122"/>
      <c r="V8" s="121" t="s">
        <v>82</v>
      </c>
      <c r="W8" s="121" t="s">
        <v>83</v>
      </c>
      <c r="X8" s="121" t="s">
        <v>84</v>
      </c>
      <c r="Y8" s="122"/>
      <c r="Z8" s="121" t="s">
        <v>82</v>
      </c>
      <c r="AA8" s="121" t="s">
        <v>83</v>
      </c>
      <c r="AB8" s="121" t="s">
        <v>84</v>
      </c>
    </row>
    <row r="9" spans="1:33" s="115" customFormat="1" ht="12.75" customHeight="1" x14ac:dyDescent="0.25">
      <c r="A9" s="123"/>
      <c r="B9" s="124"/>
      <c r="C9" s="124"/>
      <c r="D9" s="124"/>
      <c r="E9" s="125"/>
      <c r="F9" s="124"/>
      <c r="G9" s="124"/>
      <c r="H9" s="124"/>
      <c r="I9" s="125"/>
      <c r="J9" s="124"/>
      <c r="K9" s="124"/>
      <c r="L9" s="124"/>
      <c r="M9" s="125"/>
      <c r="N9" s="124"/>
      <c r="O9" s="124"/>
      <c r="P9" s="124"/>
      <c r="Q9" s="125"/>
      <c r="R9" s="124"/>
      <c r="S9" s="124"/>
      <c r="T9" s="124"/>
      <c r="U9" s="125"/>
      <c r="V9" s="124"/>
      <c r="W9" s="124"/>
      <c r="X9" s="124"/>
      <c r="Y9" s="125"/>
      <c r="Z9" s="124"/>
      <c r="AA9" s="124"/>
      <c r="AB9" s="124"/>
    </row>
    <row r="10" spans="1:33" s="115" customFormat="1" ht="21" customHeight="1" x14ac:dyDescent="0.25">
      <c r="A10" s="298" t="s">
        <v>39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</row>
    <row r="11" spans="1:33" s="129" customFormat="1" ht="12.75" customHeight="1" x14ac:dyDescent="0.2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8"/>
      <c r="AD11" s="128"/>
      <c r="AE11" s="128"/>
      <c r="AF11" s="128"/>
      <c r="AG11" s="128"/>
    </row>
    <row r="12" spans="1:33" s="129" customFormat="1" ht="14.25" x14ac:dyDescent="0.25">
      <c r="A12" s="130" t="s">
        <v>22</v>
      </c>
      <c r="B12" s="131">
        <f t="shared" ref="B12:D13" si="0">+B18+B24</f>
        <v>174248</v>
      </c>
      <c r="C12" s="131">
        <f t="shared" si="0"/>
        <v>83569</v>
      </c>
      <c r="D12" s="131">
        <f t="shared" si="0"/>
        <v>90679</v>
      </c>
      <c r="E12" s="131"/>
      <c r="F12" s="131">
        <f t="shared" ref="F12:H14" si="1">+F18+F24</f>
        <v>43810</v>
      </c>
      <c r="G12" s="131">
        <f t="shared" si="1"/>
        <v>21849</v>
      </c>
      <c r="H12" s="131">
        <f t="shared" si="1"/>
        <v>21961</v>
      </c>
      <c r="I12" s="131"/>
      <c r="J12" s="131">
        <f t="shared" ref="J12:L14" si="2">+J18+J24</f>
        <v>37447</v>
      </c>
      <c r="K12" s="131">
        <f t="shared" si="2"/>
        <v>18192</v>
      </c>
      <c r="L12" s="131">
        <f t="shared" si="2"/>
        <v>19255</v>
      </c>
      <c r="M12" s="131"/>
      <c r="N12" s="131">
        <f t="shared" ref="N12:P14" si="3">+N18+N24</f>
        <v>34747</v>
      </c>
      <c r="O12" s="131">
        <f t="shared" si="3"/>
        <v>16570</v>
      </c>
      <c r="P12" s="131">
        <f t="shared" si="3"/>
        <v>18177</v>
      </c>
      <c r="Q12" s="131"/>
      <c r="R12" s="131">
        <f t="shared" ref="R12:T14" si="4">+R18+R24</f>
        <v>29355</v>
      </c>
      <c r="S12" s="131">
        <f t="shared" si="4"/>
        <v>13655</v>
      </c>
      <c r="T12" s="131">
        <f t="shared" si="4"/>
        <v>15700</v>
      </c>
      <c r="U12" s="131"/>
      <c r="V12" s="131">
        <f t="shared" ref="V12:X14" si="5">+V18+V24</f>
        <v>28372</v>
      </c>
      <c r="W12" s="131">
        <f t="shared" si="5"/>
        <v>13085</v>
      </c>
      <c r="X12" s="131">
        <f t="shared" si="5"/>
        <v>15287</v>
      </c>
      <c r="Y12" s="131"/>
      <c r="Z12" s="131">
        <f t="shared" ref="Z12:AB14" si="6">+Z18+Z24</f>
        <v>517</v>
      </c>
      <c r="AA12" s="131">
        <f t="shared" si="6"/>
        <v>218</v>
      </c>
      <c r="AB12" s="131">
        <f t="shared" si="6"/>
        <v>299</v>
      </c>
      <c r="AC12" s="128"/>
      <c r="AD12" s="128"/>
      <c r="AE12" s="128"/>
      <c r="AF12" s="128"/>
      <c r="AG12" s="128"/>
    </row>
    <row r="13" spans="1:33" s="129" customFormat="1" x14ac:dyDescent="0.25">
      <c r="A13" s="132" t="s">
        <v>85</v>
      </c>
      <c r="B13" s="131">
        <f t="shared" si="0"/>
        <v>138979</v>
      </c>
      <c r="C13" s="131">
        <f t="shared" si="0"/>
        <v>66550</v>
      </c>
      <c r="D13" s="131">
        <f t="shared" si="0"/>
        <v>72429</v>
      </c>
      <c r="E13" s="131"/>
      <c r="F13" s="131">
        <f t="shared" si="1"/>
        <v>36313</v>
      </c>
      <c r="G13" s="131">
        <f t="shared" si="1"/>
        <v>18132</v>
      </c>
      <c r="H13" s="131">
        <f t="shared" si="1"/>
        <v>18181</v>
      </c>
      <c r="I13" s="131"/>
      <c r="J13" s="131">
        <f t="shared" si="2"/>
        <v>30431</v>
      </c>
      <c r="K13" s="131">
        <f t="shared" si="2"/>
        <v>14823</v>
      </c>
      <c r="L13" s="131">
        <f t="shared" si="2"/>
        <v>15608</v>
      </c>
      <c r="M13" s="131"/>
      <c r="N13" s="131">
        <f t="shared" si="3"/>
        <v>27506</v>
      </c>
      <c r="O13" s="131">
        <f t="shared" si="3"/>
        <v>13059</v>
      </c>
      <c r="P13" s="131">
        <f t="shared" si="3"/>
        <v>14447</v>
      </c>
      <c r="Q13" s="131"/>
      <c r="R13" s="131">
        <f t="shared" si="4"/>
        <v>22694</v>
      </c>
      <c r="S13" s="131">
        <f t="shared" si="4"/>
        <v>10467</v>
      </c>
      <c r="T13" s="131">
        <f t="shared" si="4"/>
        <v>12227</v>
      </c>
      <c r="U13" s="131"/>
      <c r="V13" s="131">
        <f t="shared" si="5"/>
        <v>21804</v>
      </c>
      <c r="W13" s="131">
        <f t="shared" si="5"/>
        <v>9958</v>
      </c>
      <c r="X13" s="131">
        <f t="shared" si="5"/>
        <v>11846</v>
      </c>
      <c r="Y13" s="131"/>
      <c r="Z13" s="131">
        <f t="shared" si="6"/>
        <v>231</v>
      </c>
      <c r="AA13" s="131">
        <f t="shared" si="6"/>
        <v>111</v>
      </c>
      <c r="AB13" s="131">
        <f t="shared" si="6"/>
        <v>120</v>
      </c>
      <c r="AC13" s="128"/>
      <c r="AD13" s="128"/>
      <c r="AE13" s="128"/>
      <c r="AF13" s="128"/>
      <c r="AG13" s="128"/>
    </row>
    <row r="14" spans="1:33" s="129" customFormat="1" x14ac:dyDescent="0.25">
      <c r="A14" s="132" t="s">
        <v>86</v>
      </c>
      <c r="B14" s="131">
        <f>+B20+B26</f>
        <v>26525</v>
      </c>
      <c r="C14" s="131">
        <f>+C20+C26</f>
        <v>13320</v>
      </c>
      <c r="D14" s="131">
        <f>+D20+D26</f>
        <v>13205</v>
      </c>
      <c r="E14" s="131"/>
      <c r="F14" s="131">
        <f t="shared" si="1"/>
        <v>5525</v>
      </c>
      <c r="G14" s="131">
        <f t="shared" si="1"/>
        <v>2838</v>
      </c>
      <c r="H14" s="131">
        <f t="shared" si="1"/>
        <v>2687</v>
      </c>
      <c r="I14" s="131"/>
      <c r="J14" s="131">
        <f t="shared" si="2"/>
        <v>5178</v>
      </c>
      <c r="K14" s="131">
        <f t="shared" si="2"/>
        <v>2600</v>
      </c>
      <c r="L14" s="131">
        <f t="shared" si="2"/>
        <v>2578</v>
      </c>
      <c r="M14" s="131"/>
      <c r="N14" s="131">
        <f t="shared" si="3"/>
        <v>5433</v>
      </c>
      <c r="O14" s="131">
        <f t="shared" si="3"/>
        <v>2729</v>
      </c>
      <c r="P14" s="131">
        <f t="shared" si="3"/>
        <v>2704</v>
      </c>
      <c r="Q14" s="131"/>
      <c r="R14" s="131">
        <f t="shared" si="4"/>
        <v>5104</v>
      </c>
      <c r="S14" s="131">
        <f t="shared" si="4"/>
        <v>2572</v>
      </c>
      <c r="T14" s="131">
        <f t="shared" si="4"/>
        <v>2532</v>
      </c>
      <c r="U14" s="131"/>
      <c r="V14" s="131">
        <f t="shared" si="5"/>
        <v>4999</v>
      </c>
      <c r="W14" s="131">
        <f t="shared" si="5"/>
        <v>2474</v>
      </c>
      <c r="X14" s="131">
        <f t="shared" si="5"/>
        <v>2525</v>
      </c>
      <c r="Y14" s="131"/>
      <c r="Z14" s="131">
        <f t="shared" si="6"/>
        <v>286</v>
      </c>
      <c r="AA14" s="131">
        <f t="shared" si="6"/>
        <v>107</v>
      </c>
      <c r="AB14" s="131">
        <f t="shared" si="6"/>
        <v>179</v>
      </c>
      <c r="AC14" s="128"/>
      <c r="AD14" s="128"/>
      <c r="AE14" s="128"/>
      <c r="AF14" s="128"/>
      <c r="AG14" s="128"/>
    </row>
    <row r="15" spans="1:33" s="129" customFormat="1" x14ac:dyDescent="0.25">
      <c r="A15" s="132" t="s">
        <v>87</v>
      </c>
      <c r="B15" s="131">
        <f>+B21</f>
        <v>8744</v>
      </c>
      <c r="C15" s="131">
        <f>+C21</f>
        <v>3699</v>
      </c>
      <c r="D15" s="131">
        <f>+D21</f>
        <v>5045</v>
      </c>
      <c r="E15" s="131"/>
      <c r="F15" s="131">
        <f>+F21</f>
        <v>1972</v>
      </c>
      <c r="G15" s="131">
        <f>+G21</f>
        <v>879</v>
      </c>
      <c r="H15" s="131">
        <f>+H21</f>
        <v>1093</v>
      </c>
      <c r="I15" s="131"/>
      <c r="J15" s="131">
        <f>+J21</f>
        <v>1838</v>
      </c>
      <c r="K15" s="131">
        <f>+K21</f>
        <v>769</v>
      </c>
      <c r="L15" s="131">
        <f>+L21</f>
        <v>1069</v>
      </c>
      <c r="M15" s="131"/>
      <c r="N15" s="131">
        <f>+N21</f>
        <v>1808</v>
      </c>
      <c r="O15" s="131">
        <f>+O21</f>
        <v>782</v>
      </c>
      <c r="P15" s="131">
        <f>+P21</f>
        <v>1026</v>
      </c>
      <c r="Q15" s="131"/>
      <c r="R15" s="131">
        <f>+R21</f>
        <v>1557</v>
      </c>
      <c r="S15" s="131">
        <f>+S21</f>
        <v>616</v>
      </c>
      <c r="T15" s="131">
        <f>+T21</f>
        <v>941</v>
      </c>
      <c r="U15" s="131"/>
      <c r="V15" s="131">
        <f>+V21</f>
        <v>1569</v>
      </c>
      <c r="W15" s="131">
        <f>+W21</f>
        <v>653</v>
      </c>
      <c r="X15" s="131">
        <f>+X21</f>
        <v>916</v>
      </c>
      <c r="Y15" s="131"/>
      <c r="Z15" s="131">
        <f>+Z21</f>
        <v>0</v>
      </c>
      <c r="AA15" s="131">
        <f>+AA21</f>
        <v>0</v>
      </c>
      <c r="AB15" s="131">
        <f>+AB21</f>
        <v>0</v>
      </c>
      <c r="AC15" s="128"/>
      <c r="AD15" s="128"/>
      <c r="AE15" s="128"/>
      <c r="AF15" s="128"/>
      <c r="AG15" s="128"/>
    </row>
    <row r="16" spans="1:33" s="129" customFormat="1" x14ac:dyDescent="0.25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28"/>
      <c r="AD16" s="128"/>
      <c r="AE16" s="128"/>
      <c r="AF16" s="128"/>
      <c r="AG16" s="128"/>
    </row>
    <row r="17" spans="1:33" s="129" customFormat="1" ht="14.25" x14ac:dyDescent="0.25">
      <c r="A17" s="130" t="s">
        <v>88</v>
      </c>
      <c r="B17" s="134"/>
      <c r="C17" s="134"/>
      <c r="D17" s="134"/>
      <c r="E17" s="135"/>
      <c r="F17" s="134"/>
      <c r="G17" s="134"/>
      <c r="H17" s="134"/>
      <c r="I17" s="135"/>
      <c r="J17" s="134"/>
      <c r="K17" s="134"/>
      <c r="L17" s="134"/>
      <c r="M17" s="135"/>
      <c r="N17" s="134"/>
      <c r="O17" s="134"/>
      <c r="P17" s="134"/>
      <c r="Q17" s="135"/>
      <c r="R17" s="134"/>
      <c r="S17" s="134"/>
      <c r="T17" s="134"/>
      <c r="U17" s="135"/>
      <c r="V17" s="134"/>
      <c r="W17" s="134"/>
      <c r="X17" s="134"/>
      <c r="Y17" s="135"/>
      <c r="Z17" s="134"/>
      <c r="AA17" s="134"/>
      <c r="AB17" s="134"/>
      <c r="AC17" s="128"/>
      <c r="AD17" s="128"/>
      <c r="AE17" s="128"/>
      <c r="AF17" s="128"/>
      <c r="AG17" s="128"/>
    </row>
    <row r="18" spans="1:33" s="129" customFormat="1" x14ac:dyDescent="0.25">
      <c r="A18" s="136" t="s">
        <v>22</v>
      </c>
      <c r="B18" s="137">
        <f>SUM(B19:B21)</f>
        <v>137182</v>
      </c>
      <c r="C18" s="137">
        <f>SUM(C19:C21)</f>
        <v>65741</v>
      </c>
      <c r="D18" s="137">
        <f>SUM(D19:D21)</f>
        <v>71441</v>
      </c>
      <c r="E18" s="137"/>
      <c r="F18" s="137">
        <f>SUM(F19:F21)</f>
        <v>34279</v>
      </c>
      <c r="G18" s="137">
        <f>SUM(G19:G21)</f>
        <v>17100</v>
      </c>
      <c r="H18" s="137">
        <f>SUM(H19:H21)</f>
        <v>17179</v>
      </c>
      <c r="I18" s="138"/>
      <c r="J18" s="137">
        <f>SUM(J19:J21)</f>
        <v>29326</v>
      </c>
      <c r="K18" s="137">
        <f>SUM(K19:K21)</f>
        <v>14222</v>
      </c>
      <c r="L18" s="137">
        <f>SUM(L19:L21)</f>
        <v>15104</v>
      </c>
      <c r="M18" s="138"/>
      <c r="N18" s="137">
        <f>SUM(N19:N21)</f>
        <v>27446</v>
      </c>
      <c r="O18" s="137">
        <f>SUM(O19:O21)</f>
        <v>13062</v>
      </c>
      <c r="P18" s="137">
        <f>SUM(P19:P21)</f>
        <v>14384</v>
      </c>
      <c r="Q18" s="138"/>
      <c r="R18" s="137">
        <f>SUM(R19:R21)</f>
        <v>23052</v>
      </c>
      <c r="S18" s="137">
        <f>SUM(S19:S21)</f>
        <v>10703</v>
      </c>
      <c r="T18" s="137">
        <f>SUM(T19:T21)</f>
        <v>12349</v>
      </c>
      <c r="U18" s="138"/>
      <c r="V18" s="137">
        <f>SUM(V19:V21)</f>
        <v>22564</v>
      </c>
      <c r="W18" s="137">
        <f>SUM(W19:W21)</f>
        <v>10437</v>
      </c>
      <c r="X18" s="137">
        <f>SUM(X19:X21)</f>
        <v>12127</v>
      </c>
      <c r="Y18" s="138"/>
      <c r="Z18" s="137">
        <f>SUM(Z19:Z21)</f>
        <v>515</v>
      </c>
      <c r="AA18" s="137">
        <f>SUM(AA19:AA21)</f>
        <v>217</v>
      </c>
      <c r="AB18" s="137">
        <f>SUM(AB19:AB21)</f>
        <v>298</v>
      </c>
      <c r="AC18" s="128"/>
      <c r="AD18" s="128"/>
      <c r="AE18" s="128"/>
      <c r="AF18" s="128"/>
      <c r="AG18" s="128"/>
    </row>
    <row r="19" spans="1:33" x14ac:dyDescent="0.2">
      <c r="A19" s="132" t="s">
        <v>85</v>
      </c>
      <c r="B19" s="139">
        <v>102570</v>
      </c>
      <c r="C19" s="139">
        <v>49051</v>
      </c>
      <c r="D19" s="139">
        <v>53519</v>
      </c>
      <c r="E19" s="139"/>
      <c r="F19" s="139">
        <v>26921</v>
      </c>
      <c r="G19" s="139">
        <v>13451</v>
      </c>
      <c r="H19" s="139">
        <v>13470</v>
      </c>
      <c r="I19" s="139"/>
      <c r="J19" s="139">
        <v>22444</v>
      </c>
      <c r="K19" s="139">
        <v>10929</v>
      </c>
      <c r="L19" s="139">
        <v>11515</v>
      </c>
      <c r="M19" s="139"/>
      <c r="N19" s="139">
        <v>20347</v>
      </c>
      <c r="O19" s="139">
        <v>9613</v>
      </c>
      <c r="P19" s="139">
        <v>10734</v>
      </c>
      <c r="Q19" s="139"/>
      <c r="R19" s="139">
        <v>16507</v>
      </c>
      <c r="S19" s="139">
        <v>7584</v>
      </c>
      <c r="T19" s="139">
        <v>8923</v>
      </c>
      <c r="U19" s="139"/>
      <c r="V19" s="139">
        <v>16122</v>
      </c>
      <c r="W19" s="139">
        <v>7364</v>
      </c>
      <c r="X19" s="139">
        <v>8758</v>
      </c>
      <c r="Y19" s="139"/>
      <c r="Z19" s="139">
        <v>229</v>
      </c>
      <c r="AA19" s="139">
        <v>110</v>
      </c>
      <c r="AB19" s="139">
        <v>119</v>
      </c>
    </row>
    <row r="20" spans="1:33" x14ac:dyDescent="0.2">
      <c r="A20" s="132" t="s">
        <v>86</v>
      </c>
      <c r="B20" s="139">
        <v>25868</v>
      </c>
      <c r="C20" s="139">
        <v>12991</v>
      </c>
      <c r="D20" s="139">
        <v>12877</v>
      </c>
      <c r="E20" s="139"/>
      <c r="F20" s="139">
        <v>5386</v>
      </c>
      <c r="G20" s="139">
        <v>2770</v>
      </c>
      <c r="H20" s="139">
        <v>2616</v>
      </c>
      <c r="I20" s="139"/>
      <c r="J20" s="139">
        <v>5044</v>
      </c>
      <c r="K20" s="139">
        <v>2524</v>
      </c>
      <c r="L20" s="139">
        <v>2520</v>
      </c>
      <c r="M20" s="139"/>
      <c r="N20" s="139">
        <v>5291</v>
      </c>
      <c r="O20" s="139">
        <v>2667</v>
      </c>
      <c r="P20" s="139">
        <v>2624</v>
      </c>
      <c r="Q20" s="139"/>
      <c r="R20" s="139">
        <v>4988</v>
      </c>
      <c r="S20" s="139">
        <v>2503</v>
      </c>
      <c r="T20" s="139">
        <v>2485</v>
      </c>
      <c r="U20" s="139"/>
      <c r="V20" s="139">
        <v>4873</v>
      </c>
      <c r="W20" s="139">
        <v>2420</v>
      </c>
      <c r="X20" s="139">
        <v>2453</v>
      </c>
      <c r="Y20" s="139"/>
      <c r="Z20" s="139">
        <v>286</v>
      </c>
      <c r="AA20" s="139">
        <v>107</v>
      </c>
      <c r="AB20" s="139">
        <v>179</v>
      </c>
    </row>
    <row r="21" spans="1:33" x14ac:dyDescent="0.2">
      <c r="A21" s="132" t="s">
        <v>87</v>
      </c>
      <c r="B21" s="139">
        <v>8744</v>
      </c>
      <c r="C21" s="139">
        <v>3699</v>
      </c>
      <c r="D21" s="139">
        <v>5045</v>
      </c>
      <c r="E21" s="139"/>
      <c r="F21" s="139">
        <v>1972</v>
      </c>
      <c r="G21" s="139">
        <v>879</v>
      </c>
      <c r="H21" s="139">
        <v>1093</v>
      </c>
      <c r="I21" s="139"/>
      <c r="J21" s="139">
        <v>1838</v>
      </c>
      <c r="K21" s="139">
        <v>769</v>
      </c>
      <c r="L21" s="139">
        <v>1069</v>
      </c>
      <c r="M21" s="139"/>
      <c r="N21" s="139">
        <v>1808</v>
      </c>
      <c r="O21" s="139">
        <v>782</v>
      </c>
      <c r="P21" s="139">
        <v>1026</v>
      </c>
      <c r="Q21" s="139"/>
      <c r="R21" s="139">
        <v>1557</v>
      </c>
      <c r="S21" s="139">
        <v>616</v>
      </c>
      <c r="T21" s="139">
        <v>941</v>
      </c>
      <c r="U21" s="139"/>
      <c r="V21" s="139">
        <v>1569</v>
      </c>
      <c r="W21" s="139">
        <v>653</v>
      </c>
      <c r="X21" s="139">
        <v>916</v>
      </c>
      <c r="Y21" s="139"/>
      <c r="Z21" s="139">
        <v>0</v>
      </c>
      <c r="AA21" s="139">
        <v>0</v>
      </c>
      <c r="AB21" s="139">
        <v>0</v>
      </c>
    </row>
    <row r="22" spans="1:33" x14ac:dyDescent="0.2">
      <c r="A22" s="132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</row>
    <row r="23" spans="1:33" ht="14.25" x14ac:dyDescent="0.2">
      <c r="A23" s="140" t="s">
        <v>89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</row>
    <row r="24" spans="1:33" x14ac:dyDescent="0.25">
      <c r="A24" s="141" t="s">
        <v>22</v>
      </c>
      <c r="B24" s="137">
        <f>SUM(B25:B27)</f>
        <v>37066</v>
      </c>
      <c r="C24" s="137">
        <f>SUM(C25:C27)</f>
        <v>17828</v>
      </c>
      <c r="D24" s="137">
        <f>SUM(D25:D27)</f>
        <v>19238</v>
      </c>
      <c r="E24" s="137"/>
      <c r="F24" s="137">
        <f>SUM(F25:F27)</f>
        <v>9531</v>
      </c>
      <c r="G24" s="137">
        <f>SUM(G25:G27)</f>
        <v>4749</v>
      </c>
      <c r="H24" s="137">
        <f>SUM(H25:H27)</f>
        <v>4782</v>
      </c>
      <c r="I24" s="138"/>
      <c r="J24" s="137">
        <f>SUM(J25:J27)</f>
        <v>8121</v>
      </c>
      <c r="K24" s="137">
        <f>SUM(K25:K27)</f>
        <v>3970</v>
      </c>
      <c r="L24" s="137">
        <f>SUM(L25:L27)</f>
        <v>4151</v>
      </c>
      <c r="M24" s="138"/>
      <c r="N24" s="137">
        <f>SUM(N25:N27)</f>
        <v>7301</v>
      </c>
      <c r="O24" s="137">
        <f>SUM(O25:O27)</f>
        <v>3508</v>
      </c>
      <c r="P24" s="137">
        <f>SUM(P25:P27)</f>
        <v>3793</v>
      </c>
      <c r="Q24" s="138"/>
      <c r="R24" s="137">
        <f>SUM(R25:R27)</f>
        <v>6303</v>
      </c>
      <c r="S24" s="137">
        <f>SUM(S25:S27)</f>
        <v>2952</v>
      </c>
      <c r="T24" s="137">
        <f>SUM(T25:T27)</f>
        <v>3351</v>
      </c>
      <c r="U24" s="138"/>
      <c r="V24" s="137">
        <f>SUM(V25:V27)</f>
        <v>5808</v>
      </c>
      <c r="W24" s="137">
        <f>SUM(W25:W27)</f>
        <v>2648</v>
      </c>
      <c r="X24" s="137">
        <f>SUM(X25:X27)</f>
        <v>3160</v>
      </c>
      <c r="Y24" s="138"/>
      <c r="Z24" s="137">
        <f>SUM(Z25:Z27)</f>
        <v>2</v>
      </c>
      <c r="AA24" s="137">
        <f>SUM(AA25:AA27)</f>
        <v>1</v>
      </c>
      <c r="AB24" s="137">
        <f>SUM(AB25:AB27)</f>
        <v>1</v>
      </c>
    </row>
    <row r="25" spans="1:33" x14ac:dyDescent="0.2">
      <c r="A25" s="132" t="s">
        <v>85</v>
      </c>
      <c r="B25" s="139">
        <v>36409</v>
      </c>
      <c r="C25" s="139">
        <v>17499</v>
      </c>
      <c r="D25" s="139">
        <v>18910</v>
      </c>
      <c r="E25" s="139"/>
      <c r="F25" s="139">
        <v>9392</v>
      </c>
      <c r="G25" s="139">
        <v>4681</v>
      </c>
      <c r="H25" s="139">
        <v>4711</v>
      </c>
      <c r="I25" s="139"/>
      <c r="J25" s="139">
        <v>7987</v>
      </c>
      <c r="K25" s="139">
        <v>3894</v>
      </c>
      <c r="L25" s="139">
        <v>4093</v>
      </c>
      <c r="M25" s="139"/>
      <c r="N25" s="139">
        <v>7159</v>
      </c>
      <c r="O25" s="139">
        <v>3446</v>
      </c>
      <c r="P25" s="139">
        <v>3713</v>
      </c>
      <c r="Q25" s="139"/>
      <c r="R25" s="139">
        <v>6187</v>
      </c>
      <c r="S25" s="139">
        <v>2883</v>
      </c>
      <c r="T25" s="139">
        <v>3304</v>
      </c>
      <c r="U25" s="139"/>
      <c r="V25" s="139">
        <v>5682</v>
      </c>
      <c r="W25" s="139">
        <v>2594</v>
      </c>
      <c r="X25" s="139">
        <v>3088</v>
      </c>
      <c r="Y25" s="139"/>
      <c r="Z25" s="139">
        <v>2</v>
      </c>
      <c r="AA25" s="139">
        <v>1</v>
      </c>
      <c r="AB25" s="139">
        <v>1</v>
      </c>
    </row>
    <row r="26" spans="1:33" x14ac:dyDescent="0.2">
      <c r="A26" s="132" t="s">
        <v>86</v>
      </c>
      <c r="B26" s="139">
        <v>657</v>
      </c>
      <c r="C26" s="139">
        <v>329</v>
      </c>
      <c r="D26" s="139">
        <v>328</v>
      </c>
      <c r="E26" s="139"/>
      <c r="F26" s="139">
        <v>139</v>
      </c>
      <c r="G26" s="139">
        <v>68</v>
      </c>
      <c r="H26" s="139">
        <v>71</v>
      </c>
      <c r="I26" s="139"/>
      <c r="J26" s="139">
        <v>134</v>
      </c>
      <c r="K26" s="139">
        <v>76</v>
      </c>
      <c r="L26" s="139">
        <v>58</v>
      </c>
      <c r="M26" s="139"/>
      <c r="N26" s="139">
        <v>142</v>
      </c>
      <c r="O26" s="139">
        <v>62</v>
      </c>
      <c r="P26" s="139">
        <v>80</v>
      </c>
      <c r="Q26" s="139"/>
      <c r="R26" s="139">
        <v>116</v>
      </c>
      <c r="S26" s="139">
        <v>69</v>
      </c>
      <c r="T26" s="139">
        <v>47</v>
      </c>
      <c r="U26" s="139"/>
      <c r="V26" s="139">
        <v>126</v>
      </c>
      <c r="W26" s="139">
        <v>54</v>
      </c>
      <c r="X26" s="139">
        <v>72</v>
      </c>
      <c r="Y26" s="139"/>
      <c r="Z26" s="139">
        <v>0</v>
      </c>
      <c r="AA26" s="139">
        <v>0</v>
      </c>
      <c r="AB26" s="139">
        <v>0</v>
      </c>
    </row>
    <row r="27" spans="1:33" ht="13.5" x14ac:dyDescent="0.25">
      <c r="A27" s="132" t="s">
        <v>87</v>
      </c>
      <c r="B27" s="65" t="s">
        <v>64</v>
      </c>
      <c r="C27" s="65" t="s">
        <v>64</v>
      </c>
      <c r="D27" s="65" t="s">
        <v>64</v>
      </c>
      <c r="E27" s="200"/>
      <c r="F27" s="65" t="s">
        <v>64</v>
      </c>
      <c r="G27" s="65" t="s">
        <v>64</v>
      </c>
      <c r="H27" s="65" t="s">
        <v>64</v>
      </c>
      <c r="I27" s="201"/>
      <c r="J27" s="65" t="s">
        <v>64</v>
      </c>
      <c r="K27" s="65" t="s">
        <v>64</v>
      </c>
      <c r="L27" s="65" t="s">
        <v>64</v>
      </c>
      <c r="M27" s="201"/>
      <c r="N27" s="65" t="s">
        <v>64</v>
      </c>
      <c r="O27" s="65" t="s">
        <v>64</v>
      </c>
      <c r="P27" s="65" t="s">
        <v>64</v>
      </c>
      <c r="Q27" s="201"/>
      <c r="R27" s="65" t="s">
        <v>64</v>
      </c>
      <c r="S27" s="65" t="s">
        <v>64</v>
      </c>
      <c r="T27" s="65" t="s">
        <v>64</v>
      </c>
      <c r="U27" s="201"/>
      <c r="V27" s="65" t="s">
        <v>64</v>
      </c>
      <c r="W27" s="65" t="s">
        <v>64</v>
      </c>
      <c r="X27" s="65" t="s">
        <v>64</v>
      </c>
      <c r="Y27" s="201"/>
      <c r="Z27" s="65" t="s">
        <v>64</v>
      </c>
      <c r="AA27" s="65" t="s">
        <v>64</v>
      </c>
      <c r="AB27" s="65" t="s">
        <v>64</v>
      </c>
    </row>
    <row r="28" spans="1:33" ht="12.75" customHeight="1" x14ac:dyDescent="0.25">
      <c r="A28" s="142"/>
    </row>
    <row r="29" spans="1:33" s="115" customFormat="1" ht="21" customHeight="1" x14ac:dyDescent="0.25">
      <c r="A29" s="298" t="s">
        <v>45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</row>
    <row r="30" spans="1:33" s="129" customFormat="1" ht="12.75" customHeight="1" x14ac:dyDescent="0.2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8"/>
      <c r="AD30" s="128"/>
      <c r="AE30" s="128"/>
      <c r="AF30" s="128"/>
      <c r="AG30" s="128"/>
    </row>
    <row r="31" spans="1:33" s="129" customFormat="1" ht="14.25" x14ac:dyDescent="0.25">
      <c r="A31" s="130" t="s">
        <v>22</v>
      </c>
      <c r="B31" s="143">
        <f t="shared" ref="B31:D34" si="7">+B12/(B12+B62)*100</f>
        <v>80.611404620694131</v>
      </c>
      <c r="C31" s="143">
        <f t="shared" si="7"/>
        <v>77.910369838620966</v>
      </c>
      <c r="D31" s="143">
        <f t="shared" si="7"/>
        <v>83.271959226778094</v>
      </c>
      <c r="E31" s="143"/>
      <c r="F31" s="143">
        <f t="shared" ref="F31:H34" si="8">+F12/(F12+F62)*100</f>
        <v>74.908096093015303</v>
      </c>
      <c r="G31" s="143">
        <f t="shared" si="8"/>
        <v>72.011469628555432</v>
      </c>
      <c r="H31" s="143">
        <f t="shared" si="8"/>
        <v>78.030841387151796</v>
      </c>
      <c r="I31" s="143"/>
      <c r="J31" s="143">
        <f t="shared" ref="J31:L34" si="9">+J12/(J12+J62)*100</f>
        <v>78.074765965431695</v>
      </c>
      <c r="K31" s="143">
        <f t="shared" si="9"/>
        <v>75.17666019256994</v>
      </c>
      <c r="L31" s="143">
        <f t="shared" si="9"/>
        <v>81.025921562026596</v>
      </c>
      <c r="M31" s="143"/>
      <c r="N31" s="143">
        <f t="shared" ref="N31:P34" si="10">+N12/(N12+N62)*100</f>
        <v>85.871391854487939</v>
      </c>
      <c r="O31" s="143">
        <f t="shared" si="10"/>
        <v>83.526565177941322</v>
      </c>
      <c r="P31" s="143">
        <f t="shared" si="10"/>
        <v>88.12663628430137</v>
      </c>
      <c r="Q31" s="143"/>
      <c r="R31" s="143">
        <f t="shared" ref="R31:T34" si="11">+R12/(R12+R62)*100</f>
        <v>76.988643814419461</v>
      </c>
      <c r="S31" s="143">
        <f t="shared" si="11"/>
        <v>74.042945450601877</v>
      </c>
      <c r="T31" s="143">
        <f t="shared" si="11"/>
        <v>79.748057093513495</v>
      </c>
      <c r="U31" s="143"/>
      <c r="V31" s="143">
        <f t="shared" ref="V31:X34" si="12">+V12/(V12+V62)*100</f>
        <v>92.718954248366018</v>
      </c>
      <c r="W31" s="143">
        <f t="shared" si="12"/>
        <v>91.985940246045701</v>
      </c>
      <c r="X31" s="143">
        <f t="shared" si="12"/>
        <v>93.355725190839706</v>
      </c>
      <c r="Y31" s="143"/>
      <c r="Z31" s="143">
        <f t="shared" ref="Z31:AB33" si="13">+Z12/(Z12+Z62)*100</f>
        <v>100</v>
      </c>
      <c r="AA31" s="143">
        <f t="shared" si="13"/>
        <v>100</v>
      </c>
      <c r="AB31" s="143">
        <f t="shared" si="13"/>
        <v>100</v>
      </c>
      <c r="AC31" s="128"/>
      <c r="AD31" s="128"/>
      <c r="AE31" s="128"/>
      <c r="AF31" s="128"/>
      <c r="AG31" s="128"/>
    </row>
    <row r="32" spans="1:33" s="129" customFormat="1" x14ac:dyDescent="0.25">
      <c r="A32" s="132" t="s">
        <v>85</v>
      </c>
      <c r="B32" s="143">
        <f t="shared" si="7"/>
        <v>77.445905055919937</v>
      </c>
      <c r="C32" s="143">
        <f t="shared" si="7"/>
        <v>74.474871025861972</v>
      </c>
      <c r="D32" s="143">
        <f t="shared" si="7"/>
        <v>80.392700956778469</v>
      </c>
      <c r="E32" s="143"/>
      <c r="F32" s="143">
        <f t="shared" si="8"/>
        <v>71.757731449461517</v>
      </c>
      <c r="G32" s="143">
        <f t="shared" si="8"/>
        <v>68.681818181818173</v>
      </c>
      <c r="H32" s="143">
        <f t="shared" si="8"/>
        <v>75.112580045445156</v>
      </c>
      <c r="I32" s="143"/>
      <c r="J32" s="143">
        <f t="shared" si="9"/>
        <v>74.896015357731784</v>
      </c>
      <c r="K32" s="143">
        <f t="shared" si="9"/>
        <v>71.844707250872432</v>
      </c>
      <c r="L32" s="143">
        <f t="shared" si="9"/>
        <v>78.043902195109766</v>
      </c>
      <c r="M32" s="143"/>
      <c r="N32" s="143">
        <f t="shared" si="10"/>
        <v>83.361619590253369</v>
      </c>
      <c r="O32" s="143">
        <f t="shared" si="10"/>
        <v>80.71075401730532</v>
      </c>
      <c r="P32" s="143">
        <f t="shared" si="10"/>
        <v>85.912226450999057</v>
      </c>
      <c r="Q32" s="143"/>
      <c r="R32" s="143">
        <f t="shared" si="11"/>
        <v>73.09562920733083</v>
      </c>
      <c r="S32" s="143">
        <f t="shared" si="11"/>
        <v>69.798612963456918</v>
      </c>
      <c r="T32" s="143">
        <f t="shared" si="11"/>
        <v>76.175939193819701</v>
      </c>
      <c r="U32" s="143"/>
      <c r="V32" s="143">
        <f t="shared" si="12"/>
        <v>91.066282420749275</v>
      </c>
      <c r="W32" s="143">
        <f t="shared" si="12"/>
        <v>90.199275362318843</v>
      </c>
      <c r="X32" s="143">
        <f t="shared" si="12"/>
        <v>91.808106641866232</v>
      </c>
      <c r="Y32" s="143"/>
      <c r="Z32" s="143">
        <f t="shared" si="13"/>
        <v>100</v>
      </c>
      <c r="AA32" s="143">
        <f t="shared" si="13"/>
        <v>100</v>
      </c>
      <c r="AB32" s="143">
        <f t="shared" si="13"/>
        <v>100</v>
      </c>
      <c r="AC32" s="128"/>
      <c r="AD32" s="128"/>
      <c r="AE32" s="128"/>
      <c r="AF32" s="128"/>
      <c r="AG32" s="128"/>
    </row>
    <row r="33" spans="1:33" s="129" customFormat="1" x14ac:dyDescent="0.25">
      <c r="A33" s="132" t="s">
        <v>86</v>
      </c>
      <c r="B33" s="143">
        <f t="shared" si="7"/>
        <v>96.521232851788511</v>
      </c>
      <c r="C33" s="143">
        <f t="shared" si="7"/>
        <v>95.531808075736919</v>
      </c>
      <c r="D33" s="143">
        <f t="shared" si="7"/>
        <v>97.540257054217761</v>
      </c>
      <c r="E33" s="143"/>
      <c r="F33" s="143">
        <f t="shared" si="8"/>
        <v>96.137115016530359</v>
      </c>
      <c r="G33" s="143">
        <f t="shared" si="8"/>
        <v>95.330870003359095</v>
      </c>
      <c r="H33" s="143">
        <f t="shared" si="8"/>
        <v>97.003610108303249</v>
      </c>
      <c r="I33" s="143"/>
      <c r="J33" s="143">
        <f t="shared" si="9"/>
        <v>96.102449888641431</v>
      </c>
      <c r="K33" s="143">
        <f t="shared" si="9"/>
        <v>95.029239766081872</v>
      </c>
      <c r="L33" s="143">
        <f t="shared" si="9"/>
        <v>97.209653092006036</v>
      </c>
      <c r="M33" s="143"/>
      <c r="N33" s="143">
        <f t="shared" si="10"/>
        <v>97.052518756698831</v>
      </c>
      <c r="O33" s="143">
        <f t="shared" si="10"/>
        <v>95.956399437412102</v>
      </c>
      <c r="P33" s="143">
        <f t="shared" si="10"/>
        <v>98.184458968772688</v>
      </c>
      <c r="Q33" s="143"/>
      <c r="R33" s="143">
        <f t="shared" si="11"/>
        <v>94.65875370919882</v>
      </c>
      <c r="S33" s="143">
        <f t="shared" si="11"/>
        <v>93.154654110829398</v>
      </c>
      <c r="T33" s="143">
        <f t="shared" si="11"/>
        <v>96.237172177879131</v>
      </c>
      <c r="U33" s="143"/>
      <c r="V33" s="143">
        <f t="shared" si="12"/>
        <v>98.599605522682438</v>
      </c>
      <c r="W33" s="143">
        <f t="shared" si="12"/>
        <v>98.252581413820494</v>
      </c>
      <c r="X33" s="143">
        <f t="shared" si="12"/>
        <v>98.942006269592468</v>
      </c>
      <c r="Y33" s="143"/>
      <c r="Z33" s="143">
        <f t="shared" si="13"/>
        <v>100</v>
      </c>
      <c r="AA33" s="143">
        <f t="shared" si="13"/>
        <v>100</v>
      </c>
      <c r="AB33" s="143">
        <f t="shared" si="13"/>
        <v>100</v>
      </c>
      <c r="AC33" s="128"/>
      <c r="AD33" s="128"/>
      <c r="AE33" s="128"/>
      <c r="AF33" s="128"/>
      <c r="AG33" s="128"/>
    </row>
    <row r="34" spans="1:33" s="129" customFormat="1" x14ac:dyDescent="0.25">
      <c r="A34" s="132" t="s">
        <v>87</v>
      </c>
      <c r="B34" s="143">
        <f t="shared" si="7"/>
        <v>94.79618386816999</v>
      </c>
      <c r="C34" s="143">
        <f t="shared" si="7"/>
        <v>93.385508709921737</v>
      </c>
      <c r="D34" s="143">
        <f t="shared" si="7"/>
        <v>95.857875736272092</v>
      </c>
      <c r="E34" s="143"/>
      <c r="F34" s="143">
        <f t="shared" si="8"/>
        <v>92.45194561650257</v>
      </c>
      <c r="G34" s="143">
        <f t="shared" si="8"/>
        <v>91.182572614107883</v>
      </c>
      <c r="H34" s="143">
        <f t="shared" si="8"/>
        <v>93.498716852010261</v>
      </c>
      <c r="I34" s="143"/>
      <c r="J34" s="143">
        <f t="shared" si="9"/>
        <v>94.547325102880663</v>
      </c>
      <c r="K34" s="143">
        <f t="shared" si="9"/>
        <v>92.53910950661853</v>
      </c>
      <c r="L34" s="143">
        <f t="shared" si="9"/>
        <v>96.046720575022462</v>
      </c>
      <c r="M34" s="143"/>
      <c r="N34" s="143">
        <f t="shared" si="10"/>
        <v>96.684491978609628</v>
      </c>
      <c r="O34" s="143">
        <f t="shared" si="10"/>
        <v>96.068796068796075</v>
      </c>
      <c r="P34" s="143">
        <f t="shared" si="10"/>
        <v>97.159090909090907</v>
      </c>
      <c r="Q34" s="143"/>
      <c r="R34" s="143">
        <f t="shared" si="11"/>
        <v>92.130177514792905</v>
      </c>
      <c r="S34" s="143">
        <f t="shared" si="11"/>
        <v>89.927007299270073</v>
      </c>
      <c r="T34" s="143">
        <f t="shared" si="11"/>
        <v>93.631840796019901</v>
      </c>
      <c r="U34" s="143"/>
      <c r="V34" s="143">
        <f t="shared" si="12"/>
        <v>98.865784499054826</v>
      </c>
      <c r="W34" s="143">
        <f t="shared" si="12"/>
        <v>97.901049475262369</v>
      </c>
      <c r="X34" s="143">
        <f t="shared" si="12"/>
        <v>99.565217391304344</v>
      </c>
      <c r="Y34" s="143"/>
      <c r="Z34" s="143">
        <v>0</v>
      </c>
      <c r="AA34" s="143">
        <v>0</v>
      </c>
      <c r="AB34" s="143">
        <v>0</v>
      </c>
      <c r="AC34" s="128"/>
      <c r="AD34" s="128"/>
      <c r="AE34" s="128"/>
      <c r="AF34" s="128"/>
      <c r="AG34" s="128"/>
    </row>
    <row r="35" spans="1:33" s="129" customFormat="1" x14ac:dyDescent="0.25">
      <c r="A35" s="13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28"/>
      <c r="AD35" s="128"/>
      <c r="AE35" s="128"/>
      <c r="AF35" s="128"/>
      <c r="AG35" s="128"/>
    </row>
    <row r="36" spans="1:33" s="129" customFormat="1" ht="14.25" x14ac:dyDescent="0.25">
      <c r="A36" s="130" t="s">
        <v>88</v>
      </c>
      <c r="B36" s="144"/>
      <c r="C36" s="144"/>
      <c r="D36" s="144"/>
      <c r="E36" s="145"/>
      <c r="F36" s="144"/>
      <c r="G36" s="144"/>
      <c r="H36" s="144"/>
      <c r="I36" s="145"/>
      <c r="J36" s="144"/>
      <c r="K36" s="144"/>
      <c r="L36" s="144"/>
      <c r="M36" s="145"/>
      <c r="N36" s="144"/>
      <c r="O36" s="144"/>
      <c r="P36" s="144"/>
      <c r="Q36" s="145"/>
      <c r="R36" s="144"/>
      <c r="S36" s="144"/>
      <c r="T36" s="144"/>
      <c r="U36" s="145"/>
      <c r="V36" s="144"/>
      <c r="W36" s="144"/>
      <c r="X36" s="144"/>
      <c r="Y36" s="145"/>
      <c r="Z36" s="144"/>
      <c r="AA36" s="144"/>
      <c r="AB36" s="144"/>
      <c r="AC36" s="128"/>
      <c r="AD36" s="128"/>
      <c r="AE36" s="128"/>
      <c r="AF36" s="128"/>
      <c r="AG36" s="128"/>
    </row>
    <row r="37" spans="1:33" s="129" customFormat="1" x14ac:dyDescent="0.25">
      <c r="A37" s="136" t="s">
        <v>22</v>
      </c>
      <c r="B37" s="143">
        <f t="shared" ref="B37:D40" si="14">+B18/(B18+B68)*100</f>
        <v>79.83216750660506</v>
      </c>
      <c r="C37" s="143">
        <f t="shared" si="14"/>
        <v>77.309610047509295</v>
      </c>
      <c r="D37" s="143">
        <f t="shared" si="14"/>
        <v>82.303403147392913</v>
      </c>
      <c r="E37" s="143"/>
      <c r="F37" s="143">
        <f t="shared" ref="F37:H40" si="15">+F18/(F18+F68)*100</f>
        <v>73.743653730315799</v>
      </c>
      <c r="G37" s="143">
        <f t="shared" si="15"/>
        <v>71.093002951814739</v>
      </c>
      <c r="H37" s="143">
        <f t="shared" si="15"/>
        <v>76.585974767063433</v>
      </c>
      <c r="I37" s="143"/>
      <c r="J37" s="143">
        <f t="shared" ref="J37:L40" si="16">+J18/(J18+J68)*100</f>
        <v>77.171653377542697</v>
      </c>
      <c r="K37" s="143">
        <f t="shared" si="16"/>
        <v>74.546598175909423</v>
      </c>
      <c r="L37" s="143">
        <f t="shared" si="16"/>
        <v>79.818210643132687</v>
      </c>
      <c r="M37" s="143"/>
      <c r="N37" s="143">
        <f t="shared" ref="N37:P40" si="17">+N18/(N18+N68)*100</f>
        <v>85.003716551040625</v>
      </c>
      <c r="O37" s="143">
        <f t="shared" si="17"/>
        <v>82.765175516411105</v>
      </c>
      <c r="P37" s="143">
        <f t="shared" si="17"/>
        <v>87.144068823458127</v>
      </c>
      <c r="Q37" s="143"/>
      <c r="R37" s="143">
        <f t="shared" ref="R37:T40" si="18">+R18/(R18+R68)*100</f>
        <v>76.250330775337389</v>
      </c>
      <c r="S37" s="143">
        <f t="shared" si="18"/>
        <v>73.393677569773018</v>
      </c>
      <c r="T37" s="143">
        <f t="shared" si="18"/>
        <v>78.912390568087417</v>
      </c>
      <c r="U37" s="143"/>
      <c r="V37" s="143">
        <f t="shared" ref="V37:X40" si="19">+V18/(V18+V68)*100</f>
        <v>92.78723579241715</v>
      </c>
      <c r="W37" s="143">
        <f t="shared" si="19"/>
        <v>92.175218581647982</v>
      </c>
      <c r="X37" s="143">
        <f t="shared" si="19"/>
        <v>93.3205078876491</v>
      </c>
      <c r="Y37" s="143"/>
      <c r="Z37" s="143">
        <f t="shared" ref="Z37:AB39" si="20">+Z18/(Z18+Z68)*100</f>
        <v>100</v>
      </c>
      <c r="AA37" s="143">
        <f t="shared" si="20"/>
        <v>100</v>
      </c>
      <c r="AB37" s="143">
        <f t="shared" si="20"/>
        <v>100</v>
      </c>
      <c r="AC37" s="128"/>
      <c r="AD37" s="128"/>
      <c r="AE37" s="128"/>
      <c r="AF37" s="128"/>
      <c r="AG37" s="128"/>
    </row>
    <row r="38" spans="1:33" x14ac:dyDescent="0.25">
      <c r="A38" s="132" t="s">
        <v>85</v>
      </c>
      <c r="B38" s="143">
        <f t="shared" si="14"/>
        <v>75.52685448360161</v>
      </c>
      <c r="C38" s="143">
        <f t="shared" si="14"/>
        <v>72.695072248981106</v>
      </c>
      <c r="D38" s="143">
        <f t="shared" si="14"/>
        <v>78.323162254320877</v>
      </c>
      <c r="E38" s="146"/>
      <c r="F38" s="143">
        <f t="shared" si="15"/>
        <v>69.482513872757778</v>
      </c>
      <c r="G38" s="143">
        <f t="shared" si="15"/>
        <v>66.648498662174219</v>
      </c>
      <c r="H38" s="143">
        <f t="shared" si="15"/>
        <v>72.56370198782524</v>
      </c>
      <c r="I38" s="146"/>
      <c r="J38" s="143">
        <f t="shared" si="16"/>
        <v>72.858302223664992</v>
      </c>
      <c r="K38" s="143">
        <f t="shared" si="16"/>
        <v>70.107126820193727</v>
      </c>
      <c r="L38" s="143">
        <f t="shared" si="16"/>
        <v>75.676919032597269</v>
      </c>
      <c r="M38" s="146"/>
      <c r="N38" s="143">
        <f t="shared" si="17"/>
        <v>81.498838420251545</v>
      </c>
      <c r="O38" s="143">
        <f t="shared" si="17"/>
        <v>78.866190827795563</v>
      </c>
      <c r="P38" s="143">
        <f t="shared" si="17"/>
        <v>84.010331063629963</v>
      </c>
      <c r="Q38" s="146"/>
      <c r="R38" s="143">
        <f t="shared" si="18"/>
        <v>70.9368285345939</v>
      </c>
      <c r="S38" s="143">
        <f t="shared" si="18"/>
        <v>67.653880463871545</v>
      </c>
      <c r="T38" s="143">
        <f t="shared" si="18"/>
        <v>73.988391376451077</v>
      </c>
      <c r="U38" s="146"/>
      <c r="V38" s="143">
        <f t="shared" si="19"/>
        <v>90.61885222865493</v>
      </c>
      <c r="W38" s="143">
        <f t="shared" si="19"/>
        <v>89.859670530811471</v>
      </c>
      <c r="X38" s="143">
        <f t="shared" si="19"/>
        <v>91.267194664443522</v>
      </c>
      <c r="Y38" s="146"/>
      <c r="Z38" s="143">
        <f t="shared" si="20"/>
        <v>100</v>
      </c>
      <c r="AA38" s="143">
        <f t="shared" si="20"/>
        <v>100</v>
      </c>
      <c r="AB38" s="143">
        <f t="shared" si="20"/>
        <v>100</v>
      </c>
    </row>
    <row r="39" spans="1:33" x14ac:dyDescent="0.25">
      <c r="A39" s="132" t="s">
        <v>86</v>
      </c>
      <c r="B39" s="143">
        <f t="shared" si="14"/>
        <v>96.493584004774689</v>
      </c>
      <c r="C39" s="143">
        <f t="shared" si="14"/>
        <v>95.522058823529406</v>
      </c>
      <c r="D39" s="143">
        <f t="shared" si="14"/>
        <v>97.493943064809201</v>
      </c>
      <c r="E39" s="146"/>
      <c r="F39" s="143">
        <f t="shared" si="15"/>
        <v>96.075633250089183</v>
      </c>
      <c r="G39" s="143">
        <f t="shared" si="15"/>
        <v>95.287237702098381</v>
      </c>
      <c r="H39" s="143">
        <f t="shared" si="15"/>
        <v>96.924786958132643</v>
      </c>
      <c r="I39" s="146"/>
      <c r="J39" s="143">
        <f t="shared" si="16"/>
        <v>96.039603960396036</v>
      </c>
      <c r="K39" s="143">
        <f t="shared" si="16"/>
        <v>94.958615500376226</v>
      </c>
      <c r="L39" s="143">
        <f t="shared" si="16"/>
        <v>97.147262914417894</v>
      </c>
      <c r="M39" s="146"/>
      <c r="N39" s="143">
        <f t="shared" si="17"/>
        <v>97.046955245781362</v>
      </c>
      <c r="O39" s="143">
        <f t="shared" si="17"/>
        <v>95.969773299748113</v>
      </c>
      <c r="P39" s="143">
        <f t="shared" si="17"/>
        <v>98.166853722409272</v>
      </c>
      <c r="Q39" s="146"/>
      <c r="R39" s="143">
        <f t="shared" si="18"/>
        <v>94.613050075872536</v>
      </c>
      <c r="S39" s="143">
        <f t="shared" si="18"/>
        <v>93.117559523809518</v>
      </c>
      <c r="T39" s="143">
        <f t="shared" si="18"/>
        <v>96.168730650154799</v>
      </c>
      <c r="U39" s="146"/>
      <c r="V39" s="143">
        <f t="shared" si="19"/>
        <v>98.643724696356273</v>
      </c>
      <c r="W39" s="143">
        <f t="shared" si="19"/>
        <v>98.334010564811052</v>
      </c>
      <c r="X39" s="143">
        <f t="shared" si="19"/>
        <v>98.951189995966118</v>
      </c>
      <c r="Y39" s="146"/>
      <c r="Z39" s="143">
        <f t="shared" si="20"/>
        <v>100</v>
      </c>
      <c r="AA39" s="143">
        <f t="shared" si="20"/>
        <v>100</v>
      </c>
      <c r="AB39" s="143">
        <f t="shared" si="20"/>
        <v>100</v>
      </c>
    </row>
    <row r="40" spans="1:33" x14ac:dyDescent="0.25">
      <c r="A40" s="132" t="s">
        <v>87</v>
      </c>
      <c r="B40" s="143">
        <f t="shared" si="14"/>
        <v>94.79618386816999</v>
      </c>
      <c r="C40" s="143">
        <f t="shared" si="14"/>
        <v>93.385508709921737</v>
      </c>
      <c r="D40" s="143">
        <f t="shared" si="14"/>
        <v>95.857875736272092</v>
      </c>
      <c r="E40" s="146"/>
      <c r="F40" s="143">
        <f t="shared" si="15"/>
        <v>92.45194561650257</v>
      </c>
      <c r="G40" s="143">
        <f t="shared" si="15"/>
        <v>91.182572614107883</v>
      </c>
      <c r="H40" s="143">
        <f t="shared" si="15"/>
        <v>93.498716852010261</v>
      </c>
      <c r="I40" s="146"/>
      <c r="J40" s="143">
        <f t="shared" si="16"/>
        <v>94.547325102880663</v>
      </c>
      <c r="K40" s="143">
        <f t="shared" si="16"/>
        <v>92.53910950661853</v>
      </c>
      <c r="L40" s="143">
        <f t="shared" si="16"/>
        <v>96.046720575022462</v>
      </c>
      <c r="M40" s="146"/>
      <c r="N40" s="143">
        <f t="shared" si="17"/>
        <v>96.684491978609628</v>
      </c>
      <c r="O40" s="143">
        <f t="shared" si="17"/>
        <v>96.068796068796075</v>
      </c>
      <c r="P40" s="143">
        <f t="shared" si="17"/>
        <v>97.159090909090907</v>
      </c>
      <c r="Q40" s="146"/>
      <c r="R40" s="143">
        <f t="shared" si="18"/>
        <v>92.130177514792905</v>
      </c>
      <c r="S40" s="143">
        <f t="shared" si="18"/>
        <v>89.927007299270073</v>
      </c>
      <c r="T40" s="143">
        <f t="shared" si="18"/>
        <v>93.631840796019901</v>
      </c>
      <c r="U40" s="146"/>
      <c r="V40" s="143">
        <f t="shared" si="19"/>
        <v>98.865784499054826</v>
      </c>
      <c r="W40" s="143">
        <f t="shared" si="19"/>
        <v>97.901049475262369</v>
      </c>
      <c r="X40" s="143">
        <f t="shared" si="19"/>
        <v>99.565217391304344</v>
      </c>
      <c r="Y40" s="146"/>
      <c r="Z40" s="143">
        <v>0</v>
      </c>
      <c r="AA40" s="143">
        <v>0</v>
      </c>
      <c r="AB40" s="143">
        <v>0</v>
      </c>
    </row>
    <row r="41" spans="1:33" x14ac:dyDescent="0.25">
      <c r="A41" s="132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</row>
    <row r="42" spans="1:33" ht="14.25" x14ac:dyDescent="0.25">
      <c r="A42" s="140" t="s">
        <v>89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</row>
    <row r="43" spans="1:33" x14ac:dyDescent="0.25">
      <c r="A43" s="141" t="s">
        <v>22</v>
      </c>
      <c r="B43" s="143">
        <f t="shared" ref="B43:D45" si="21">+B24/(B24+B74)*100</f>
        <v>83.63267148014441</v>
      </c>
      <c r="C43" s="143">
        <f t="shared" si="21"/>
        <v>80.208755117649716</v>
      </c>
      <c r="D43" s="143">
        <f t="shared" si="21"/>
        <v>87.077354818268233</v>
      </c>
      <c r="E43" s="143"/>
      <c r="F43" s="143">
        <f t="shared" ref="F43:H45" si="22">+F24/(F24+F74)*100</f>
        <v>79.418381801516531</v>
      </c>
      <c r="G43" s="143">
        <f t="shared" si="22"/>
        <v>75.524809160305338</v>
      </c>
      <c r="H43" s="143">
        <f t="shared" si="22"/>
        <v>83.703833362506558</v>
      </c>
      <c r="I43" s="143"/>
      <c r="J43" s="143">
        <f t="shared" ref="J43:L45" si="23">+J24/(J24+J74)*100</f>
        <v>81.519775145553098</v>
      </c>
      <c r="K43" s="143">
        <f t="shared" si="23"/>
        <v>77.523921109158366</v>
      </c>
      <c r="L43" s="143">
        <f t="shared" si="23"/>
        <v>85.74674653997107</v>
      </c>
      <c r="M43" s="143"/>
      <c r="N43" s="143">
        <f t="shared" ref="N43:P45" si="24">+N24/(N24+N74)*100</f>
        <v>89.297945205479451</v>
      </c>
      <c r="O43" s="143">
        <f t="shared" si="24"/>
        <v>86.489151873767256</v>
      </c>
      <c r="P43" s="143">
        <f t="shared" si="24"/>
        <v>92.0631067961165</v>
      </c>
      <c r="Q43" s="143"/>
      <c r="R43" s="143">
        <f t="shared" ref="R43:T45" si="25">+R24/(R24+R74)*100</f>
        <v>79.815119665695832</v>
      </c>
      <c r="S43" s="143">
        <f t="shared" si="25"/>
        <v>76.496501684374181</v>
      </c>
      <c r="T43" s="143">
        <f t="shared" si="25"/>
        <v>82.98662704309065</v>
      </c>
      <c r="U43" s="143"/>
      <c r="V43" s="143">
        <f t="shared" ref="V43:X45" si="26">+V24/(V24+V74)*100</f>
        <v>92.45463228271251</v>
      </c>
      <c r="W43" s="143">
        <f t="shared" si="26"/>
        <v>91.247415575465197</v>
      </c>
      <c r="X43" s="143">
        <f t="shared" si="26"/>
        <v>93.491124260355036</v>
      </c>
      <c r="Y43" s="143"/>
      <c r="Z43" s="143">
        <f t="shared" ref="Z43:AB44" si="27">+Z24/(Z24+Z74)*100</f>
        <v>100</v>
      </c>
      <c r="AA43" s="143">
        <f t="shared" si="27"/>
        <v>100</v>
      </c>
      <c r="AB43" s="143">
        <f t="shared" si="27"/>
        <v>100</v>
      </c>
    </row>
    <row r="44" spans="1:33" x14ac:dyDescent="0.25">
      <c r="A44" s="132" t="s">
        <v>85</v>
      </c>
      <c r="B44" s="143">
        <f t="shared" si="21"/>
        <v>83.41695878296332</v>
      </c>
      <c r="C44" s="143">
        <f t="shared" si="21"/>
        <v>79.962529702065439</v>
      </c>
      <c r="D44" s="143">
        <f t="shared" si="21"/>
        <v>86.890594127647844</v>
      </c>
      <c r="E44" s="146"/>
      <c r="F44" s="143">
        <f t="shared" si="22"/>
        <v>79.190556492411474</v>
      </c>
      <c r="G44" s="143">
        <f t="shared" si="22"/>
        <v>75.281440977806369</v>
      </c>
      <c r="H44" s="143">
        <f t="shared" si="22"/>
        <v>83.498759305210925</v>
      </c>
      <c r="I44" s="146"/>
      <c r="J44" s="143">
        <f t="shared" si="23"/>
        <v>81.284347649094229</v>
      </c>
      <c r="K44" s="143">
        <f t="shared" si="23"/>
        <v>77.215942891136223</v>
      </c>
      <c r="L44" s="143">
        <f t="shared" si="23"/>
        <v>85.573907589379047</v>
      </c>
      <c r="M44" s="146"/>
      <c r="N44" s="143">
        <f t="shared" si="24"/>
        <v>89.153175591531749</v>
      </c>
      <c r="O44" s="143">
        <f t="shared" si="24"/>
        <v>86.34427461789025</v>
      </c>
      <c r="P44" s="143">
        <f t="shared" si="24"/>
        <v>91.928695221589507</v>
      </c>
      <c r="Q44" s="146"/>
      <c r="R44" s="143">
        <f t="shared" si="25"/>
        <v>79.555098366979564</v>
      </c>
      <c r="S44" s="143">
        <f t="shared" si="25"/>
        <v>76.148969889064972</v>
      </c>
      <c r="T44" s="143">
        <f t="shared" si="25"/>
        <v>82.786269105487349</v>
      </c>
      <c r="U44" s="146"/>
      <c r="V44" s="143">
        <f t="shared" si="26"/>
        <v>92.360208062418721</v>
      </c>
      <c r="W44" s="143">
        <f t="shared" si="26"/>
        <v>91.177504393673118</v>
      </c>
      <c r="X44" s="143">
        <f t="shared" si="26"/>
        <v>93.377683701239803</v>
      </c>
      <c r="Y44" s="146"/>
      <c r="Z44" s="143">
        <f t="shared" si="27"/>
        <v>100</v>
      </c>
      <c r="AA44" s="143">
        <f t="shared" si="27"/>
        <v>100</v>
      </c>
      <c r="AB44" s="143">
        <f t="shared" si="27"/>
        <v>100</v>
      </c>
    </row>
    <row r="45" spans="1:33" x14ac:dyDescent="0.25">
      <c r="A45" s="132" t="s">
        <v>86</v>
      </c>
      <c r="B45" s="143">
        <f t="shared" si="21"/>
        <v>97.622585438335804</v>
      </c>
      <c r="C45" s="143">
        <f t="shared" si="21"/>
        <v>95.918367346938766</v>
      </c>
      <c r="D45" s="143">
        <f t="shared" si="21"/>
        <v>99.393939393939391</v>
      </c>
      <c r="E45" s="146"/>
      <c r="F45" s="143">
        <f t="shared" si="22"/>
        <v>98.581560283687935</v>
      </c>
      <c r="G45" s="143">
        <f t="shared" si="22"/>
        <v>97.142857142857139</v>
      </c>
      <c r="H45" s="143">
        <f t="shared" si="22"/>
        <v>100</v>
      </c>
      <c r="I45" s="146"/>
      <c r="J45" s="143">
        <f t="shared" si="23"/>
        <v>98.529411764705884</v>
      </c>
      <c r="K45" s="143">
        <f t="shared" si="23"/>
        <v>97.435897435897431</v>
      </c>
      <c r="L45" s="143">
        <f t="shared" si="23"/>
        <v>100</v>
      </c>
      <c r="M45" s="146"/>
      <c r="N45" s="143">
        <f t="shared" si="24"/>
        <v>97.260273972602747</v>
      </c>
      <c r="O45" s="143">
        <f t="shared" si="24"/>
        <v>95.384615384615387</v>
      </c>
      <c r="P45" s="143">
        <f t="shared" si="24"/>
        <v>98.76543209876543</v>
      </c>
      <c r="Q45" s="146"/>
      <c r="R45" s="143">
        <f t="shared" si="25"/>
        <v>96.666666666666671</v>
      </c>
      <c r="S45" s="143">
        <f t="shared" si="25"/>
        <v>94.520547945205479</v>
      </c>
      <c r="T45" s="143">
        <f t="shared" si="25"/>
        <v>100</v>
      </c>
      <c r="U45" s="146"/>
      <c r="V45" s="143">
        <f t="shared" si="26"/>
        <v>96.92307692307692</v>
      </c>
      <c r="W45" s="143">
        <f t="shared" si="26"/>
        <v>94.73684210526315</v>
      </c>
      <c r="X45" s="143">
        <f t="shared" si="26"/>
        <v>98.630136986301366</v>
      </c>
      <c r="Y45" s="146"/>
      <c r="Z45" s="143">
        <v>0</v>
      </c>
      <c r="AA45" s="143">
        <v>0</v>
      </c>
      <c r="AB45" s="143">
        <v>0</v>
      </c>
    </row>
    <row r="46" spans="1:33" ht="13.5" thickBot="1" x14ac:dyDescent="0.3">
      <c r="A46" s="132" t="s">
        <v>87</v>
      </c>
      <c r="B46" s="149">
        <v>0</v>
      </c>
      <c r="C46" s="149">
        <v>0</v>
      </c>
      <c r="D46" s="149">
        <v>0</v>
      </c>
      <c r="E46" s="149"/>
      <c r="F46" s="149">
        <v>0</v>
      </c>
      <c r="G46" s="149">
        <v>0</v>
      </c>
      <c r="H46" s="149">
        <v>0</v>
      </c>
      <c r="I46" s="149"/>
      <c r="J46" s="149">
        <v>0</v>
      </c>
      <c r="K46" s="149">
        <v>0</v>
      </c>
      <c r="L46" s="149">
        <v>0</v>
      </c>
      <c r="M46" s="149"/>
      <c r="N46" s="149">
        <v>0</v>
      </c>
      <c r="O46" s="149">
        <v>0</v>
      </c>
      <c r="P46" s="149">
        <v>0</v>
      </c>
      <c r="Q46" s="149"/>
      <c r="R46" s="149">
        <v>0</v>
      </c>
      <c r="S46" s="149">
        <v>0</v>
      </c>
      <c r="T46" s="149">
        <v>0</v>
      </c>
      <c r="U46" s="149"/>
      <c r="V46" s="149">
        <v>0</v>
      </c>
      <c r="W46" s="149">
        <v>0</v>
      </c>
      <c r="X46" s="149">
        <v>0</v>
      </c>
      <c r="Y46" s="149"/>
      <c r="Z46" s="149">
        <v>0</v>
      </c>
      <c r="AA46" s="149">
        <v>0</v>
      </c>
      <c r="AB46" s="149">
        <v>0</v>
      </c>
    </row>
    <row r="47" spans="1:33" x14ac:dyDescent="0.25">
      <c r="A47" s="292" t="s">
        <v>90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</row>
    <row r="48" spans="1:33" x14ac:dyDescent="0.25">
      <c r="A48" s="293" t="s">
        <v>14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</row>
    <row r="49" spans="1:33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1" spans="1:33" s="115" customFormat="1" ht="15" x14ac:dyDescent="0.25">
      <c r="A51" s="294" t="s">
        <v>181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9"/>
      <c r="AD51" s="278" t="s">
        <v>249</v>
      </c>
      <c r="AE51" s="278"/>
      <c r="AF51" s="9"/>
    </row>
    <row r="52" spans="1:33" s="115" customFormat="1" ht="15" x14ac:dyDescent="0.25">
      <c r="A52" s="295" t="s">
        <v>182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9"/>
      <c r="AD52" s="278"/>
      <c r="AE52" s="278"/>
      <c r="AF52"/>
    </row>
    <row r="53" spans="1:33" s="115" customFormat="1" ht="15" x14ac:dyDescent="0.25">
      <c r="A53" s="294" t="s">
        <v>78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</row>
    <row r="54" spans="1:33" s="115" customFormat="1" ht="15" x14ac:dyDescent="0.25">
      <c r="A54" s="295" t="s">
        <v>79</v>
      </c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</row>
    <row r="55" spans="1:33" s="115" customFormat="1" ht="15" x14ac:dyDescent="0.25">
      <c r="A55" s="295" t="s">
        <v>80</v>
      </c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</row>
    <row r="56" spans="1:33" s="115" customFormat="1" ht="15.75" thickBot="1" x14ac:dyDescent="0.3">
      <c r="A56" s="116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</row>
    <row r="57" spans="1:33" s="115" customFormat="1" ht="15" customHeight="1" x14ac:dyDescent="0.25">
      <c r="A57" s="296" t="s">
        <v>81</v>
      </c>
      <c r="B57" s="119" t="s">
        <v>22</v>
      </c>
      <c r="C57" s="119"/>
      <c r="D57" s="119"/>
      <c r="E57" s="120"/>
      <c r="F57" s="119" t="s">
        <v>57</v>
      </c>
      <c r="G57" s="119"/>
      <c r="H57" s="119"/>
      <c r="I57" s="120"/>
      <c r="J57" s="119" t="s">
        <v>58</v>
      </c>
      <c r="K57" s="119"/>
      <c r="L57" s="119"/>
      <c r="M57" s="120"/>
      <c r="N57" s="119" t="s">
        <v>59</v>
      </c>
      <c r="O57" s="119"/>
      <c r="P57" s="119"/>
      <c r="Q57" s="120"/>
      <c r="R57" s="119" t="s">
        <v>61</v>
      </c>
      <c r="S57" s="119"/>
      <c r="T57" s="119"/>
      <c r="U57" s="120"/>
      <c r="V57" s="119" t="s">
        <v>62</v>
      </c>
      <c r="W57" s="119"/>
      <c r="X57" s="119"/>
      <c r="Y57" s="120"/>
      <c r="Z57" s="119" t="s">
        <v>63</v>
      </c>
      <c r="AA57" s="119"/>
      <c r="AB57" s="119"/>
    </row>
    <row r="58" spans="1:33" s="115" customFormat="1" ht="15.75" thickBot="1" x14ac:dyDescent="0.3">
      <c r="A58" s="297"/>
      <c r="B58" s="121" t="s">
        <v>82</v>
      </c>
      <c r="C58" s="121" t="s">
        <v>83</v>
      </c>
      <c r="D58" s="121" t="s">
        <v>84</v>
      </c>
      <c r="E58" s="122"/>
      <c r="F58" s="121" t="s">
        <v>82</v>
      </c>
      <c r="G58" s="121" t="s">
        <v>83</v>
      </c>
      <c r="H58" s="121" t="s">
        <v>84</v>
      </c>
      <c r="I58" s="122"/>
      <c r="J58" s="121" t="s">
        <v>82</v>
      </c>
      <c r="K58" s="121" t="s">
        <v>83</v>
      </c>
      <c r="L58" s="121" t="s">
        <v>84</v>
      </c>
      <c r="M58" s="122"/>
      <c r="N58" s="121" t="s">
        <v>82</v>
      </c>
      <c r="O58" s="121" t="s">
        <v>83</v>
      </c>
      <c r="P58" s="121" t="s">
        <v>84</v>
      </c>
      <c r="Q58" s="122"/>
      <c r="R58" s="121" t="s">
        <v>82</v>
      </c>
      <c r="S58" s="121" t="s">
        <v>83</v>
      </c>
      <c r="T58" s="121" t="s">
        <v>84</v>
      </c>
      <c r="U58" s="122"/>
      <c r="V58" s="121" t="s">
        <v>82</v>
      </c>
      <c r="W58" s="121" t="s">
        <v>83</v>
      </c>
      <c r="X58" s="121" t="s">
        <v>84</v>
      </c>
      <c r="Y58" s="122"/>
      <c r="Z58" s="121" t="s">
        <v>82</v>
      </c>
      <c r="AA58" s="121" t="s">
        <v>83</v>
      </c>
      <c r="AB58" s="121" t="s">
        <v>84</v>
      </c>
    </row>
    <row r="59" spans="1:33" s="115" customFormat="1" ht="12.75" customHeight="1" x14ac:dyDescent="0.25">
      <c r="A59" s="123"/>
      <c r="B59" s="124"/>
      <c r="C59" s="124"/>
      <c r="D59" s="124"/>
      <c r="E59" s="125"/>
      <c r="F59" s="124"/>
      <c r="G59" s="124"/>
      <c r="H59" s="124"/>
      <c r="I59" s="125"/>
      <c r="J59" s="124"/>
      <c r="K59" s="124"/>
      <c r="L59" s="124"/>
      <c r="M59" s="125"/>
      <c r="N59" s="124"/>
      <c r="O59" s="124"/>
      <c r="P59" s="124"/>
      <c r="Q59" s="125"/>
      <c r="R59" s="124"/>
      <c r="S59" s="124"/>
      <c r="T59" s="124"/>
      <c r="U59" s="125"/>
      <c r="V59" s="124"/>
      <c r="W59" s="124"/>
      <c r="X59" s="124"/>
      <c r="Y59" s="125"/>
      <c r="Z59" s="124"/>
      <c r="AA59" s="124"/>
      <c r="AB59" s="124"/>
    </row>
    <row r="60" spans="1:33" s="115" customFormat="1" ht="21" customHeight="1" x14ac:dyDescent="0.25">
      <c r="A60" s="298" t="s">
        <v>39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</row>
    <row r="61" spans="1:33" s="129" customFormat="1" ht="12.75" customHeight="1" x14ac:dyDescent="0.25">
      <c r="A61" s="126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8"/>
      <c r="AD61" s="128"/>
      <c r="AE61" s="128"/>
      <c r="AF61" s="128"/>
      <c r="AG61" s="128"/>
    </row>
    <row r="62" spans="1:33" s="129" customFormat="1" ht="14.25" x14ac:dyDescent="0.25">
      <c r="A62" s="130" t="s">
        <v>22</v>
      </c>
      <c r="B62" s="131">
        <f t="shared" ref="B62:D64" si="28">+B68+B74</f>
        <v>41910</v>
      </c>
      <c r="C62" s="131">
        <f t="shared" si="28"/>
        <v>23694</v>
      </c>
      <c r="D62" s="131">
        <f t="shared" si="28"/>
        <v>18216</v>
      </c>
      <c r="E62" s="131"/>
      <c r="F62" s="131">
        <f t="shared" ref="F62:H64" si="29">+F68+F74</f>
        <v>14675</v>
      </c>
      <c r="G62" s="131">
        <f t="shared" si="29"/>
        <v>8492</v>
      </c>
      <c r="H62" s="131">
        <f t="shared" si="29"/>
        <v>6183</v>
      </c>
      <c r="I62" s="131"/>
      <c r="J62" s="131">
        <f t="shared" ref="J62:L64" si="30">+J68+J74</f>
        <v>10516</v>
      </c>
      <c r="K62" s="131">
        <f t="shared" si="30"/>
        <v>6007</v>
      </c>
      <c r="L62" s="131">
        <f t="shared" si="30"/>
        <v>4509</v>
      </c>
      <c r="M62" s="131"/>
      <c r="N62" s="131">
        <f t="shared" ref="N62:P64" si="31">+N68+N74</f>
        <v>5717</v>
      </c>
      <c r="O62" s="131">
        <f t="shared" si="31"/>
        <v>3268</v>
      </c>
      <c r="P62" s="131">
        <f t="shared" si="31"/>
        <v>2449</v>
      </c>
      <c r="Q62" s="131"/>
      <c r="R62" s="131">
        <f t="shared" ref="R62:T64" si="32">+R68+R74</f>
        <v>8774</v>
      </c>
      <c r="S62" s="131">
        <f t="shared" si="32"/>
        <v>4787</v>
      </c>
      <c r="T62" s="131">
        <f t="shared" si="32"/>
        <v>3987</v>
      </c>
      <c r="U62" s="131"/>
      <c r="V62" s="131">
        <f t="shared" ref="V62:X64" si="33">+V68+V74</f>
        <v>2228</v>
      </c>
      <c r="W62" s="131">
        <f t="shared" si="33"/>
        <v>1140</v>
      </c>
      <c r="X62" s="131">
        <f t="shared" si="33"/>
        <v>1088</v>
      </c>
      <c r="Y62" s="131"/>
      <c r="Z62" s="131">
        <f t="shared" ref="Z62:AB64" si="34">+Z68+Z74</f>
        <v>0</v>
      </c>
      <c r="AA62" s="131">
        <f t="shared" si="34"/>
        <v>0</v>
      </c>
      <c r="AB62" s="131">
        <f t="shared" si="34"/>
        <v>0</v>
      </c>
      <c r="AC62" s="128"/>
      <c r="AD62" s="128"/>
      <c r="AE62" s="128"/>
      <c r="AF62" s="128"/>
      <c r="AG62" s="128"/>
    </row>
    <row r="63" spans="1:33" s="129" customFormat="1" x14ac:dyDescent="0.25">
      <c r="A63" s="132" t="s">
        <v>85</v>
      </c>
      <c r="B63" s="131">
        <f t="shared" si="28"/>
        <v>40474</v>
      </c>
      <c r="C63" s="131">
        <f t="shared" si="28"/>
        <v>22809</v>
      </c>
      <c r="D63" s="131">
        <f t="shared" si="28"/>
        <v>17665</v>
      </c>
      <c r="E63" s="131"/>
      <c r="F63" s="131">
        <f t="shared" si="29"/>
        <v>14292</v>
      </c>
      <c r="G63" s="131">
        <f t="shared" si="29"/>
        <v>8268</v>
      </c>
      <c r="H63" s="131">
        <f t="shared" si="29"/>
        <v>6024</v>
      </c>
      <c r="I63" s="131"/>
      <c r="J63" s="131">
        <f t="shared" si="30"/>
        <v>10200</v>
      </c>
      <c r="K63" s="131">
        <f t="shared" si="30"/>
        <v>5809</v>
      </c>
      <c r="L63" s="131">
        <f t="shared" si="30"/>
        <v>4391</v>
      </c>
      <c r="M63" s="131"/>
      <c r="N63" s="131">
        <f t="shared" si="31"/>
        <v>5490</v>
      </c>
      <c r="O63" s="131">
        <f t="shared" si="31"/>
        <v>3121</v>
      </c>
      <c r="P63" s="131">
        <f t="shared" si="31"/>
        <v>2369</v>
      </c>
      <c r="Q63" s="131"/>
      <c r="R63" s="131">
        <f t="shared" si="32"/>
        <v>8353</v>
      </c>
      <c r="S63" s="131">
        <f t="shared" si="32"/>
        <v>4529</v>
      </c>
      <c r="T63" s="131">
        <f t="shared" si="32"/>
        <v>3824</v>
      </c>
      <c r="U63" s="131"/>
      <c r="V63" s="131">
        <f t="shared" si="33"/>
        <v>2139</v>
      </c>
      <c r="W63" s="131">
        <f t="shared" si="33"/>
        <v>1082</v>
      </c>
      <c r="X63" s="131">
        <f t="shared" si="33"/>
        <v>1057</v>
      </c>
      <c r="Y63" s="131"/>
      <c r="Z63" s="131">
        <f t="shared" si="34"/>
        <v>0</v>
      </c>
      <c r="AA63" s="131">
        <f t="shared" si="34"/>
        <v>0</v>
      </c>
      <c r="AB63" s="131">
        <f t="shared" si="34"/>
        <v>0</v>
      </c>
      <c r="AC63" s="128"/>
      <c r="AD63" s="128"/>
      <c r="AE63" s="128"/>
      <c r="AF63" s="128"/>
      <c r="AG63" s="128"/>
    </row>
    <row r="64" spans="1:33" s="129" customFormat="1" x14ac:dyDescent="0.25">
      <c r="A64" s="132" t="s">
        <v>86</v>
      </c>
      <c r="B64" s="131">
        <f t="shared" si="28"/>
        <v>956</v>
      </c>
      <c r="C64" s="131">
        <f t="shared" si="28"/>
        <v>623</v>
      </c>
      <c r="D64" s="131">
        <f t="shared" si="28"/>
        <v>333</v>
      </c>
      <c r="E64" s="131"/>
      <c r="F64" s="131">
        <f t="shared" si="29"/>
        <v>222</v>
      </c>
      <c r="G64" s="131">
        <f t="shared" si="29"/>
        <v>139</v>
      </c>
      <c r="H64" s="131">
        <f t="shared" si="29"/>
        <v>83</v>
      </c>
      <c r="I64" s="131"/>
      <c r="J64" s="131">
        <f t="shared" si="30"/>
        <v>210</v>
      </c>
      <c r="K64" s="131">
        <f t="shared" si="30"/>
        <v>136</v>
      </c>
      <c r="L64" s="131">
        <f t="shared" si="30"/>
        <v>74</v>
      </c>
      <c r="M64" s="131"/>
      <c r="N64" s="131">
        <f t="shared" si="31"/>
        <v>165</v>
      </c>
      <c r="O64" s="131">
        <f t="shared" si="31"/>
        <v>115</v>
      </c>
      <c r="P64" s="131">
        <f t="shared" si="31"/>
        <v>50</v>
      </c>
      <c r="Q64" s="131"/>
      <c r="R64" s="131">
        <f t="shared" si="32"/>
        <v>288</v>
      </c>
      <c r="S64" s="131">
        <f t="shared" si="32"/>
        <v>189</v>
      </c>
      <c r="T64" s="131">
        <f t="shared" si="32"/>
        <v>99</v>
      </c>
      <c r="U64" s="131"/>
      <c r="V64" s="131">
        <f t="shared" si="33"/>
        <v>71</v>
      </c>
      <c r="W64" s="131">
        <f t="shared" si="33"/>
        <v>44</v>
      </c>
      <c r="X64" s="131">
        <f t="shared" si="33"/>
        <v>27</v>
      </c>
      <c r="Y64" s="131"/>
      <c r="Z64" s="131">
        <f t="shared" si="34"/>
        <v>0</v>
      </c>
      <c r="AA64" s="131">
        <f t="shared" si="34"/>
        <v>0</v>
      </c>
      <c r="AB64" s="131">
        <f t="shared" si="34"/>
        <v>0</v>
      </c>
      <c r="AC64" s="128"/>
      <c r="AD64" s="128"/>
      <c r="AE64" s="128"/>
      <c r="AF64" s="128"/>
      <c r="AG64" s="128"/>
    </row>
    <row r="65" spans="1:33" s="129" customFormat="1" x14ac:dyDescent="0.25">
      <c r="A65" s="132" t="s">
        <v>87</v>
      </c>
      <c r="B65" s="131">
        <f>+B71</f>
        <v>480</v>
      </c>
      <c r="C65" s="131">
        <f>+C71</f>
        <v>262</v>
      </c>
      <c r="D65" s="131">
        <f>+D71</f>
        <v>218</v>
      </c>
      <c r="E65" s="131"/>
      <c r="F65" s="131">
        <f>+F71</f>
        <v>161</v>
      </c>
      <c r="G65" s="131">
        <f>+G71</f>
        <v>85</v>
      </c>
      <c r="H65" s="131">
        <f>+H71</f>
        <v>76</v>
      </c>
      <c r="I65" s="131"/>
      <c r="J65" s="131">
        <f>+J71</f>
        <v>106</v>
      </c>
      <c r="K65" s="131">
        <f>+K71</f>
        <v>62</v>
      </c>
      <c r="L65" s="131">
        <f>+L71</f>
        <v>44</v>
      </c>
      <c r="M65" s="131"/>
      <c r="N65" s="131">
        <f>+N71</f>
        <v>62</v>
      </c>
      <c r="O65" s="131">
        <f>+O71</f>
        <v>32</v>
      </c>
      <c r="P65" s="131">
        <f>+P71</f>
        <v>30</v>
      </c>
      <c r="Q65" s="131"/>
      <c r="R65" s="131">
        <f>+R71</f>
        <v>133</v>
      </c>
      <c r="S65" s="131">
        <f>+S71</f>
        <v>69</v>
      </c>
      <c r="T65" s="131">
        <f>+T71</f>
        <v>64</v>
      </c>
      <c r="U65" s="131"/>
      <c r="V65" s="131">
        <f>+V71</f>
        <v>18</v>
      </c>
      <c r="W65" s="131">
        <f>+W71</f>
        <v>14</v>
      </c>
      <c r="X65" s="131">
        <f>+X71</f>
        <v>4</v>
      </c>
      <c r="Y65" s="131"/>
      <c r="Z65" s="131">
        <f>+Z71</f>
        <v>0</v>
      </c>
      <c r="AA65" s="131">
        <f>+AA71</f>
        <v>0</v>
      </c>
      <c r="AB65" s="131">
        <f>+AB71</f>
        <v>0</v>
      </c>
      <c r="AC65" s="128"/>
      <c r="AD65" s="128"/>
      <c r="AE65" s="128"/>
      <c r="AF65" s="128"/>
      <c r="AG65" s="128"/>
    </row>
    <row r="66" spans="1:33" s="129" customFormat="1" x14ac:dyDescent="0.25">
      <c r="A66" s="133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28"/>
      <c r="AD66" s="128"/>
      <c r="AE66" s="128"/>
      <c r="AF66" s="128"/>
      <c r="AG66" s="128"/>
    </row>
    <row r="67" spans="1:33" s="129" customFormat="1" ht="14.25" x14ac:dyDescent="0.25">
      <c r="A67" s="130" t="s">
        <v>88</v>
      </c>
      <c r="B67" s="134"/>
      <c r="C67" s="134"/>
      <c r="D67" s="134"/>
      <c r="E67" s="135"/>
      <c r="F67" s="134"/>
      <c r="G67" s="134"/>
      <c r="H67" s="134"/>
      <c r="I67" s="135"/>
      <c r="J67" s="134"/>
      <c r="K67" s="134"/>
      <c r="L67" s="134"/>
      <c r="M67" s="135"/>
      <c r="N67" s="134"/>
      <c r="O67" s="134"/>
      <c r="P67" s="134"/>
      <c r="Q67" s="135"/>
      <c r="R67" s="134"/>
      <c r="S67" s="134"/>
      <c r="T67" s="134"/>
      <c r="U67" s="135"/>
      <c r="V67" s="134"/>
      <c r="W67" s="134"/>
      <c r="X67" s="134"/>
      <c r="Y67" s="135"/>
      <c r="Z67" s="134"/>
      <c r="AA67" s="134"/>
      <c r="AB67" s="134"/>
      <c r="AC67" s="128"/>
      <c r="AD67" s="128"/>
      <c r="AE67" s="128"/>
      <c r="AF67" s="128"/>
      <c r="AG67" s="128"/>
    </row>
    <row r="68" spans="1:33" s="129" customFormat="1" x14ac:dyDescent="0.25">
      <c r="A68" s="136" t="s">
        <v>22</v>
      </c>
      <c r="B68" s="137">
        <f>SUM(B69:B71)</f>
        <v>34656</v>
      </c>
      <c r="C68" s="137">
        <f>SUM(C69:C71)</f>
        <v>19295</v>
      </c>
      <c r="D68" s="137">
        <f>SUM(D69:D71)</f>
        <v>15361</v>
      </c>
      <c r="E68" s="137"/>
      <c r="F68" s="137">
        <f>SUM(F69:F71)</f>
        <v>12205</v>
      </c>
      <c r="G68" s="137">
        <f>SUM(G69:G71)</f>
        <v>6953</v>
      </c>
      <c r="H68" s="137">
        <f>SUM(H69:H71)</f>
        <v>5252</v>
      </c>
      <c r="I68" s="138"/>
      <c r="J68" s="137">
        <f>SUM(J69:J71)</f>
        <v>8675</v>
      </c>
      <c r="K68" s="137">
        <f>SUM(K69:K71)</f>
        <v>4856</v>
      </c>
      <c r="L68" s="137">
        <f>SUM(L69:L71)</f>
        <v>3819</v>
      </c>
      <c r="M68" s="138"/>
      <c r="N68" s="137">
        <f>SUM(N69:N71)</f>
        <v>4842</v>
      </c>
      <c r="O68" s="137">
        <f>SUM(O69:O71)</f>
        <v>2720</v>
      </c>
      <c r="P68" s="137">
        <f>SUM(P69:P71)</f>
        <v>2122</v>
      </c>
      <c r="Q68" s="138"/>
      <c r="R68" s="137">
        <f>SUM(R69:R71)</f>
        <v>7180</v>
      </c>
      <c r="S68" s="137">
        <f>SUM(S69:S71)</f>
        <v>3880</v>
      </c>
      <c r="T68" s="137">
        <f>SUM(T69:T71)</f>
        <v>3300</v>
      </c>
      <c r="U68" s="138"/>
      <c r="V68" s="137">
        <f>SUM(V69:V71)</f>
        <v>1754</v>
      </c>
      <c r="W68" s="137">
        <f>SUM(W69:W71)</f>
        <v>886</v>
      </c>
      <c r="X68" s="137">
        <f>SUM(X69:X71)</f>
        <v>868</v>
      </c>
      <c r="Y68" s="138"/>
      <c r="Z68" s="137">
        <f>SUM(Z69:Z71)</f>
        <v>0</v>
      </c>
      <c r="AA68" s="137">
        <f>SUM(AA69:AA71)</f>
        <v>0</v>
      </c>
      <c r="AB68" s="137">
        <f>SUM(AB69:AB71)</f>
        <v>0</v>
      </c>
      <c r="AC68" s="128"/>
      <c r="AD68" s="128"/>
      <c r="AE68" s="128"/>
      <c r="AF68" s="128"/>
      <c r="AG68" s="128"/>
    </row>
    <row r="69" spans="1:33" x14ac:dyDescent="0.2">
      <c r="A69" s="132" t="s">
        <v>85</v>
      </c>
      <c r="B69" s="139">
        <v>33236</v>
      </c>
      <c r="C69" s="139">
        <v>18424</v>
      </c>
      <c r="D69" s="139">
        <v>14812</v>
      </c>
      <c r="E69" s="139"/>
      <c r="F69" s="139">
        <v>11824</v>
      </c>
      <c r="G69" s="139">
        <v>6731</v>
      </c>
      <c r="H69" s="139">
        <v>5093</v>
      </c>
      <c r="I69" s="139"/>
      <c r="J69" s="139">
        <v>8361</v>
      </c>
      <c r="K69" s="139">
        <v>4660</v>
      </c>
      <c r="L69" s="139">
        <v>3701</v>
      </c>
      <c r="M69" s="139"/>
      <c r="N69" s="139">
        <v>4619</v>
      </c>
      <c r="O69" s="139">
        <v>2576</v>
      </c>
      <c r="P69" s="139">
        <v>2043</v>
      </c>
      <c r="Q69" s="139"/>
      <c r="R69" s="139">
        <v>6763</v>
      </c>
      <c r="S69" s="139">
        <v>3626</v>
      </c>
      <c r="T69" s="139">
        <v>3137</v>
      </c>
      <c r="U69" s="139"/>
      <c r="V69" s="139">
        <v>1669</v>
      </c>
      <c r="W69" s="139">
        <v>831</v>
      </c>
      <c r="X69" s="139">
        <v>838</v>
      </c>
      <c r="Y69" s="139"/>
      <c r="Z69" s="139">
        <v>0</v>
      </c>
      <c r="AA69" s="139">
        <v>0</v>
      </c>
      <c r="AB69" s="139">
        <v>0</v>
      </c>
    </row>
    <row r="70" spans="1:33" x14ac:dyDescent="0.2">
      <c r="A70" s="132" t="s">
        <v>86</v>
      </c>
      <c r="B70" s="139">
        <v>940</v>
      </c>
      <c r="C70" s="139">
        <v>609</v>
      </c>
      <c r="D70" s="139">
        <v>331</v>
      </c>
      <c r="E70" s="139"/>
      <c r="F70" s="139">
        <v>220</v>
      </c>
      <c r="G70" s="139">
        <v>137</v>
      </c>
      <c r="H70" s="139">
        <v>83</v>
      </c>
      <c r="I70" s="139"/>
      <c r="J70" s="139">
        <v>208</v>
      </c>
      <c r="K70" s="139">
        <v>134</v>
      </c>
      <c r="L70" s="139">
        <v>74</v>
      </c>
      <c r="M70" s="139"/>
      <c r="N70" s="139">
        <v>161</v>
      </c>
      <c r="O70" s="139">
        <v>112</v>
      </c>
      <c r="P70" s="139">
        <v>49</v>
      </c>
      <c r="Q70" s="139"/>
      <c r="R70" s="139">
        <v>284</v>
      </c>
      <c r="S70" s="139">
        <v>185</v>
      </c>
      <c r="T70" s="139">
        <v>99</v>
      </c>
      <c r="U70" s="139"/>
      <c r="V70" s="139">
        <v>67</v>
      </c>
      <c r="W70" s="139">
        <v>41</v>
      </c>
      <c r="X70" s="139">
        <v>26</v>
      </c>
      <c r="Y70" s="139"/>
      <c r="Z70" s="139">
        <v>0</v>
      </c>
      <c r="AA70" s="139">
        <v>0</v>
      </c>
      <c r="AB70" s="139">
        <v>0</v>
      </c>
    </row>
    <row r="71" spans="1:33" x14ac:dyDescent="0.2">
      <c r="A71" s="132" t="s">
        <v>87</v>
      </c>
      <c r="B71" s="139">
        <v>480</v>
      </c>
      <c r="C71" s="139">
        <v>262</v>
      </c>
      <c r="D71" s="139">
        <v>218</v>
      </c>
      <c r="E71" s="139"/>
      <c r="F71" s="139">
        <v>161</v>
      </c>
      <c r="G71" s="139">
        <v>85</v>
      </c>
      <c r="H71" s="139">
        <v>76</v>
      </c>
      <c r="I71" s="139"/>
      <c r="J71" s="139">
        <v>106</v>
      </c>
      <c r="K71" s="139">
        <v>62</v>
      </c>
      <c r="L71" s="139">
        <v>44</v>
      </c>
      <c r="M71" s="139"/>
      <c r="N71" s="139">
        <v>62</v>
      </c>
      <c r="O71" s="139">
        <v>32</v>
      </c>
      <c r="P71" s="139">
        <v>30</v>
      </c>
      <c r="Q71" s="139"/>
      <c r="R71" s="139">
        <v>133</v>
      </c>
      <c r="S71" s="139">
        <v>69</v>
      </c>
      <c r="T71" s="139">
        <v>64</v>
      </c>
      <c r="U71" s="139"/>
      <c r="V71" s="139">
        <v>18</v>
      </c>
      <c r="W71" s="139">
        <v>14</v>
      </c>
      <c r="X71" s="139">
        <v>4</v>
      </c>
      <c r="Y71" s="139"/>
      <c r="Z71" s="139">
        <v>0</v>
      </c>
      <c r="AA71" s="139">
        <v>0</v>
      </c>
      <c r="AB71" s="139">
        <v>0</v>
      </c>
    </row>
    <row r="72" spans="1:33" x14ac:dyDescent="0.2">
      <c r="A72" s="132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</row>
    <row r="73" spans="1:33" ht="14.25" x14ac:dyDescent="0.2">
      <c r="A73" s="140" t="s">
        <v>89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</row>
    <row r="74" spans="1:33" x14ac:dyDescent="0.25">
      <c r="A74" s="141" t="s">
        <v>22</v>
      </c>
      <c r="B74" s="137">
        <f>SUM(B75:B77)</f>
        <v>7254</v>
      </c>
      <c r="C74" s="137">
        <f>SUM(C75:C77)</f>
        <v>4399</v>
      </c>
      <c r="D74" s="137">
        <f>SUM(D75:D77)</f>
        <v>2855</v>
      </c>
      <c r="E74" s="137"/>
      <c r="F74" s="137">
        <f>SUM(F75:F77)</f>
        <v>2470</v>
      </c>
      <c r="G74" s="137">
        <f>SUM(G75:G77)</f>
        <v>1539</v>
      </c>
      <c r="H74" s="137">
        <f>SUM(H75:H77)</f>
        <v>931</v>
      </c>
      <c r="I74" s="138"/>
      <c r="J74" s="137">
        <f>SUM(J75:J77)</f>
        <v>1841</v>
      </c>
      <c r="K74" s="137">
        <f>SUM(K75:K77)</f>
        <v>1151</v>
      </c>
      <c r="L74" s="137">
        <f>SUM(L75:L77)</f>
        <v>690</v>
      </c>
      <c r="M74" s="138"/>
      <c r="N74" s="137">
        <f>SUM(N75:N77)</f>
        <v>875</v>
      </c>
      <c r="O74" s="137">
        <f>SUM(O75:O77)</f>
        <v>548</v>
      </c>
      <c r="P74" s="137">
        <f>SUM(P75:P77)</f>
        <v>327</v>
      </c>
      <c r="Q74" s="138"/>
      <c r="R74" s="137">
        <f>SUM(R75:R77)</f>
        <v>1594</v>
      </c>
      <c r="S74" s="137">
        <f>SUM(S75:S77)</f>
        <v>907</v>
      </c>
      <c r="T74" s="137">
        <f>SUM(T75:T77)</f>
        <v>687</v>
      </c>
      <c r="U74" s="138"/>
      <c r="V74" s="137">
        <f>SUM(V75:V77)</f>
        <v>474</v>
      </c>
      <c r="W74" s="137">
        <f>SUM(W75:W77)</f>
        <v>254</v>
      </c>
      <c r="X74" s="137">
        <f>SUM(X75:X77)</f>
        <v>220</v>
      </c>
      <c r="Y74" s="138"/>
      <c r="Z74" s="137">
        <f>SUM(Z75:Z77)</f>
        <v>0</v>
      </c>
      <c r="AA74" s="137">
        <f>SUM(AA75:AA77)</f>
        <v>0</v>
      </c>
      <c r="AB74" s="137">
        <f>SUM(AB75:AB77)</f>
        <v>0</v>
      </c>
    </row>
    <row r="75" spans="1:33" x14ac:dyDescent="0.2">
      <c r="A75" s="132" t="s">
        <v>85</v>
      </c>
      <c r="B75" s="139">
        <v>7238</v>
      </c>
      <c r="C75" s="139">
        <v>4385</v>
      </c>
      <c r="D75" s="139">
        <v>2853</v>
      </c>
      <c r="E75" s="139"/>
      <c r="F75" s="139">
        <v>2468</v>
      </c>
      <c r="G75" s="139">
        <v>1537</v>
      </c>
      <c r="H75" s="139">
        <v>931</v>
      </c>
      <c r="I75" s="139"/>
      <c r="J75" s="139">
        <v>1839</v>
      </c>
      <c r="K75" s="139">
        <v>1149</v>
      </c>
      <c r="L75" s="139">
        <v>690</v>
      </c>
      <c r="M75" s="139"/>
      <c r="N75" s="139">
        <v>871</v>
      </c>
      <c r="O75" s="139">
        <v>545</v>
      </c>
      <c r="P75" s="139">
        <v>326</v>
      </c>
      <c r="Q75" s="139"/>
      <c r="R75" s="139">
        <v>1590</v>
      </c>
      <c r="S75" s="139">
        <v>903</v>
      </c>
      <c r="T75" s="139">
        <v>687</v>
      </c>
      <c r="U75" s="139"/>
      <c r="V75" s="139">
        <v>470</v>
      </c>
      <c r="W75" s="139">
        <v>251</v>
      </c>
      <c r="X75" s="139">
        <v>219</v>
      </c>
      <c r="Y75" s="139"/>
      <c r="Z75" s="139">
        <v>0</v>
      </c>
      <c r="AA75" s="139">
        <v>0</v>
      </c>
      <c r="AB75" s="139">
        <v>0</v>
      </c>
    </row>
    <row r="76" spans="1:33" x14ac:dyDescent="0.2">
      <c r="A76" s="132" t="s">
        <v>86</v>
      </c>
      <c r="B76" s="139">
        <v>16</v>
      </c>
      <c r="C76" s="139">
        <v>14</v>
      </c>
      <c r="D76" s="139">
        <v>2</v>
      </c>
      <c r="E76" s="139"/>
      <c r="F76" s="139">
        <v>2</v>
      </c>
      <c r="G76" s="139">
        <v>2</v>
      </c>
      <c r="H76" s="139">
        <v>0</v>
      </c>
      <c r="I76" s="139"/>
      <c r="J76" s="139">
        <v>2</v>
      </c>
      <c r="K76" s="139">
        <v>2</v>
      </c>
      <c r="L76" s="139">
        <v>0</v>
      </c>
      <c r="M76" s="139"/>
      <c r="N76" s="139">
        <v>4</v>
      </c>
      <c r="O76" s="139">
        <v>3</v>
      </c>
      <c r="P76" s="139">
        <v>1</v>
      </c>
      <c r="Q76" s="139"/>
      <c r="R76" s="139">
        <v>4</v>
      </c>
      <c r="S76" s="139">
        <v>4</v>
      </c>
      <c r="T76" s="139">
        <v>0</v>
      </c>
      <c r="U76" s="139"/>
      <c r="V76" s="139">
        <v>4</v>
      </c>
      <c r="W76" s="139">
        <v>3</v>
      </c>
      <c r="X76" s="139">
        <v>1</v>
      </c>
      <c r="Y76" s="139"/>
      <c r="Z76" s="139">
        <v>0</v>
      </c>
      <c r="AA76" s="139">
        <v>0</v>
      </c>
      <c r="AB76" s="139">
        <v>0</v>
      </c>
    </row>
    <row r="77" spans="1:33" ht="13.5" x14ac:dyDescent="0.25">
      <c r="A77" s="132" t="s">
        <v>87</v>
      </c>
      <c r="B77" s="150" t="s">
        <v>64</v>
      </c>
      <c r="C77" s="150" t="s">
        <v>64</v>
      </c>
      <c r="D77" s="150" t="s">
        <v>64</v>
      </c>
      <c r="E77" s="151"/>
      <c r="F77" s="150" t="s">
        <v>64</v>
      </c>
      <c r="G77" s="150" t="s">
        <v>64</v>
      </c>
      <c r="H77" s="150" t="s">
        <v>64</v>
      </c>
      <c r="I77" s="138"/>
      <c r="J77" s="150" t="s">
        <v>64</v>
      </c>
      <c r="K77" s="150" t="s">
        <v>64</v>
      </c>
      <c r="L77" s="150" t="s">
        <v>64</v>
      </c>
      <c r="M77" s="138"/>
      <c r="N77" s="150" t="s">
        <v>64</v>
      </c>
      <c r="O77" s="150" t="s">
        <v>64</v>
      </c>
      <c r="P77" s="150" t="s">
        <v>64</v>
      </c>
      <c r="Q77" s="138"/>
      <c r="R77" s="150" t="s">
        <v>64</v>
      </c>
      <c r="S77" s="150" t="s">
        <v>64</v>
      </c>
      <c r="T77" s="150" t="s">
        <v>64</v>
      </c>
      <c r="U77" s="138"/>
      <c r="V77" s="150" t="s">
        <v>64</v>
      </c>
      <c r="W77" s="150" t="s">
        <v>64</v>
      </c>
      <c r="X77" s="150" t="s">
        <v>64</v>
      </c>
      <c r="Y77" s="138"/>
      <c r="Z77" s="150" t="s">
        <v>64</v>
      </c>
      <c r="AA77" s="150" t="s">
        <v>64</v>
      </c>
      <c r="AB77" s="150" t="s">
        <v>64</v>
      </c>
    </row>
    <row r="78" spans="1:33" ht="12.75" customHeight="1" x14ac:dyDescent="0.25">
      <c r="A78" s="142"/>
    </row>
    <row r="79" spans="1:33" s="115" customFormat="1" ht="21" customHeight="1" x14ac:dyDescent="0.25">
      <c r="A79" s="298" t="s">
        <v>45</v>
      </c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</row>
    <row r="80" spans="1:33" s="129" customFormat="1" ht="12.75" customHeight="1" x14ac:dyDescent="0.25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8"/>
      <c r="AD80" s="128"/>
      <c r="AE80" s="128"/>
      <c r="AF80" s="128"/>
      <c r="AG80" s="128"/>
    </row>
    <row r="81" spans="1:41" s="129" customFormat="1" ht="14.25" x14ac:dyDescent="0.25">
      <c r="A81" s="130" t="s">
        <v>22</v>
      </c>
      <c r="B81" s="143">
        <f t="shared" ref="B81:D84" si="35">+B62/(B62+B12)*100</f>
        <v>19.38859537930588</v>
      </c>
      <c r="C81" s="143">
        <f t="shared" si="35"/>
        <v>22.089630161379041</v>
      </c>
      <c r="D81" s="143">
        <f t="shared" si="35"/>
        <v>16.72804077322191</v>
      </c>
      <c r="E81" s="143"/>
      <c r="F81" s="143">
        <f t="shared" ref="F81:H84" si="36">+F62/(F62+F12)*100</f>
        <v>25.091903906984697</v>
      </c>
      <c r="G81" s="143">
        <f t="shared" si="36"/>
        <v>27.988530371444583</v>
      </c>
      <c r="H81" s="143">
        <f t="shared" si="36"/>
        <v>21.969158612848208</v>
      </c>
      <c r="I81" s="143"/>
      <c r="J81" s="143">
        <f t="shared" ref="J81:L84" si="37">+J62/(J62+J12)*100</f>
        <v>21.925234034568312</v>
      </c>
      <c r="K81" s="143">
        <f t="shared" si="37"/>
        <v>24.82333980743006</v>
      </c>
      <c r="L81" s="143">
        <f t="shared" si="37"/>
        <v>18.974078437973404</v>
      </c>
      <c r="M81" s="143"/>
      <c r="N81" s="143">
        <f t="shared" ref="N81:P84" si="38">+N62/(N62+N12)*100</f>
        <v>14.128608145512059</v>
      </c>
      <c r="O81" s="143">
        <f t="shared" si="38"/>
        <v>16.473434822058675</v>
      </c>
      <c r="P81" s="143">
        <f t="shared" si="38"/>
        <v>11.873363715698632</v>
      </c>
      <c r="Q81" s="143"/>
      <c r="R81" s="143">
        <f t="shared" ref="R81:T84" si="39">+R62/(R62+R12)*100</f>
        <v>23.011356185580528</v>
      </c>
      <c r="S81" s="143">
        <f t="shared" si="39"/>
        <v>25.957054549398112</v>
      </c>
      <c r="T81" s="143">
        <f t="shared" si="39"/>
        <v>20.251942906486516</v>
      </c>
      <c r="U81" s="143"/>
      <c r="V81" s="143">
        <f t="shared" ref="V81:X84" si="40">+V62/(V62+V12)*100</f>
        <v>7.2810457516339868</v>
      </c>
      <c r="W81" s="143">
        <f t="shared" si="40"/>
        <v>8.0140597539543066</v>
      </c>
      <c r="X81" s="143">
        <f t="shared" si="40"/>
        <v>6.6442748091603052</v>
      </c>
      <c r="Y81" s="143"/>
      <c r="Z81" s="143">
        <f t="shared" ref="Z81:AB83" si="41">+Z62/(Z62+Z12)*100</f>
        <v>0</v>
      </c>
      <c r="AA81" s="143">
        <f t="shared" si="41"/>
        <v>0</v>
      </c>
      <c r="AB81" s="143">
        <f t="shared" si="41"/>
        <v>0</v>
      </c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</row>
    <row r="82" spans="1:41" s="129" customFormat="1" x14ac:dyDescent="0.25">
      <c r="A82" s="132" t="s">
        <v>85</v>
      </c>
      <c r="B82" s="143">
        <f t="shared" si="35"/>
        <v>22.554094944080067</v>
      </c>
      <c r="C82" s="143">
        <f t="shared" si="35"/>
        <v>25.525128974138028</v>
      </c>
      <c r="D82" s="143">
        <f t="shared" si="35"/>
        <v>19.607299043221524</v>
      </c>
      <c r="E82" s="143"/>
      <c r="F82" s="143">
        <f t="shared" si="36"/>
        <v>28.242268550538483</v>
      </c>
      <c r="G82" s="143">
        <f t="shared" si="36"/>
        <v>31.318181818181817</v>
      </c>
      <c r="H82" s="143">
        <f t="shared" si="36"/>
        <v>24.887419954554844</v>
      </c>
      <c r="I82" s="143"/>
      <c r="J82" s="143">
        <f t="shared" si="37"/>
        <v>25.103984642268216</v>
      </c>
      <c r="K82" s="143">
        <f t="shared" si="37"/>
        <v>28.155292749127568</v>
      </c>
      <c r="L82" s="143">
        <f t="shared" si="37"/>
        <v>21.956097804890245</v>
      </c>
      <c r="M82" s="143"/>
      <c r="N82" s="143">
        <f t="shared" si="38"/>
        <v>16.638380409746638</v>
      </c>
      <c r="O82" s="143">
        <f t="shared" si="38"/>
        <v>19.289245982694688</v>
      </c>
      <c r="P82" s="143">
        <f t="shared" si="38"/>
        <v>14.087773549000952</v>
      </c>
      <c r="Q82" s="143"/>
      <c r="R82" s="143">
        <f t="shared" si="39"/>
        <v>26.90437079266918</v>
      </c>
      <c r="S82" s="143">
        <f t="shared" si="39"/>
        <v>30.201387036543075</v>
      </c>
      <c r="T82" s="143">
        <f t="shared" si="39"/>
        <v>23.824060806180299</v>
      </c>
      <c r="U82" s="143"/>
      <c r="V82" s="143">
        <f t="shared" si="40"/>
        <v>8.93371757925072</v>
      </c>
      <c r="W82" s="143">
        <f t="shared" si="40"/>
        <v>9.8007246376811583</v>
      </c>
      <c r="X82" s="143">
        <f t="shared" si="40"/>
        <v>8.1918933581337665</v>
      </c>
      <c r="Y82" s="143"/>
      <c r="Z82" s="143">
        <f t="shared" si="41"/>
        <v>0</v>
      </c>
      <c r="AA82" s="143">
        <f t="shared" si="41"/>
        <v>0</v>
      </c>
      <c r="AB82" s="143">
        <f t="shared" si="41"/>
        <v>0</v>
      </c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</row>
    <row r="83" spans="1:41" s="129" customFormat="1" x14ac:dyDescent="0.25">
      <c r="A83" s="132" t="s">
        <v>86</v>
      </c>
      <c r="B83" s="143">
        <f t="shared" si="35"/>
        <v>3.4787671482114915</v>
      </c>
      <c r="C83" s="143">
        <f t="shared" si="35"/>
        <v>4.4681919242630705</v>
      </c>
      <c r="D83" s="143">
        <f t="shared" si="35"/>
        <v>2.4597429457822426</v>
      </c>
      <c r="E83" s="143"/>
      <c r="F83" s="143">
        <f t="shared" si="36"/>
        <v>3.8628849834696362</v>
      </c>
      <c r="G83" s="143">
        <f t="shared" si="36"/>
        <v>4.6691299966409137</v>
      </c>
      <c r="H83" s="143">
        <f t="shared" si="36"/>
        <v>2.9963898916967509</v>
      </c>
      <c r="I83" s="143"/>
      <c r="J83" s="143">
        <f t="shared" si="37"/>
        <v>3.8975501113585747</v>
      </c>
      <c r="K83" s="143">
        <f t="shared" si="37"/>
        <v>4.9707602339181287</v>
      </c>
      <c r="L83" s="143">
        <f t="shared" si="37"/>
        <v>2.7903469079939671</v>
      </c>
      <c r="M83" s="143"/>
      <c r="N83" s="143">
        <f t="shared" si="38"/>
        <v>2.947481243301179</v>
      </c>
      <c r="O83" s="143">
        <f t="shared" si="38"/>
        <v>4.0436005625879048</v>
      </c>
      <c r="P83" s="143">
        <f t="shared" si="38"/>
        <v>1.8155410312273059</v>
      </c>
      <c r="Q83" s="143"/>
      <c r="R83" s="143">
        <f t="shared" si="39"/>
        <v>5.3412462908011866</v>
      </c>
      <c r="S83" s="143">
        <f t="shared" si="39"/>
        <v>6.8453458891705896</v>
      </c>
      <c r="T83" s="143">
        <f t="shared" si="39"/>
        <v>3.7628278221208662</v>
      </c>
      <c r="U83" s="143"/>
      <c r="V83" s="143">
        <f t="shared" si="40"/>
        <v>1.4003944773175543</v>
      </c>
      <c r="W83" s="143">
        <f t="shared" si="40"/>
        <v>1.7474185861795075</v>
      </c>
      <c r="X83" s="143">
        <f t="shared" si="40"/>
        <v>1.0579937304075235</v>
      </c>
      <c r="Y83" s="143"/>
      <c r="Z83" s="143">
        <f t="shared" si="41"/>
        <v>0</v>
      </c>
      <c r="AA83" s="143">
        <f t="shared" si="41"/>
        <v>0</v>
      </c>
      <c r="AB83" s="143">
        <f t="shared" si="41"/>
        <v>0</v>
      </c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</row>
    <row r="84" spans="1:41" s="129" customFormat="1" x14ac:dyDescent="0.25">
      <c r="A84" s="132" t="s">
        <v>87</v>
      </c>
      <c r="B84" s="143">
        <f t="shared" si="35"/>
        <v>5.2038161318300089</v>
      </c>
      <c r="C84" s="143">
        <f t="shared" si="35"/>
        <v>6.6144912900782629</v>
      </c>
      <c r="D84" s="143">
        <f t="shared" si="35"/>
        <v>4.1421242637279114</v>
      </c>
      <c r="E84" s="143"/>
      <c r="F84" s="143">
        <f t="shared" si="36"/>
        <v>7.548054383497421</v>
      </c>
      <c r="G84" s="143">
        <f t="shared" si="36"/>
        <v>8.8174273858921168</v>
      </c>
      <c r="H84" s="143">
        <f t="shared" si="36"/>
        <v>6.5012831479897351</v>
      </c>
      <c r="I84" s="143"/>
      <c r="J84" s="143">
        <f t="shared" si="37"/>
        <v>5.4526748971193415</v>
      </c>
      <c r="K84" s="143">
        <f t="shared" si="37"/>
        <v>7.4608904933814681</v>
      </c>
      <c r="L84" s="143">
        <f t="shared" si="37"/>
        <v>3.9532794249775383</v>
      </c>
      <c r="M84" s="143"/>
      <c r="N84" s="143">
        <f t="shared" si="38"/>
        <v>3.3155080213903747</v>
      </c>
      <c r="O84" s="143">
        <f t="shared" si="38"/>
        <v>3.9312039312039313</v>
      </c>
      <c r="P84" s="143">
        <f t="shared" si="38"/>
        <v>2.8409090909090908</v>
      </c>
      <c r="Q84" s="143"/>
      <c r="R84" s="143">
        <f t="shared" si="39"/>
        <v>7.8698224852071004</v>
      </c>
      <c r="S84" s="143">
        <f t="shared" si="39"/>
        <v>10.072992700729927</v>
      </c>
      <c r="T84" s="143">
        <f t="shared" si="39"/>
        <v>6.3681592039800989</v>
      </c>
      <c r="U84" s="143"/>
      <c r="V84" s="143">
        <f t="shared" si="40"/>
        <v>1.1342155009451798</v>
      </c>
      <c r="W84" s="143">
        <f t="shared" si="40"/>
        <v>2.0989505247376314</v>
      </c>
      <c r="X84" s="143">
        <f t="shared" si="40"/>
        <v>0.43478260869565216</v>
      </c>
      <c r="Y84" s="143"/>
      <c r="Z84" s="143">
        <v>0</v>
      </c>
      <c r="AA84" s="143">
        <v>0</v>
      </c>
      <c r="AB84" s="143">
        <v>0</v>
      </c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</row>
    <row r="85" spans="1:41" s="129" customFormat="1" x14ac:dyDescent="0.25">
      <c r="A85" s="133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</row>
    <row r="86" spans="1:41" s="129" customFormat="1" ht="14.25" x14ac:dyDescent="0.25">
      <c r="A86" s="130" t="s">
        <v>88</v>
      </c>
      <c r="B86" s="144"/>
      <c r="C86" s="144"/>
      <c r="D86" s="144"/>
      <c r="E86" s="145"/>
      <c r="F86" s="144"/>
      <c r="G86" s="144"/>
      <c r="H86" s="144"/>
      <c r="I86" s="145"/>
      <c r="J86" s="144"/>
      <c r="K86" s="144"/>
      <c r="L86" s="144"/>
      <c r="M86" s="145"/>
      <c r="N86" s="144"/>
      <c r="O86" s="144"/>
      <c r="P86" s="144"/>
      <c r="Q86" s="145"/>
      <c r="R86" s="144"/>
      <c r="S86" s="144"/>
      <c r="T86" s="144"/>
      <c r="U86" s="145"/>
      <c r="V86" s="144"/>
      <c r="W86" s="144"/>
      <c r="X86" s="144"/>
      <c r="Y86" s="145"/>
      <c r="Z86" s="144"/>
      <c r="AA86" s="144"/>
      <c r="AB86" s="144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</row>
    <row r="87" spans="1:41" s="129" customFormat="1" x14ac:dyDescent="0.25">
      <c r="A87" s="136" t="s">
        <v>22</v>
      </c>
      <c r="B87" s="143">
        <f t="shared" ref="B87:D90" si="42">+B68/(B68+B18)*100</f>
        <v>20.16783249339494</v>
      </c>
      <c r="C87" s="143">
        <f t="shared" si="42"/>
        <v>22.690389952490712</v>
      </c>
      <c r="D87" s="143">
        <f t="shared" si="42"/>
        <v>17.696596852607083</v>
      </c>
      <c r="E87" s="143"/>
      <c r="F87" s="143">
        <f t="shared" ref="F87:H90" si="43">+F68/(F68+F18)*100</f>
        <v>26.256346269684194</v>
      </c>
      <c r="G87" s="143">
        <f t="shared" si="43"/>
        <v>28.906997048185257</v>
      </c>
      <c r="H87" s="143">
        <f t="shared" si="43"/>
        <v>23.414025232936559</v>
      </c>
      <c r="I87" s="143"/>
      <c r="J87" s="143">
        <f t="shared" ref="J87:L90" si="44">+J68/(J68+J18)*100</f>
        <v>22.828346622457303</v>
      </c>
      <c r="K87" s="143">
        <f t="shared" si="44"/>
        <v>25.453401824090577</v>
      </c>
      <c r="L87" s="143">
        <f t="shared" si="44"/>
        <v>20.181789356867306</v>
      </c>
      <c r="M87" s="143"/>
      <c r="N87" s="143">
        <f t="shared" ref="N87:P90" si="45">+N68/(N68+N18)*100</f>
        <v>14.996283448959366</v>
      </c>
      <c r="O87" s="143">
        <f t="shared" si="45"/>
        <v>17.234824483588898</v>
      </c>
      <c r="P87" s="143">
        <f t="shared" si="45"/>
        <v>12.855931176541862</v>
      </c>
      <c r="Q87" s="143"/>
      <c r="R87" s="143">
        <f t="shared" ref="R87:T90" si="46">+R68/(R68+R18)*100</f>
        <v>23.749669224662608</v>
      </c>
      <c r="S87" s="143">
        <f t="shared" si="46"/>
        <v>26.606322430226975</v>
      </c>
      <c r="T87" s="143">
        <f t="shared" si="46"/>
        <v>21.087609431912583</v>
      </c>
      <c r="U87" s="143"/>
      <c r="V87" s="143">
        <f t="shared" ref="V87:X90" si="47">+V68/(V68+V18)*100</f>
        <v>7.2127642075828602</v>
      </c>
      <c r="W87" s="143">
        <f t="shared" si="47"/>
        <v>7.8247814183520266</v>
      </c>
      <c r="X87" s="143">
        <f t="shared" si="47"/>
        <v>6.6794921123509043</v>
      </c>
      <c r="Y87" s="143"/>
      <c r="Z87" s="143">
        <f t="shared" ref="Z87:AB89" si="48">+Z68/(Z68+Z18)*100</f>
        <v>0</v>
      </c>
      <c r="AA87" s="143">
        <f t="shared" si="48"/>
        <v>0</v>
      </c>
      <c r="AB87" s="143">
        <f t="shared" si="48"/>
        <v>0</v>
      </c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</row>
    <row r="88" spans="1:41" x14ac:dyDescent="0.25">
      <c r="A88" s="132" t="s">
        <v>85</v>
      </c>
      <c r="B88" s="143">
        <f t="shared" si="42"/>
        <v>24.473145516398393</v>
      </c>
      <c r="C88" s="143">
        <f t="shared" si="42"/>
        <v>27.304927751018898</v>
      </c>
      <c r="D88" s="143">
        <f t="shared" si="42"/>
        <v>21.676837745679119</v>
      </c>
      <c r="E88" s="146"/>
      <c r="F88" s="143">
        <f t="shared" si="43"/>
        <v>30.517486127242226</v>
      </c>
      <c r="G88" s="143">
        <f t="shared" si="43"/>
        <v>33.351501337825781</v>
      </c>
      <c r="H88" s="143">
        <f t="shared" si="43"/>
        <v>27.436298012174753</v>
      </c>
      <c r="I88" s="146"/>
      <c r="J88" s="143">
        <f t="shared" si="44"/>
        <v>27.141697776335011</v>
      </c>
      <c r="K88" s="143">
        <f t="shared" si="44"/>
        <v>29.892873179806273</v>
      </c>
      <c r="L88" s="143">
        <f t="shared" si="44"/>
        <v>24.323080967402731</v>
      </c>
      <c r="M88" s="146"/>
      <c r="N88" s="143">
        <f t="shared" si="45"/>
        <v>18.501161579748455</v>
      </c>
      <c r="O88" s="143">
        <f t="shared" si="45"/>
        <v>21.133809172204447</v>
      </c>
      <c r="P88" s="143">
        <f t="shared" si="45"/>
        <v>15.989668936370041</v>
      </c>
      <c r="Q88" s="146"/>
      <c r="R88" s="143">
        <f t="shared" si="46"/>
        <v>29.0631714654061</v>
      </c>
      <c r="S88" s="143">
        <f t="shared" si="46"/>
        <v>32.346119536128462</v>
      </c>
      <c r="T88" s="143">
        <f t="shared" si="46"/>
        <v>26.01160862354892</v>
      </c>
      <c r="U88" s="146"/>
      <c r="V88" s="143">
        <f t="shared" si="47"/>
        <v>9.3811477713450628</v>
      </c>
      <c r="W88" s="143">
        <f t="shared" si="47"/>
        <v>10.140329469188529</v>
      </c>
      <c r="X88" s="143">
        <f t="shared" si="47"/>
        <v>8.7328053355564812</v>
      </c>
      <c r="Y88" s="146"/>
      <c r="Z88" s="143">
        <f t="shared" si="48"/>
        <v>0</v>
      </c>
      <c r="AA88" s="143">
        <f t="shared" si="48"/>
        <v>0</v>
      </c>
      <c r="AB88" s="143">
        <f t="shared" si="48"/>
        <v>0</v>
      </c>
    </row>
    <row r="89" spans="1:41" x14ac:dyDescent="0.25">
      <c r="A89" s="132" t="s">
        <v>86</v>
      </c>
      <c r="B89" s="143">
        <f t="shared" si="42"/>
        <v>3.5064159952253058</v>
      </c>
      <c r="C89" s="143">
        <f t="shared" si="42"/>
        <v>4.4779411764705879</v>
      </c>
      <c r="D89" s="143">
        <f t="shared" si="42"/>
        <v>2.5060569351907933</v>
      </c>
      <c r="E89" s="146"/>
      <c r="F89" s="143">
        <f t="shared" si="43"/>
        <v>3.9243667499108099</v>
      </c>
      <c r="G89" s="143">
        <f t="shared" si="43"/>
        <v>4.7127622979016168</v>
      </c>
      <c r="H89" s="143">
        <f t="shared" si="43"/>
        <v>3.0752130418673582</v>
      </c>
      <c r="I89" s="146"/>
      <c r="J89" s="143">
        <f t="shared" si="44"/>
        <v>3.9603960396039604</v>
      </c>
      <c r="K89" s="143">
        <f t="shared" si="44"/>
        <v>5.0413844996237769</v>
      </c>
      <c r="L89" s="143">
        <f t="shared" si="44"/>
        <v>2.8527370855821124</v>
      </c>
      <c r="M89" s="146"/>
      <c r="N89" s="143">
        <f t="shared" si="45"/>
        <v>2.9530447542186353</v>
      </c>
      <c r="O89" s="143">
        <f t="shared" si="45"/>
        <v>4.0302267002518892</v>
      </c>
      <c r="P89" s="143">
        <f t="shared" si="45"/>
        <v>1.8331462775907221</v>
      </c>
      <c r="Q89" s="146"/>
      <c r="R89" s="143">
        <f t="shared" si="46"/>
        <v>5.3869499241274665</v>
      </c>
      <c r="S89" s="143">
        <f t="shared" si="46"/>
        <v>6.8824404761904763</v>
      </c>
      <c r="T89" s="143">
        <f t="shared" si="46"/>
        <v>3.8312693498452011</v>
      </c>
      <c r="U89" s="146"/>
      <c r="V89" s="143">
        <f t="shared" si="47"/>
        <v>1.3562753036437247</v>
      </c>
      <c r="W89" s="143">
        <f t="shared" si="47"/>
        <v>1.6659894351889477</v>
      </c>
      <c r="X89" s="143">
        <f t="shared" si="47"/>
        <v>1.0488100040338848</v>
      </c>
      <c r="Y89" s="146"/>
      <c r="Z89" s="143">
        <f t="shared" si="48"/>
        <v>0</v>
      </c>
      <c r="AA89" s="143">
        <f t="shared" si="48"/>
        <v>0</v>
      </c>
      <c r="AB89" s="143">
        <f t="shared" si="48"/>
        <v>0</v>
      </c>
    </row>
    <row r="90" spans="1:41" x14ac:dyDescent="0.25">
      <c r="A90" s="132" t="s">
        <v>87</v>
      </c>
      <c r="B90" s="143">
        <f t="shared" si="42"/>
        <v>5.2038161318300089</v>
      </c>
      <c r="C90" s="143">
        <f t="shared" si="42"/>
        <v>6.6144912900782629</v>
      </c>
      <c r="D90" s="143">
        <f t="shared" si="42"/>
        <v>4.1421242637279114</v>
      </c>
      <c r="E90" s="146"/>
      <c r="F90" s="143">
        <f t="shared" si="43"/>
        <v>7.548054383497421</v>
      </c>
      <c r="G90" s="143">
        <f t="shared" si="43"/>
        <v>8.8174273858921168</v>
      </c>
      <c r="H90" s="143">
        <f t="shared" si="43"/>
        <v>6.5012831479897351</v>
      </c>
      <c r="I90" s="146"/>
      <c r="J90" s="143">
        <f t="shared" si="44"/>
        <v>5.4526748971193415</v>
      </c>
      <c r="K90" s="143">
        <f t="shared" si="44"/>
        <v>7.4608904933814681</v>
      </c>
      <c r="L90" s="143">
        <f t="shared" si="44"/>
        <v>3.9532794249775383</v>
      </c>
      <c r="M90" s="146"/>
      <c r="N90" s="143">
        <f t="shared" si="45"/>
        <v>3.3155080213903747</v>
      </c>
      <c r="O90" s="143">
        <f t="shared" si="45"/>
        <v>3.9312039312039313</v>
      </c>
      <c r="P90" s="143">
        <f t="shared" si="45"/>
        <v>2.8409090909090908</v>
      </c>
      <c r="Q90" s="146"/>
      <c r="R90" s="143">
        <f t="shared" si="46"/>
        <v>7.8698224852071004</v>
      </c>
      <c r="S90" s="143">
        <f t="shared" si="46"/>
        <v>10.072992700729927</v>
      </c>
      <c r="T90" s="143">
        <f t="shared" si="46"/>
        <v>6.3681592039800989</v>
      </c>
      <c r="U90" s="146"/>
      <c r="V90" s="143">
        <f t="shared" si="47"/>
        <v>1.1342155009451798</v>
      </c>
      <c r="W90" s="143">
        <f t="shared" si="47"/>
        <v>2.0989505247376314</v>
      </c>
      <c r="X90" s="143">
        <f t="shared" si="47"/>
        <v>0.43478260869565216</v>
      </c>
      <c r="Y90" s="146"/>
      <c r="Z90" s="143">
        <v>0</v>
      </c>
      <c r="AA90" s="143">
        <v>0</v>
      </c>
      <c r="AB90" s="143">
        <v>0</v>
      </c>
    </row>
    <row r="91" spans="1:41" x14ac:dyDescent="0.25">
      <c r="A91" s="132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</row>
    <row r="92" spans="1:41" ht="14.25" x14ac:dyDescent="0.25">
      <c r="A92" s="140" t="s">
        <v>89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</row>
    <row r="93" spans="1:41" x14ac:dyDescent="0.25">
      <c r="A93" s="141" t="s">
        <v>22</v>
      </c>
      <c r="B93" s="143">
        <f t="shared" ref="B93:D95" si="49">+B74/(B74+B24)*100</f>
        <v>16.367328519855594</v>
      </c>
      <c r="C93" s="143">
        <f t="shared" si="49"/>
        <v>19.791244882350295</v>
      </c>
      <c r="D93" s="143">
        <f t="shared" si="49"/>
        <v>12.92264518173177</v>
      </c>
      <c r="E93" s="143"/>
      <c r="F93" s="143">
        <f t="shared" ref="F93:H95" si="50">+F74/(F74+F24)*100</f>
        <v>20.581618198483458</v>
      </c>
      <c r="G93" s="143">
        <f t="shared" si="50"/>
        <v>24.475190839694658</v>
      </c>
      <c r="H93" s="143">
        <f t="shared" si="50"/>
        <v>16.296166637493435</v>
      </c>
      <c r="I93" s="143"/>
      <c r="J93" s="143">
        <f t="shared" ref="J93:L95" si="51">+J74/(J74+J24)*100</f>
        <v>18.480224854446899</v>
      </c>
      <c r="K93" s="143">
        <f t="shared" si="51"/>
        <v>22.476078890841634</v>
      </c>
      <c r="L93" s="143">
        <f t="shared" si="51"/>
        <v>14.253253460028919</v>
      </c>
      <c r="M93" s="143"/>
      <c r="N93" s="143">
        <f t="shared" ref="N93:P95" si="52">+N74/(N74+N24)*100</f>
        <v>10.702054794520548</v>
      </c>
      <c r="O93" s="143">
        <f t="shared" si="52"/>
        <v>13.510848126232741</v>
      </c>
      <c r="P93" s="143">
        <f t="shared" si="52"/>
        <v>7.9368932038834954</v>
      </c>
      <c r="Q93" s="143"/>
      <c r="R93" s="143">
        <f t="shared" ref="R93:T95" si="53">+R74/(R74+R24)*100</f>
        <v>20.184880334304168</v>
      </c>
      <c r="S93" s="143">
        <f t="shared" si="53"/>
        <v>23.503498315625809</v>
      </c>
      <c r="T93" s="143">
        <f t="shared" si="53"/>
        <v>17.013372956909361</v>
      </c>
      <c r="U93" s="143"/>
      <c r="V93" s="143">
        <f t="shared" ref="V93:X95" si="54">+V74/(V74+V24)*100</f>
        <v>7.5453677172874878</v>
      </c>
      <c r="W93" s="143">
        <f t="shared" si="54"/>
        <v>8.7525844245348043</v>
      </c>
      <c r="X93" s="143">
        <f t="shared" si="54"/>
        <v>6.5088757396449708</v>
      </c>
      <c r="Y93" s="143"/>
      <c r="Z93" s="143">
        <v>0</v>
      </c>
      <c r="AA93" s="143">
        <v>0</v>
      </c>
      <c r="AB93" s="143">
        <v>0</v>
      </c>
    </row>
    <row r="94" spans="1:41" x14ac:dyDescent="0.25">
      <c r="A94" s="132" t="s">
        <v>85</v>
      </c>
      <c r="B94" s="143">
        <f t="shared" si="49"/>
        <v>16.58304121703668</v>
      </c>
      <c r="C94" s="143">
        <f t="shared" si="49"/>
        <v>20.037470297934565</v>
      </c>
      <c r="D94" s="143">
        <f t="shared" si="49"/>
        <v>13.109405872352156</v>
      </c>
      <c r="E94" s="146"/>
      <c r="F94" s="143">
        <f t="shared" si="50"/>
        <v>20.809443507588533</v>
      </c>
      <c r="G94" s="143">
        <f t="shared" si="50"/>
        <v>24.718559022193631</v>
      </c>
      <c r="H94" s="143">
        <f t="shared" si="50"/>
        <v>16.501240694789082</v>
      </c>
      <c r="I94" s="146"/>
      <c r="J94" s="143">
        <f t="shared" si="51"/>
        <v>18.71565235090576</v>
      </c>
      <c r="K94" s="143">
        <f t="shared" si="51"/>
        <v>22.784057108863774</v>
      </c>
      <c r="L94" s="143">
        <f t="shared" si="51"/>
        <v>14.426092410620949</v>
      </c>
      <c r="M94" s="146"/>
      <c r="N94" s="143">
        <f t="shared" si="52"/>
        <v>10.846824408468244</v>
      </c>
      <c r="O94" s="143">
        <f t="shared" si="52"/>
        <v>13.655725382109745</v>
      </c>
      <c r="P94" s="143">
        <f t="shared" si="52"/>
        <v>8.0713047784104965</v>
      </c>
      <c r="Q94" s="146"/>
      <c r="R94" s="143">
        <f t="shared" si="53"/>
        <v>20.444901633020446</v>
      </c>
      <c r="S94" s="143">
        <f t="shared" si="53"/>
        <v>23.851030110935024</v>
      </c>
      <c r="T94" s="143">
        <f t="shared" si="53"/>
        <v>17.213730894512651</v>
      </c>
      <c r="U94" s="146"/>
      <c r="V94" s="143">
        <f t="shared" si="54"/>
        <v>7.6397919375812755</v>
      </c>
      <c r="W94" s="143">
        <f t="shared" si="54"/>
        <v>8.8224956063268891</v>
      </c>
      <c r="X94" s="143">
        <f t="shared" si="54"/>
        <v>6.6223162987602056</v>
      </c>
      <c r="Y94" s="146"/>
      <c r="Z94" s="143">
        <v>0</v>
      </c>
      <c r="AA94" s="143">
        <v>0</v>
      </c>
      <c r="AB94" s="143">
        <v>0</v>
      </c>
    </row>
    <row r="95" spans="1:41" x14ac:dyDescent="0.25">
      <c r="A95" s="132" t="s">
        <v>86</v>
      </c>
      <c r="B95" s="143">
        <f t="shared" si="49"/>
        <v>2.3774145616641902</v>
      </c>
      <c r="C95" s="143">
        <f t="shared" si="49"/>
        <v>4.0816326530612246</v>
      </c>
      <c r="D95" s="143">
        <f t="shared" si="49"/>
        <v>0.60606060606060608</v>
      </c>
      <c r="E95" s="146"/>
      <c r="F95" s="143">
        <f t="shared" si="50"/>
        <v>1.4184397163120568</v>
      </c>
      <c r="G95" s="143">
        <f t="shared" si="50"/>
        <v>2.8571428571428572</v>
      </c>
      <c r="H95" s="143">
        <f t="shared" si="50"/>
        <v>0</v>
      </c>
      <c r="I95" s="146"/>
      <c r="J95" s="143">
        <f t="shared" si="51"/>
        <v>1.4705882352941175</v>
      </c>
      <c r="K95" s="143">
        <f t="shared" si="51"/>
        <v>2.5641025641025639</v>
      </c>
      <c r="L95" s="143">
        <f t="shared" si="51"/>
        <v>0</v>
      </c>
      <c r="M95" s="146"/>
      <c r="N95" s="143">
        <f t="shared" si="52"/>
        <v>2.7397260273972601</v>
      </c>
      <c r="O95" s="143">
        <f t="shared" si="52"/>
        <v>4.6153846153846159</v>
      </c>
      <c r="P95" s="143">
        <f t="shared" si="52"/>
        <v>1.2345679012345678</v>
      </c>
      <c r="Q95" s="146"/>
      <c r="R95" s="143">
        <f t="shared" si="53"/>
        <v>3.3333333333333335</v>
      </c>
      <c r="S95" s="143">
        <f t="shared" si="53"/>
        <v>5.4794520547945202</v>
      </c>
      <c r="T95" s="143">
        <f t="shared" si="53"/>
        <v>0</v>
      </c>
      <c r="U95" s="146"/>
      <c r="V95" s="143">
        <f t="shared" si="54"/>
        <v>3.0769230769230771</v>
      </c>
      <c r="W95" s="143">
        <f t="shared" si="54"/>
        <v>5.2631578947368416</v>
      </c>
      <c r="X95" s="143">
        <f t="shared" si="54"/>
        <v>1.3698630136986301</v>
      </c>
      <c r="Y95" s="146"/>
      <c r="Z95" s="143">
        <v>0</v>
      </c>
      <c r="AA95" s="143">
        <v>0</v>
      </c>
      <c r="AB95" s="143">
        <v>0</v>
      </c>
    </row>
    <row r="96" spans="1:41" ht="13.5" thickBot="1" x14ac:dyDescent="0.3">
      <c r="A96" s="132" t="s">
        <v>87</v>
      </c>
      <c r="B96" s="149">
        <v>0</v>
      </c>
      <c r="C96" s="149">
        <v>0</v>
      </c>
      <c r="D96" s="149">
        <v>0</v>
      </c>
      <c r="E96" s="152"/>
      <c r="F96" s="149">
        <v>0</v>
      </c>
      <c r="G96" s="149">
        <v>0</v>
      </c>
      <c r="H96" s="149">
        <v>0</v>
      </c>
      <c r="I96" s="152"/>
      <c r="J96" s="149">
        <v>0</v>
      </c>
      <c r="K96" s="149">
        <v>0</v>
      </c>
      <c r="L96" s="149">
        <v>0</v>
      </c>
      <c r="M96" s="152"/>
      <c r="N96" s="149">
        <v>0</v>
      </c>
      <c r="O96" s="149">
        <v>0</v>
      </c>
      <c r="P96" s="149">
        <v>0</v>
      </c>
      <c r="Q96" s="152"/>
      <c r="R96" s="149">
        <v>0</v>
      </c>
      <c r="S96" s="149">
        <v>0</v>
      </c>
      <c r="T96" s="149">
        <v>0</v>
      </c>
      <c r="U96" s="152"/>
      <c r="V96" s="149">
        <v>0</v>
      </c>
      <c r="W96" s="149">
        <v>0</v>
      </c>
      <c r="X96" s="149">
        <v>0</v>
      </c>
      <c r="Y96" s="152"/>
      <c r="Z96" s="149">
        <v>0</v>
      </c>
      <c r="AA96" s="149">
        <v>0</v>
      </c>
      <c r="AB96" s="149">
        <v>0</v>
      </c>
    </row>
    <row r="97" spans="1:28" x14ac:dyDescent="0.25">
      <c r="A97" s="292" t="s">
        <v>90</v>
      </c>
      <c r="B97" s="292"/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</row>
    <row r="98" spans="1:28" x14ac:dyDescent="0.25">
      <c r="A98" s="293" t="s">
        <v>14</v>
      </c>
      <c r="B98" s="293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0"/>
  <sheetViews>
    <sheetView topLeftCell="A87" zoomScaleNormal="100" zoomScaleSheetLayoutView="100" workbookViewId="0">
      <selection activeCell="AD87" sqref="AD87:AE88"/>
    </sheetView>
  </sheetViews>
  <sheetFormatPr baseColWidth="10" defaultRowHeight="12.75" x14ac:dyDescent="0.25"/>
  <cols>
    <col min="1" max="1" width="15.7109375" style="128" customWidth="1"/>
    <col min="2" max="4" width="7.7109375" style="129" customWidth="1"/>
    <col min="5" max="5" width="1.42578125" style="129" customWidth="1"/>
    <col min="6" max="8" width="6.85546875" style="129" customWidth="1"/>
    <col min="9" max="9" width="1.42578125" style="129" customWidth="1"/>
    <col min="10" max="12" width="6.85546875" style="129" customWidth="1"/>
    <col min="13" max="13" width="1.7109375" style="129" customWidth="1"/>
    <col min="14" max="16" width="6.85546875" style="129" customWidth="1"/>
    <col min="17" max="17" width="1.42578125" style="129" customWidth="1"/>
    <col min="18" max="20" width="6.85546875" style="129" customWidth="1"/>
    <col min="21" max="21" width="1.42578125" style="129" customWidth="1"/>
    <col min="22" max="24" width="6.85546875" style="129" customWidth="1"/>
    <col min="25" max="25" width="1.42578125" style="129" customWidth="1"/>
    <col min="26" max="28" width="6.7109375" style="129" customWidth="1"/>
    <col min="29" max="29" width="11.42578125" style="129"/>
    <col min="30" max="30" width="13.28515625" style="129" customWidth="1"/>
    <col min="31" max="33" width="6.140625" style="129" customWidth="1"/>
    <col min="34" max="34" width="1.42578125" style="129" customWidth="1"/>
    <col min="35" max="37" width="5.140625" style="129" customWidth="1"/>
    <col min="38" max="38" width="1.42578125" style="129" customWidth="1"/>
    <col min="39" max="41" width="5.140625" style="129" customWidth="1"/>
    <col min="42" max="42" width="1.42578125" style="129" customWidth="1"/>
    <col min="43" max="45" width="5.140625" style="129" customWidth="1"/>
    <col min="46" max="46" width="1.42578125" style="129" customWidth="1"/>
    <col min="47" max="49" width="5.140625" style="129" customWidth="1"/>
    <col min="50" max="50" width="1.42578125" style="129" customWidth="1"/>
    <col min="51" max="53" width="5.140625" style="129" customWidth="1"/>
    <col min="54" max="54" width="1.42578125" style="129" customWidth="1"/>
    <col min="55" max="57" width="5.140625" style="129" customWidth="1"/>
    <col min="58" max="62" width="11.42578125" style="128"/>
    <col min="63" max="256" width="11.42578125" style="129"/>
    <col min="257" max="257" width="15.42578125" style="129" customWidth="1"/>
    <col min="258" max="258" width="8" style="129" customWidth="1"/>
    <col min="259" max="260" width="6.5703125" style="129" bestFit="1" customWidth="1"/>
    <col min="261" max="261" width="1.42578125" style="129" customWidth="1"/>
    <col min="262" max="264" width="5.7109375" style="129" bestFit="1" customWidth="1"/>
    <col min="265" max="265" width="1.42578125" style="129" customWidth="1"/>
    <col min="266" max="268" width="5.7109375" style="129" bestFit="1" customWidth="1"/>
    <col min="269" max="269" width="1.42578125" style="129" customWidth="1"/>
    <col min="270" max="272" width="5.7109375" style="129" bestFit="1" customWidth="1"/>
    <col min="273" max="273" width="1.42578125" style="129" customWidth="1"/>
    <col min="274" max="276" width="5.7109375" style="129" bestFit="1" customWidth="1"/>
    <col min="277" max="277" width="1.42578125" style="129" customWidth="1"/>
    <col min="278" max="280" width="5.7109375" style="129" bestFit="1" customWidth="1"/>
    <col min="281" max="281" width="1.42578125" style="129" customWidth="1"/>
    <col min="282" max="282" width="5.7109375" style="129" bestFit="1" customWidth="1"/>
    <col min="283" max="284" width="4.85546875" style="129" bestFit="1" customWidth="1"/>
    <col min="285" max="285" width="11.42578125" style="129"/>
    <col min="286" max="286" width="13.28515625" style="129" customWidth="1"/>
    <col min="287" max="289" width="6.140625" style="129" customWidth="1"/>
    <col min="290" max="290" width="1.42578125" style="129" customWidth="1"/>
    <col min="291" max="293" width="5.140625" style="129" customWidth="1"/>
    <col min="294" max="294" width="1.42578125" style="129" customWidth="1"/>
    <col min="295" max="297" width="5.140625" style="129" customWidth="1"/>
    <col min="298" max="298" width="1.42578125" style="129" customWidth="1"/>
    <col min="299" max="301" width="5.140625" style="129" customWidth="1"/>
    <col min="302" max="302" width="1.42578125" style="129" customWidth="1"/>
    <col min="303" max="305" width="5.140625" style="129" customWidth="1"/>
    <col min="306" max="306" width="1.42578125" style="129" customWidth="1"/>
    <col min="307" max="309" width="5.140625" style="129" customWidth="1"/>
    <col min="310" max="310" width="1.42578125" style="129" customWidth="1"/>
    <col min="311" max="313" width="5.140625" style="129" customWidth="1"/>
    <col min="314" max="512" width="11.42578125" style="129"/>
    <col min="513" max="513" width="15.42578125" style="129" customWidth="1"/>
    <col min="514" max="514" width="8" style="129" customWidth="1"/>
    <col min="515" max="516" width="6.5703125" style="129" bestFit="1" customWidth="1"/>
    <col min="517" max="517" width="1.42578125" style="129" customWidth="1"/>
    <col min="518" max="520" width="5.7109375" style="129" bestFit="1" customWidth="1"/>
    <col min="521" max="521" width="1.42578125" style="129" customWidth="1"/>
    <col min="522" max="524" width="5.7109375" style="129" bestFit="1" customWidth="1"/>
    <col min="525" max="525" width="1.42578125" style="129" customWidth="1"/>
    <col min="526" max="528" width="5.7109375" style="129" bestFit="1" customWidth="1"/>
    <col min="529" max="529" width="1.42578125" style="129" customWidth="1"/>
    <col min="530" max="532" width="5.7109375" style="129" bestFit="1" customWidth="1"/>
    <col min="533" max="533" width="1.42578125" style="129" customWidth="1"/>
    <col min="534" max="536" width="5.7109375" style="129" bestFit="1" customWidth="1"/>
    <col min="537" max="537" width="1.42578125" style="129" customWidth="1"/>
    <col min="538" max="538" width="5.7109375" style="129" bestFit="1" customWidth="1"/>
    <col min="539" max="540" width="4.85546875" style="129" bestFit="1" customWidth="1"/>
    <col min="541" max="541" width="11.42578125" style="129"/>
    <col min="542" max="542" width="13.28515625" style="129" customWidth="1"/>
    <col min="543" max="545" width="6.140625" style="129" customWidth="1"/>
    <col min="546" max="546" width="1.42578125" style="129" customWidth="1"/>
    <col min="547" max="549" width="5.140625" style="129" customWidth="1"/>
    <col min="550" max="550" width="1.42578125" style="129" customWidth="1"/>
    <col min="551" max="553" width="5.140625" style="129" customWidth="1"/>
    <col min="554" max="554" width="1.42578125" style="129" customWidth="1"/>
    <col min="555" max="557" width="5.140625" style="129" customWidth="1"/>
    <col min="558" max="558" width="1.42578125" style="129" customWidth="1"/>
    <col min="559" max="561" width="5.140625" style="129" customWidth="1"/>
    <col min="562" max="562" width="1.42578125" style="129" customWidth="1"/>
    <col min="563" max="565" width="5.140625" style="129" customWidth="1"/>
    <col min="566" max="566" width="1.42578125" style="129" customWidth="1"/>
    <col min="567" max="569" width="5.140625" style="129" customWidth="1"/>
    <col min="570" max="768" width="11.42578125" style="129"/>
    <col min="769" max="769" width="15.42578125" style="129" customWidth="1"/>
    <col min="770" max="770" width="8" style="129" customWidth="1"/>
    <col min="771" max="772" width="6.5703125" style="129" bestFit="1" customWidth="1"/>
    <col min="773" max="773" width="1.42578125" style="129" customWidth="1"/>
    <col min="774" max="776" width="5.7109375" style="129" bestFit="1" customWidth="1"/>
    <col min="777" max="777" width="1.42578125" style="129" customWidth="1"/>
    <col min="778" max="780" width="5.7109375" style="129" bestFit="1" customWidth="1"/>
    <col min="781" max="781" width="1.42578125" style="129" customWidth="1"/>
    <col min="782" max="784" width="5.7109375" style="129" bestFit="1" customWidth="1"/>
    <col min="785" max="785" width="1.42578125" style="129" customWidth="1"/>
    <col min="786" max="788" width="5.7109375" style="129" bestFit="1" customWidth="1"/>
    <col min="789" max="789" width="1.42578125" style="129" customWidth="1"/>
    <col min="790" max="792" width="5.7109375" style="129" bestFit="1" customWidth="1"/>
    <col min="793" max="793" width="1.42578125" style="129" customWidth="1"/>
    <col min="794" max="794" width="5.7109375" style="129" bestFit="1" customWidth="1"/>
    <col min="795" max="796" width="4.85546875" style="129" bestFit="1" customWidth="1"/>
    <col min="797" max="797" width="11.42578125" style="129"/>
    <col min="798" max="798" width="13.28515625" style="129" customWidth="1"/>
    <col min="799" max="801" width="6.140625" style="129" customWidth="1"/>
    <col min="802" max="802" width="1.42578125" style="129" customWidth="1"/>
    <col min="803" max="805" width="5.140625" style="129" customWidth="1"/>
    <col min="806" max="806" width="1.42578125" style="129" customWidth="1"/>
    <col min="807" max="809" width="5.140625" style="129" customWidth="1"/>
    <col min="810" max="810" width="1.42578125" style="129" customWidth="1"/>
    <col min="811" max="813" width="5.140625" style="129" customWidth="1"/>
    <col min="814" max="814" width="1.42578125" style="129" customWidth="1"/>
    <col min="815" max="817" width="5.140625" style="129" customWidth="1"/>
    <col min="818" max="818" width="1.42578125" style="129" customWidth="1"/>
    <col min="819" max="821" width="5.140625" style="129" customWidth="1"/>
    <col min="822" max="822" width="1.42578125" style="129" customWidth="1"/>
    <col min="823" max="825" width="5.140625" style="129" customWidth="1"/>
    <col min="826" max="1024" width="11.42578125" style="129"/>
    <col min="1025" max="1025" width="15.42578125" style="129" customWidth="1"/>
    <col min="1026" max="1026" width="8" style="129" customWidth="1"/>
    <col min="1027" max="1028" width="6.5703125" style="129" bestFit="1" customWidth="1"/>
    <col min="1029" max="1029" width="1.42578125" style="129" customWidth="1"/>
    <col min="1030" max="1032" width="5.7109375" style="129" bestFit="1" customWidth="1"/>
    <col min="1033" max="1033" width="1.42578125" style="129" customWidth="1"/>
    <col min="1034" max="1036" width="5.7109375" style="129" bestFit="1" customWidth="1"/>
    <col min="1037" max="1037" width="1.42578125" style="129" customWidth="1"/>
    <col min="1038" max="1040" width="5.7109375" style="129" bestFit="1" customWidth="1"/>
    <col min="1041" max="1041" width="1.42578125" style="129" customWidth="1"/>
    <col min="1042" max="1044" width="5.7109375" style="129" bestFit="1" customWidth="1"/>
    <col min="1045" max="1045" width="1.42578125" style="129" customWidth="1"/>
    <col min="1046" max="1048" width="5.7109375" style="129" bestFit="1" customWidth="1"/>
    <col min="1049" max="1049" width="1.42578125" style="129" customWidth="1"/>
    <col min="1050" max="1050" width="5.7109375" style="129" bestFit="1" customWidth="1"/>
    <col min="1051" max="1052" width="4.85546875" style="129" bestFit="1" customWidth="1"/>
    <col min="1053" max="1053" width="11.42578125" style="129"/>
    <col min="1054" max="1054" width="13.28515625" style="129" customWidth="1"/>
    <col min="1055" max="1057" width="6.140625" style="129" customWidth="1"/>
    <col min="1058" max="1058" width="1.42578125" style="129" customWidth="1"/>
    <col min="1059" max="1061" width="5.140625" style="129" customWidth="1"/>
    <col min="1062" max="1062" width="1.42578125" style="129" customWidth="1"/>
    <col min="1063" max="1065" width="5.140625" style="129" customWidth="1"/>
    <col min="1066" max="1066" width="1.42578125" style="129" customWidth="1"/>
    <col min="1067" max="1069" width="5.140625" style="129" customWidth="1"/>
    <col min="1070" max="1070" width="1.42578125" style="129" customWidth="1"/>
    <col min="1071" max="1073" width="5.140625" style="129" customWidth="1"/>
    <col min="1074" max="1074" width="1.42578125" style="129" customWidth="1"/>
    <col min="1075" max="1077" width="5.140625" style="129" customWidth="1"/>
    <col min="1078" max="1078" width="1.42578125" style="129" customWidth="1"/>
    <col min="1079" max="1081" width="5.140625" style="129" customWidth="1"/>
    <col min="1082" max="1280" width="11.42578125" style="129"/>
    <col min="1281" max="1281" width="15.42578125" style="129" customWidth="1"/>
    <col min="1282" max="1282" width="8" style="129" customWidth="1"/>
    <col min="1283" max="1284" width="6.5703125" style="129" bestFit="1" customWidth="1"/>
    <col min="1285" max="1285" width="1.42578125" style="129" customWidth="1"/>
    <col min="1286" max="1288" width="5.7109375" style="129" bestFit="1" customWidth="1"/>
    <col min="1289" max="1289" width="1.42578125" style="129" customWidth="1"/>
    <col min="1290" max="1292" width="5.7109375" style="129" bestFit="1" customWidth="1"/>
    <col min="1293" max="1293" width="1.42578125" style="129" customWidth="1"/>
    <col min="1294" max="1296" width="5.7109375" style="129" bestFit="1" customWidth="1"/>
    <col min="1297" max="1297" width="1.42578125" style="129" customWidth="1"/>
    <col min="1298" max="1300" width="5.7109375" style="129" bestFit="1" customWidth="1"/>
    <col min="1301" max="1301" width="1.42578125" style="129" customWidth="1"/>
    <col min="1302" max="1304" width="5.7109375" style="129" bestFit="1" customWidth="1"/>
    <col min="1305" max="1305" width="1.42578125" style="129" customWidth="1"/>
    <col min="1306" max="1306" width="5.7109375" style="129" bestFit="1" customWidth="1"/>
    <col min="1307" max="1308" width="4.85546875" style="129" bestFit="1" customWidth="1"/>
    <col min="1309" max="1309" width="11.42578125" style="129"/>
    <col min="1310" max="1310" width="13.28515625" style="129" customWidth="1"/>
    <col min="1311" max="1313" width="6.140625" style="129" customWidth="1"/>
    <col min="1314" max="1314" width="1.42578125" style="129" customWidth="1"/>
    <col min="1315" max="1317" width="5.140625" style="129" customWidth="1"/>
    <col min="1318" max="1318" width="1.42578125" style="129" customWidth="1"/>
    <col min="1319" max="1321" width="5.140625" style="129" customWidth="1"/>
    <col min="1322" max="1322" width="1.42578125" style="129" customWidth="1"/>
    <col min="1323" max="1325" width="5.140625" style="129" customWidth="1"/>
    <col min="1326" max="1326" width="1.42578125" style="129" customWidth="1"/>
    <col min="1327" max="1329" width="5.140625" style="129" customWidth="1"/>
    <col min="1330" max="1330" width="1.42578125" style="129" customWidth="1"/>
    <col min="1331" max="1333" width="5.140625" style="129" customWidth="1"/>
    <col min="1334" max="1334" width="1.42578125" style="129" customWidth="1"/>
    <col min="1335" max="1337" width="5.140625" style="129" customWidth="1"/>
    <col min="1338" max="1536" width="11.42578125" style="129"/>
    <col min="1537" max="1537" width="15.42578125" style="129" customWidth="1"/>
    <col min="1538" max="1538" width="8" style="129" customWidth="1"/>
    <col min="1539" max="1540" width="6.5703125" style="129" bestFit="1" customWidth="1"/>
    <col min="1541" max="1541" width="1.42578125" style="129" customWidth="1"/>
    <col min="1542" max="1544" width="5.7109375" style="129" bestFit="1" customWidth="1"/>
    <col min="1545" max="1545" width="1.42578125" style="129" customWidth="1"/>
    <col min="1546" max="1548" width="5.7109375" style="129" bestFit="1" customWidth="1"/>
    <col min="1549" max="1549" width="1.42578125" style="129" customWidth="1"/>
    <col min="1550" max="1552" width="5.7109375" style="129" bestFit="1" customWidth="1"/>
    <col min="1553" max="1553" width="1.42578125" style="129" customWidth="1"/>
    <col min="1554" max="1556" width="5.7109375" style="129" bestFit="1" customWidth="1"/>
    <col min="1557" max="1557" width="1.42578125" style="129" customWidth="1"/>
    <col min="1558" max="1560" width="5.7109375" style="129" bestFit="1" customWidth="1"/>
    <col min="1561" max="1561" width="1.42578125" style="129" customWidth="1"/>
    <col min="1562" max="1562" width="5.7109375" style="129" bestFit="1" customWidth="1"/>
    <col min="1563" max="1564" width="4.85546875" style="129" bestFit="1" customWidth="1"/>
    <col min="1565" max="1565" width="11.42578125" style="129"/>
    <col min="1566" max="1566" width="13.28515625" style="129" customWidth="1"/>
    <col min="1567" max="1569" width="6.140625" style="129" customWidth="1"/>
    <col min="1570" max="1570" width="1.42578125" style="129" customWidth="1"/>
    <col min="1571" max="1573" width="5.140625" style="129" customWidth="1"/>
    <col min="1574" max="1574" width="1.42578125" style="129" customWidth="1"/>
    <col min="1575" max="1577" width="5.140625" style="129" customWidth="1"/>
    <col min="1578" max="1578" width="1.42578125" style="129" customWidth="1"/>
    <col min="1579" max="1581" width="5.140625" style="129" customWidth="1"/>
    <col min="1582" max="1582" width="1.42578125" style="129" customWidth="1"/>
    <col min="1583" max="1585" width="5.140625" style="129" customWidth="1"/>
    <col min="1586" max="1586" width="1.42578125" style="129" customWidth="1"/>
    <col min="1587" max="1589" width="5.140625" style="129" customWidth="1"/>
    <col min="1590" max="1590" width="1.42578125" style="129" customWidth="1"/>
    <col min="1591" max="1593" width="5.140625" style="129" customWidth="1"/>
    <col min="1594" max="1792" width="11.42578125" style="129"/>
    <col min="1793" max="1793" width="15.42578125" style="129" customWidth="1"/>
    <col min="1794" max="1794" width="8" style="129" customWidth="1"/>
    <col min="1795" max="1796" width="6.5703125" style="129" bestFit="1" customWidth="1"/>
    <col min="1797" max="1797" width="1.42578125" style="129" customWidth="1"/>
    <col min="1798" max="1800" width="5.7109375" style="129" bestFit="1" customWidth="1"/>
    <col min="1801" max="1801" width="1.42578125" style="129" customWidth="1"/>
    <col min="1802" max="1804" width="5.7109375" style="129" bestFit="1" customWidth="1"/>
    <col min="1805" max="1805" width="1.42578125" style="129" customWidth="1"/>
    <col min="1806" max="1808" width="5.7109375" style="129" bestFit="1" customWidth="1"/>
    <col min="1809" max="1809" width="1.42578125" style="129" customWidth="1"/>
    <col min="1810" max="1812" width="5.7109375" style="129" bestFit="1" customWidth="1"/>
    <col min="1813" max="1813" width="1.42578125" style="129" customWidth="1"/>
    <col min="1814" max="1816" width="5.7109375" style="129" bestFit="1" customWidth="1"/>
    <col min="1817" max="1817" width="1.42578125" style="129" customWidth="1"/>
    <col min="1818" max="1818" width="5.7109375" style="129" bestFit="1" customWidth="1"/>
    <col min="1819" max="1820" width="4.85546875" style="129" bestFit="1" customWidth="1"/>
    <col min="1821" max="1821" width="11.42578125" style="129"/>
    <col min="1822" max="1822" width="13.28515625" style="129" customWidth="1"/>
    <col min="1823" max="1825" width="6.140625" style="129" customWidth="1"/>
    <col min="1826" max="1826" width="1.42578125" style="129" customWidth="1"/>
    <col min="1827" max="1829" width="5.140625" style="129" customWidth="1"/>
    <col min="1830" max="1830" width="1.42578125" style="129" customWidth="1"/>
    <col min="1831" max="1833" width="5.140625" style="129" customWidth="1"/>
    <col min="1834" max="1834" width="1.42578125" style="129" customWidth="1"/>
    <col min="1835" max="1837" width="5.140625" style="129" customWidth="1"/>
    <col min="1838" max="1838" width="1.42578125" style="129" customWidth="1"/>
    <col min="1839" max="1841" width="5.140625" style="129" customWidth="1"/>
    <col min="1842" max="1842" width="1.42578125" style="129" customWidth="1"/>
    <col min="1843" max="1845" width="5.140625" style="129" customWidth="1"/>
    <col min="1846" max="1846" width="1.42578125" style="129" customWidth="1"/>
    <col min="1847" max="1849" width="5.140625" style="129" customWidth="1"/>
    <col min="1850" max="2048" width="11.42578125" style="129"/>
    <col min="2049" max="2049" width="15.42578125" style="129" customWidth="1"/>
    <col min="2050" max="2050" width="8" style="129" customWidth="1"/>
    <col min="2051" max="2052" width="6.5703125" style="129" bestFit="1" customWidth="1"/>
    <col min="2053" max="2053" width="1.42578125" style="129" customWidth="1"/>
    <col min="2054" max="2056" width="5.7109375" style="129" bestFit="1" customWidth="1"/>
    <col min="2057" max="2057" width="1.42578125" style="129" customWidth="1"/>
    <col min="2058" max="2060" width="5.7109375" style="129" bestFit="1" customWidth="1"/>
    <col min="2061" max="2061" width="1.42578125" style="129" customWidth="1"/>
    <col min="2062" max="2064" width="5.7109375" style="129" bestFit="1" customWidth="1"/>
    <col min="2065" max="2065" width="1.42578125" style="129" customWidth="1"/>
    <col min="2066" max="2068" width="5.7109375" style="129" bestFit="1" customWidth="1"/>
    <col min="2069" max="2069" width="1.42578125" style="129" customWidth="1"/>
    <col min="2070" max="2072" width="5.7109375" style="129" bestFit="1" customWidth="1"/>
    <col min="2073" max="2073" width="1.42578125" style="129" customWidth="1"/>
    <col min="2074" max="2074" width="5.7109375" style="129" bestFit="1" customWidth="1"/>
    <col min="2075" max="2076" width="4.85546875" style="129" bestFit="1" customWidth="1"/>
    <col min="2077" max="2077" width="11.42578125" style="129"/>
    <col min="2078" max="2078" width="13.28515625" style="129" customWidth="1"/>
    <col min="2079" max="2081" width="6.140625" style="129" customWidth="1"/>
    <col min="2082" max="2082" width="1.42578125" style="129" customWidth="1"/>
    <col min="2083" max="2085" width="5.140625" style="129" customWidth="1"/>
    <col min="2086" max="2086" width="1.42578125" style="129" customWidth="1"/>
    <col min="2087" max="2089" width="5.140625" style="129" customWidth="1"/>
    <col min="2090" max="2090" width="1.42578125" style="129" customWidth="1"/>
    <col min="2091" max="2093" width="5.140625" style="129" customWidth="1"/>
    <col min="2094" max="2094" width="1.42578125" style="129" customWidth="1"/>
    <col min="2095" max="2097" width="5.140625" style="129" customWidth="1"/>
    <col min="2098" max="2098" width="1.42578125" style="129" customWidth="1"/>
    <col min="2099" max="2101" width="5.140625" style="129" customWidth="1"/>
    <col min="2102" max="2102" width="1.42578125" style="129" customWidth="1"/>
    <col min="2103" max="2105" width="5.140625" style="129" customWidth="1"/>
    <col min="2106" max="2304" width="11.42578125" style="129"/>
    <col min="2305" max="2305" width="15.42578125" style="129" customWidth="1"/>
    <col min="2306" max="2306" width="8" style="129" customWidth="1"/>
    <col min="2307" max="2308" width="6.5703125" style="129" bestFit="1" customWidth="1"/>
    <col min="2309" max="2309" width="1.42578125" style="129" customWidth="1"/>
    <col min="2310" max="2312" width="5.7109375" style="129" bestFit="1" customWidth="1"/>
    <col min="2313" max="2313" width="1.42578125" style="129" customWidth="1"/>
    <col min="2314" max="2316" width="5.7109375" style="129" bestFit="1" customWidth="1"/>
    <col min="2317" max="2317" width="1.42578125" style="129" customWidth="1"/>
    <col min="2318" max="2320" width="5.7109375" style="129" bestFit="1" customWidth="1"/>
    <col min="2321" max="2321" width="1.42578125" style="129" customWidth="1"/>
    <col min="2322" max="2324" width="5.7109375" style="129" bestFit="1" customWidth="1"/>
    <col min="2325" max="2325" width="1.42578125" style="129" customWidth="1"/>
    <col min="2326" max="2328" width="5.7109375" style="129" bestFit="1" customWidth="1"/>
    <col min="2329" max="2329" width="1.42578125" style="129" customWidth="1"/>
    <col min="2330" max="2330" width="5.7109375" style="129" bestFit="1" customWidth="1"/>
    <col min="2331" max="2332" width="4.85546875" style="129" bestFit="1" customWidth="1"/>
    <col min="2333" max="2333" width="11.42578125" style="129"/>
    <col min="2334" max="2334" width="13.28515625" style="129" customWidth="1"/>
    <col min="2335" max="2337" width="6.140625" style="129" customWidth="1"/>
    <col min="2338" max="2338" width="1.42578125" style="129" customWidth="1"/>
    <col min="2339" max="2341" width="5.140625" style="129" customWidth="1"/>
    <col min="2342" max="2342" width="1.42578125" style="129" customWidth="1"/>
    <col min="2343" max="2345" width="5.140625" style="129" customWidth="1"/>
    <col min="2346" max="2346" width="1.42578125" style="129" customWidth="1"/>
    <col min="2347" max="2349" width="5.140625" style="129" customWidth="1"/>
    <col min="2350" max="2350" width="1.42578125" style="129" customWidth="1"/>
    <col min="2351" max="2353" width="5.140625" style="129" customWidth="1"/>
    <col min="2354" max="2354" width="1.42578125" style="129" customWidth="1"/>
    <col min="2355" max="2357" width="5.140625" style="129" customWidth="1"/>
    <col min="2358" max="2358" width="1.42578125" style="129" customWidth="1"/>
    <col min="2359" max="2361" width="5.140625" style="129" customWidth="1"/>
    <col min="2362" max="2560" width="11.42578125" style="129"/>
    <col min="2561" max="2561" width="15.42578125" style="129" customWidth="1"/>
    <col min="2562" max="2562" width="8" style="129" customWidth="1"/>
    <col min="2563" max="2564" width="6.5703125" style="129" bestFit="1" customWidth="1"/>
    <col min="2565" max="2565" width="1.42578125" style="129" customWidth="1"/>
    <col min="2566" max="2568" width="5.7109375" style="129" bestFit="1" customWidth="1"/>
    <col min="2569" max="2569" width="1.42578125" style="129" customWidth="1"/>
    <col min="2570" max="2572" width="5.7109375" style="129" bestFit="1" customWidth="1"/>
    <col min="2573" max="2573" width="1.42578125" style="129" customWidth="1"/>
    <col min="2574" max="2576" width="5.7109375" style="129" bestFit="1" customWidth="1"/>
    <col min="2577" max="2577" width="1.42578125" style="129" customWidth="1"/>
    <col min="2578" max="2580" width="5.7109375" style="129" bestFit="1" customWidth="1"/>
    <col min="2581" max="2581" width="1.42578125" style="129" customWidth="1"/>
    <col min="2582" max="2584" width="5.7109375" style="129" bestFit="1" customWidth="1"/>
    <col min="2585" max="2585" width="1.42578125" style="129" customWidth="1"/>
    <col min="2586" max="2586" width="5.7109375" style="129" bestFit="1" customWidth="1"/>
    <col min="2587" max="2588" width="4.85546875" style="129" bestFit="1" customWidth="1"/>
    <col min="2589" max="2589" width="11.42578125" style="129"/>
    <col min="2590" max="2590" width="13.28515625" style="129" customWidth="1"/>
    <col min="2591" max="2593" width="6.140625" style="129" customWidth="1"/>
    <col min="2594" max="2594" width="1.42578125" style="129" customWidth="1"/>
    <col min="2595" max="2597" width="5.140625" style="129" customWidth="1"/>
    <col min="2598" max="2598" width="1.42578125" style="129" customWidth="1"/>
    <col min="2599" max="2601" width="5.140625" style="129" customWidth="1"/>
    <col min="2602" max="2602" width="1.42578125" style="129" customWidth="1"/>
    <col min="2603" max="2605" width="5.140625" style="129" customWidth="1"/>
    <col min="2606" max="2606" width="1.42578125" style="129" customWidth="1"/>
    <col min="2607" max="2609" width="5.140625" style="129" customWidth="1"/>
    <col min="2610" max="2610" width="1.42578125" style="129" customWidth="1"/>
    <col min="2611" max="2613" width="5.140625" style="129" customWidth="1"/>
    <col min="2614" max="2614" width="1.42578125" style="129" customWidth="1"/>
    <col min="2615" max="2617" width="5.140625" style="129" customWidth="1"/>
    <col min="2618" max="2816" width="11.42578125" style="129"/>
    <col min="2817" max="2817" width="15.42578125" style="129" customWidth="1"/>
    <col min="2818" max="2818" width="8" style="129" customWidth="1"/>
    <col min="2819" max="2820" width="6.5703125" style="129" bestFit="1" customWidth="1"/>
    <col min="2821" max="2821" width="1.42578125" style="129" customWidth="1"/>
    <col min="2822" max="2824" width="5.7109375" style="129" bestFit="1" customWidth="1"/>
    <col min="2825" max="2825" width="1.42578125" style="129" customWidth="1"/>
    <col min="2826" max="2828" width="5.7109375" style="129" bestFit="1" customWidth="1"/>
    <col min="2829" max="2829" width="1.42578125" style="129" customWidth="1"/>
    <col min="2830" max="2832" width="5.7109375" style="129" bestFit="1" customWidth="1"/>
    <col min="2833" max="2833" width="1.42578125" style="129" customWidth="1"/>
    <col min="2834" max="2836" width="5.7109375" style="129" bestFit="1" customWidth="1"/>
    <col min="2837" max="2837" width="1.42578125" style="129" customWidth="1"/>
    <col min="2838" max="2840" width="5.7109375" style="129" bestFit="1" customWidth="1"/>
    <col min="2841" max="2841" width="1.42578125" style="129" customWidth="1"/>
    <col min="2842" max="2842" width="5.7109375" style="129" bestFit="1" customWidth="1"/>
    <col min="2843" max="2844" width="4.85546875" style="129" bestFit="1" customWidth="1"/>
    <col min="2845" max="2845" width="11.42578125" style="129"/>
    <col min="2846" max="2846" width="13.28515625" style="129" customWidth="1"/>
    <col min="2847" max="2849" width="6.140625" style="129" customWidth="1"/>
    <col min="2850" max="2850" width="1.42578125" style="129" customWidth="1"/>
    <col min="2851" max="2853" width="5.140625" style="129" customWidth="1"/>
    <col min="2854" max="2854" width="1.42578125" style="129" customWidth="1"/>
    <col min="2855" max="2857" width="5.140625" style="129" customWidth="1"/>
    <col min="2858" max="2858" width="1.42578125" style="129" customWidth="1"/>
    <col min="2859" max="2861" width="5.140625" style="129" customWidth="1"/>
    <col min="2862" max="2862" width="1.42578125" style="129" customWidth="1"/>
    <col min="2863" max="2865" width="5.140625" style="129" customWidth="1"/>
    <col min="2866" max="2866" width="1.42578125" style="129" customWidth="1"/>
    <col min="2867" max="2869" width="5.140625" style="129" customWidth="1"/>
    <col min="2870" max="2870" width="1.42578125" style="129" customWidth="1"/>
    <col min="2871" max="2873" width="5.140625" style="129" customWidth="1"/>
    <col min="2874" max="3072" width="11.42578125" style="129"/>
    <col min="3073" max="3073" width="15.42578125" style="129" customWidth="1"/>
    <col min="3074" max="3074" width="8" style="129" customWidth="1"/>
    <col min="3075" max="3076" width="6.5703125" style="129" bestFit="1" customWidth="1"/>
    <col min="3077" max="3077" width="1.42578125" style="129" customWidth="1"/>
    <col min="3078" max="3080" width="5.7109375" style="129" bestFit="1" customWidth="1"/>
    <col min="3081" max="3081" width="1.42578125" style="129" customWidth="1"/>
    <col min="3082" max="3084" width="5.7109375" style="129" bestFit="1" customWidth="1"/>
    <col min="3085" max="3085" width="1.42578125" style="129" customWidth="1"/>
    <col min="3086" max="3088" width="5.7109375" style="129" bestFit="1" customWidth="1"/>
    <col min="3089" max="3089" width="1.42578125" style="129" customWidth="1"/>
    <col min="3090" max="3092" width="5.7109375" style="129" bestFit="1" customWidth="1"/>
    <col min="3093" max="3093" width="1.42578125" style="129" customWidth="1"/>
    <col min="3094" max="3096" width="5.7109375" style="129" bestFit="1" customWidth="1"/>
    <col min="3097" max="3097" width="1.42578125" style="129" customWidth="1"/>
    <col min="3098" max="3098" width="5.7109375" style="129" bestFit="1" customWidth="1"/>
    <col min="3099" max="3100" width="4.85546875" style="129" bestFit="1" customWidth="1"/>
    <col min="3101" max="3101" width="11.42578125" style="129"/>
    <col min="3102" max="3102" width="13.28515625" style="129" customWidth="1"/>
    <col min="3103" max="3105" width="6.140625" style="129" customWidth="1"/>
    <col min="3106" max="3106" width="1.42578125" style="129" customWidth="1"/>
    <col min="3107" max="3109" width="5.140625" style="129" customWidth="1"/>
    <col min="3110" max="3110" width="1.42578125" style="129" customWidth="1"/>
    <col min="3111" max="3113" width="5.140625" style="129" customWidth="1"/>
    <col min="3114" max="3114" width="1.42578125" style="129" customWidth="1"/>
    <col min="3115" max="3117" width="5.140625" style="129" customWidth="1"/>
    <col min="3118" max="3118" width="1.42578125" style="129" customWidth="1"/>
    <col min="3119" max="3121" width="5.140625" style="129" customWidth="1"/>
    <col min="3122" max="3122" width="1.42578125" style="129" customWidth="1"/>
    <col min="3123" max="3125" width="5.140625" style="129" customWidth="1"/>
    <col min="3126" max="3126" width="1.42578125" style="129" customWidth="1"/>
    <col min="3127" max="3129" width="5.140625" style="129" customWidth="1"/>
    <col min="3130" max="3328" width="11.42578125" style="129"/>
    <col min="3329" max="3329" width="15.42578125" style="129" customWidth="1"/>
    <col min="3330" max="3330" width="8" style="129" customWidth="1"/>
    <col min="3331" max="3332" width="6.5703125" style="129" bestFit="1" customWidth="1"/>
    <col min="3333" max="3333" width="1.42578125" style="129" customWidth="1"/>
    <col min="3334" max="3336" width="5.7109375" style="129" bestFit="1" customWidth="1"/>
    <col min="3337" max="3337" width="1.42578125" style="129" customWidth="1"/>
    <col min="3338" max="3340" width="5.7109375" style="129" bestFit="1" customWidth="1"/>
    <col min="3341" max="3341" width="1.42578125" style="129" customWidth="1"/>
    <col min="3342" max="3344" width="5.7109375" style="129" bestFit="1" customWidth="1"/>
    <col min="3345" max="3345" width="1.42578125" style="129" customWidth="1"/>
    <col min="3346" max="3348" width="5.7109375" style="129" bestFit="1" customWidth="1"/>
    <col min="3349" max="3349" width="1.42578125" style="129" customWidth="1"/>
    <col min="3350" max="3352" width="5.7109375" style="129" bestFit="1" customWidth="1"/>
    <col min="3353" max="3353" width="1.42578125" style="129" customWidth="1"/>
    <col min="3354" max="3354" width="5.7109375" style="129" bestFit="1" customWidth="1"/>
    <col min="3355" max="3356" width="4.85546875" style="129" bestFit="1" customWidth="1"/>
    <col min="3357" max="3357" width="11.42578125" style="129"/>
    <col min="3358" max="3358" width="13.28515625" style="129" customWidth="1"/>
    <col min="3359" max="3361" width="6.140625" style="129" customWidth="1"/>
    <col min="3362" max="3362" width="1.42578125" style="129" customWidth="1"/>
    <col min="3363" max="3365" width="5.140625" style="129" customWidth="1"/>
    <col min="3366" max="3366" width="1.42578125" style="129" customWidth="1"/>
    <col min="3367" max="3369" width="5.140625" style="129" customWidth="1"/>
    <col min="3370" max="3370" width="1.42578125" style="129" customWidth="1"/>
    <col min="3371" max="3373" width="5.140625" style="129" customWidth="1"/>
    <col min="3374" max="3374" width="1.42578125" style="129" customWidth="1"/>
    <col min="3375" max="3377" width="5.140625" style="129" customWidth="1"/>
    <col min="3378" max="3378" width="1.42578125" style="129" customWidth="1"/>
    <col min="3379" max="3381" width="5.140625" style="129" customWidth="1"/>
    <col min="3382" max="3382" width="1.42578125" style="129" customWidth="1"/>
    <col min="3383" max="3385" width="5.140625" style="129" customWidth="1"/>
    <col min="3386" max="3584" width="11.42578125" style="129"/>
    <col min="3585" max="3585" width="15.42578125" style="129" customWidth="1"/>
    <col min="3586" max="3586" width="8" style="129" customWidth="1"/>
    <col min="3587" max="3588" width="6.5703125" style="129" bestFit="1" customWidth="1"/>
    <col min="3589" max="3589" width="1.42578125" style="129" customWidth="1"/>
    <col min="3590" max="3592" width="5.7109375" style="129" bestFit="1" customWidth="1"/>
    <col min="3593" max="3593" width="1.42578125" style="129" customWidth="1"/>
    <col min="3594" max="3596" width="5.7109375" style="129" bestFit="1" customWidth="1"/>
    <col min="3597" max="3597" width="1.42578125" style="129" customWidth="1"/>
    <col min="3598" max="3600" width="5.7109375" style="129" bestFit="1" customWidth="1"/>
    <col min="3601" max="3601" width="1.42578125" style="129" customWidth="1"/>
    <col min="3602" max="3604" width="5.7109375" style="129" bestFit="1" customWidth="1"/>
    <col min="3605" max="3605" width="1.42578125" style="129" customWidth="1"/>
    <col min="3606" max="3608" width="5.7109375" style="129" bestFit="1" customWidth="1"/>
    <col min="3609" max="3609" width="1.42578125" style="129" customWidth="1"/>
    <col min="3610" max="3610" width="5.7109375" style="129" bestFit="1" customWidth="1"/>
    <col min="3611" max="3612" width="4.85546875" style="129" bestFit="1" customWidth="1"/>
    <col min="3613" max="3613" width="11.42578125" style="129"/>
    <col min="3614" max="3614" width="13.28515625" style="129" customWidth="1"/>
    <col min="3615" max="3617" width="6.140625" style="129" customWidth="1"/>
    <col min="3618" max="3618" width="1.42578125" style="129" customWidth="1"/>
    <col min="3619" max="3621" width="5.140625" style="129" customWidth="1"/>
    <col min="3622" max="3622" width="1.42578125" style="129" customWidth="1"/>
    <col min="3623" max="3625" width="5.140625" style="129" customWidth="1"/>
    <col min="3626" max="3626" width="1.42578125" style="129" customWidth="1"/>
    <col min="3627" max="3629" width="5.140625" style="129" customWidth="1"/>
    <col min="3630" max="3630" width="1.42578125" style="129" customWidth="1"/>
    <col min="3631" max="3633" width="5.140625" style="129" customWidth="1"/>
    <col min="3634" max="3634" width="1.42578125" style="129" customWidth="1"/>
    <col min="3635" max="3637" width="5.140625" style="129" customWidth="1"/>
    <col min="3638" max="3638" width="1.42578125" style="129" customWidth="1"/>
    <col min="3639" max="3641" width="5.140625" style="129" customWidth="1"/>
    <col min="3642" max="3840" width="11.42578125" style="129"/>
    <col min="3841" max="3841" width="15.42578125" style="129" customWidth="1"/>
    <col min="3842" max="3842" width="8" style="129" customWidth="1"/>
    <col min="3843" max="3844" width="6.5703125" style="129" bestFit="1" customWidth="1"/>
    <col min="3845" max="3845" width="1.42578125" style="129" customWidth="1"/>
    <col min="3846" max="3848" width="5.7109375" style="129" bestFit="1" customWidth="1"/>
    <col min="3849" max="3849" width="1.42578125" style="129" customWidth="1"/>
    <col min="3850" max="3852" width="5.7109375" style="129" bestFit="1" customWidth="1"/>
    <col min="3853" max="3853" width="1.42578125" style="129" customWidth="1"/>
    <col min="3854" max="3856" width="5.7109375" style="129" bestFit="1" customWidth="1"/>
    <col min="3857" max="3857" width="1.42578125" style="129" customWidth="1"/>
    <col min="3858" max="3860" width="5.7109375" style="129" bestFit="1" customWidth="1"/>
    <col min="3861" max="3861" width="1.42578125" style="129" customWidth="1"/>
    <col min="3862" max="3864" width="5.7109375" style="129" bestFit="1" customWidth="1"/>
    <col min="3865" max="3865" width="1.42578125" style="129" customWidth="1"/>
    <col min="3866" max="3866" width="5.7109375" style="129" bestFit="1" customWidth="1"/>
    <col min="3867" max="3868" width="4.85546875" style="129" bestFit="1" customWidth="1"/>
    <col min="3869" max="3869" width="11.42578125" style="129"/>
    <col min="3870" max="3870" width="13.28515625" style="129" customWidth="1"/>
    <col min="3871" max="3873" width="6.140625" style="129" customWidth="1"/>
    <col min="3874" max="3874" width="1.42578125" style="129" customWidth="1"/>
    <col min="3875" max="3877" width="5.140625" style="129" customWidth="1"/>
    <col min="3878" max="3878" width="1.42578125" style="129" customWidth="1"/>
    <col min="3879" max="3881" width="5.140625" style="129" customWidth="1"/>
    <col min="3882" max="3882" width="1.42578125" style="129" customWidth="1"/>
    <col min="3883" max="3885" width="5.140625" style="129" customWidth="1"/>
    <col min="3886" max="3886" width="1.42578125" style="129" customWidth="1"/>
    <col min="3887" max="3889" width="5.140625" style="129" customWidth="1"/>
    <col min="3890" max="3890" width="1.42578125" style="129" customWidth="1"/>
    <col min="3891" max="3893" width="5.140625" style="129" customWidth="1"/>
    <col min="3894" max="3894" width="1.42578125" style="129" customWidth="1"/>
    <col min="3895" max="3897" width="5.140625" style="129" customWidth="1"/>
    <col min="3898" max="4096" width="11.42578125" style="129"/>
    <col min="4097" max="4097" width="15.42578125" style="129" customWidth="1"/>
    <col min="4098" max="4098" width="8" style="129" customWidth="1"/>
    <col min="4099" max="4100" width="6.5703125" style="129" bestFit="1" customWidth="1"/>
    <col min="4101" max="4101" width="1.42578125" style="129" customWidth="1"/>
    <col min="4102" max="4104" width="5.7109375" style="129" bestFit="1" customWidth="1"/>
    <col min="4105" max="4105" width="1.42578125" style="129" customWidth="1"/>
    <col min="4106" max="4108" width="5.7109375" style="129" bestFit="1" customWidth="1"/>
    <col min="4109" max="4109" width="1.42578125" style="129" customWidth="1"/>
    <col min="4110" max="4112" width="5.7109375" style="129" bestFit="1" customWidth="1"/>
    <col min="4113" max="4113" width="1.42578125" style="129" customWidth="1"/>
    <col min="4114" max="4116" width="5.7109375" style="129" bestFit="1" customWidth="1"/>
    <col min="4117" max="4117" width="1.42578125" style="129" customWidth="1"/>
    <col min="4118" max="4120" width="5.7109375" style="129" bestFit="1" customWidth="1"/>
    <col min="4121" max="4121" width="1.42578125" style="129" customWidth="1"/>
    <col min="4122" max="4122" width="5.7109375" style="129" bestFit="1" customWidth="1"/>
    <col min="4123" max="4124" width="4.85546875" style="129" bestFit="1" customWidth="1"/>
    <col min="4125" max="4125" width="11.42578125" style="129"/>
    <col min="4126" max="4126" width="13.28515625" style="129" customWidth="1"/>
    <col min="4127" max="4129" width="6.140625" style="129" customWidth="1"/>
    <col min="4130" max="4130" width="1.42578125" style="129" customWidth="1"/>
    <col min="4131" max="4133" width="5.140625" style="129" customWidth="1"/>
    <col min="4134" max="4134" width="1.42578125" style="129" customWidth="1"/>
    <col min="4135" max="4137" width="5.140625" style="129" customWidth="1"/>
    <col min="4138" max="4138" width="1.42578125" style="129" customWidth="1"/>
    <col min="4139" max="4141" width="5.140625" style="129" customWidth="1"/>
    <col min="4142" max="4142" width="1.42578125" style="129" customWidth="1"/>
    <col min="4143" max="4145" width="5.140625" style="129" customWidth="1"/>
    <col min="4146" max="4146" width="1.42578125" style="129" customWidth="1"/>
    <col min="4147" max="4149" width="5.140625" style="129" customWidth="1"/>
    <col min="4150" max="4150" width="1.42578125" style="129" customWidth="1"/>
    <col min="4151" max="4153" width="5.140625" style="129" customWidth="1"/>
    <col min="4154" max="4352" width="11.42578125" style="129"/>
    <col min="4353" max="4353" width="15.42578125" style="129" customWidth="1"/>
    <col min="4354" max="4354" width="8" style="129" customWidth="1"/>
    <col min="4355" max="4356" width="6.5703125" style="129" bestFit="1" customWidth="1"/>
    <col min="4357" max="4357" width="1.42578125" style="129" customWidth="1"/>
    <col min="4358" max="4360" width="5.7109375" style="129" bestFit="1" customWidth="1"/>
    <col min="4361" max="4361" width="1.42578125" style="129" customWidth="1"/>
    <col min="4362" max="4364" width="5.7109375" style="129" bestFit="1" customWidth="1"/>
    <col min="4365" max="4365" width="1.42578125" style="129" customWidth="1"/>
    <col min="4366" max="4368" width="5.7109375" style="129" bestFit="1" customWidth="1"/>
    <col min="4369" max="4369" width="1.42578125" style="129" customWidth="1"/>
    <col min="4370" max="4372" width="5.7109375" style="129" bestFit="1" customWidth="1"/>
    <col min="4373" max="4373" width="1.42578125" style="129" customWidth="1"/>
    <col min="4374" max="4376" width="5.7109375" style="129" bestFit="1" customWidth="1"/>
    <col min="4377" max="4377" width="1.42578125" style="129" customWidth="1"/>
    <col min="4378" max="4378" width="5.7109375" style="129" bestFit="1" customWidth="1"/>
    <col min="4379" max="4380" width="4.85546875" style="129" bestFit="1" customWidth="1"/>
    <col min="4381" max="4381" width="11.42578125" style="129"/>
    <col min="4382" max="4382" width="13.28515625" style="129" customWidth="1"/>
    <col min="4383" max="4385" width="6.140625" style="129" customWidth="1"/>
    <col min="4386" max="4386" width="1.42578125" style="129" customWidth="1"/>
    <col min="4387" max="4389" width="5.140625" style="129" customWidth="1"/>
    <col min="4390" max="4390" width="1.42578125" style="129" customWidth="1"/>
    <col min="4391" max="4393" width="5.140625" style="129" customWidth="1"/>
    <col min="4394" max="4394" width="1.42578125" style="129" customWidth="1"/>
    <col min="4395" max="4397" width="5.140625" style="129" customWidth="1"/>
    <col min="4398" max="4398" width="1.42578125" style="129" customWidth="1"/>
    <col min="4399" max="4401" width="5.140625" style="129" customWidth="1"/>
    <col min="4402" max="4402" width="1.42578125" style="129" customWidth="1"/>
    <col min="4403" max="4405" width="5.140625" style="129" customWidth="1"/>
    <col min="4406" max="4406" width="1.42578125" style="129" customWidth="1"/>
    <col min="4407" max="4409" width="5.140625" style="129" customWidth="1"/>
    <col min="4410" max="4608" width="11.42578125" style="129"/>
    <col min="4609" max="4609" width="15.42578125" style="129" customWidth="1"/>
    <col min="4610" max="4610" width="8" style="129" customWidth="1"/>
    <col min="4611" max="4612" width="6.5703125" style="129" bestFit="1" customWidth="1"/>
    <col min="4613" max="4613" width="1.42578125" style="129" customWidth="1"/>
    <col min="4614" max="4616" width="5.7109375" style="129" bestFit="1" customWidth="1"/>
    <col min="4617" max="4617" width="1.42578125" style="129" customWidth="1"/>
    <col min="4618" max="4620" width="5.7109375" style="129" bestFit="1" customWidth="1"/>
    <col min="4621" max="4621" width="1.42578125" style="129" customWidth="1"/>
    <col min="4622" max="4624" width="5.7109375" style="129" bestFit="1" customWidth="1"/>
    <col min="4625" max="4625" width="1.42578125" style="129" customWidth="1"/>
    <col min="4626" max="4628" width="5.7109375" style="129" bestFit="1" customWidth="1"/>
    <col min="4629" max="4629" width="1.42578125" style="129" customWidth="1"/>
    <col min="4630" max="4632" width="5.7109375" style="129" bestFit="1" customWidth="1"/>
    <col min="4633" max="4633" width="1.42578125" style="129" customWidth="1"/>
    <col min="4634" max="4634" width="5.7109375" style="129" bestFit="1" customWidth="1"/>
    <col min="4635" max="4636" width="4.85546875" style="129" bestFit="1" customWidth="1"/>
    <col min="4637" max="4637" width="11.42578125" style="129"/>
    <col min="4638" max="4638" width="13.28515625" style="129" customWidth="1"/>
    <col min="4639" max="4641" width="6.140625" style="129" customWidth="1"/>
    <col min="4642" max="4642" width="1.42578125" style="129" customWidth="1"/>
    <col min="4643" max="4645" width="5.140625" style="129" customWidth="1"/>
    <col min="4646" max="4646" width="1.42578125" style="129" customWidth="1"/>
    <col min="4647" max="4649" width="5.140625" style="129" customWidth="1"/>
    <col min="4650" max="4650" width="1.42578125" style="129" customWidth="1"/>
    <col min="4651" max="4653" width="5.140625" style="129" customWidth="1"/>
    <col min="4654" max="4654" width="1.42578125" style="129" customWidth="1"/>
    <col min="4655" max="4657" width="5.140625" style="129" customWidth="1"/>
    <col min="4658" max="4658" width="1.42578125" style="129" customWidth="1"/>
    <col min="4659" max="4661" width="5.140625" style="129" customWidth="1"/>
    <col min="4662" max="4662" width="1.42578125" style="129" customWidth="1"/>
    <col min="4663" max="4665" width="5.140625" style="129" customWidth="1"/>
    <col min="4666" max="4864" width="11.42578125" style="129"/>
    <col min="4865" max="4865" width="15.42578125" style="129" customWidth="1"/>
    <col min="4866" max="4866" width="8" style="129" customWidth="1"/>
    <col min="4867" max="4868" width="6.5703125" style="129" bestFit="1" customWidth="1"/>
    <col min="4869" max="4869" width="1.42578125" style="129" customWidth="1"/>
    <col min="4870" max="4872" width="5.7109375" style="129" bestFit="1" customWidth="1"/>
    <col min="4873" max="4873" width="1.42578125" style="129" customWidth="1"/>
    <col min="4874" max="4876" width="5.7109375" style="129" bestFit="1" customWidth="1"/>
    <col min="4877" max="4877" width="1.42578125" style="129" customWidth="1"/>
    <col min="4878" max="4880" width="5.7109375" style="129" bestFit="1" customWidth="1"/>
    <col min="4881" max="4881" width="1.42578125" style="129" customWidth="1"/>
    <col min="4882" max="4884" width="5.7109375" style="129" bestFit="1" customWidth="1"/>
    <col min="4885" max="4885" width="1.42578125" style="129" customWidth="1"/>
    <col min="4886" max="4888" width="5.7109375" style="129" bestFit="1" customWidth="1"/>
    <col min="4889" max="4889" width="1.42578125" style="129" customWidth="1"/>
    <col min="4890" max="4890" width="5.7109375" style="129" bestFit="1" customWidth="1"/>
    <col min="4891" max="4892" width="4.85546875" style="129" bestFit="1" customWidth="1"/>
    <col min="4893" max="4893" width="11.42578125" style="129"/>
    <col min="4894" max="4894" width="13.28515625" style="129" customWidth="1"/>
    <col min="4895" max="4897" width="6.140625" style="129" customWidth="1"/>
    <col min="4898" max="4898" width="1.42578125" style="129" customWidth="1"/>
    <col min="4899" max="4901" width="5.140625" style="129" customWidth="1"/>
    <col min="4902" max="4902" width="1.42578125" style="129" customWidth="1"/>
    <col min="4903" max="4905" width="5.140625" style="129" customWidth="1"/>
    <col min="4906" max="4906" width="1.42578125" style="129" customWidth="1"/>
    <col min="4907" max="4909" width="5.140625" style="129" customWidth="1"/>
    <col min="4910" max="4910" width="1.42578125" style="129" customWidth="1"/>
    <col min="4911" max="4913" width="5.140625" style="129" customWidth="1"/>
    <col min="4914" max="4914" width="1.42578125" style="129" customWidth="1"/>
    <col min="4915" max="4917" width="5.140625" style="129" customWidth="1"/>
    <col min="4918" max="4918" width="1.42578125" style="129" customWidth="1"/>
    <col min="4919" max="4921" width="5.140625" style="129" customWidth="1"/>
    <col min="4922" max="5120" width="11.42578125" style="129"/>
    <col min="5121" max="5121" width="15.42578125" style="129" customWidth="1"/>
    <col min="5122" max="5122" width="8" style="129" customWidth="1"/>
    <col min="5123" max="5124" width="6.5703125" style="129" bestFit="1" customWidth="1"/>
    <col min="5125" max="5125" width="1.42578125" style="129" customWidth="1"/>
    <col min="5126" max="5128" width="5.7109375" style="129" bestFit="1" customWidth="1"/>
    <col min="5129" max="5129" width="1.42578125" style="129" customWidth="1"/>
    <col min="5130" max="5132" width="5.7109375" style="129" bestFit="1" customWidth="1"/>
    <col min="5133" max="5133" width="1.42578125" style="129" customWidth="1"/>
    <col min="5134" max="5136" width="5.7109375" style="129" bestFit="1" customWidth="1"/>
    <col min="5137" max="5137" width="1.42578125" style="129" customWidth="1"/>
    <col min="5138" max="5140" width="5.7109375" style="129" bestFit="1" customWidth="1"/>
    <col min="5141" max="5141" width="1.42578125" style="129" customWidth="1"/>
    <col min="5142" max="5144" width="5.7109375" style="129" bestFit="1" customWidth="1"/>
    <col min="5145" max="5145" width="1.42578125" style="129" customWidth="1"/>
    <col min="5146" max="5146" width="5.7109375" style="129" bestFit="1" customWidth="1"/>
    <col min="5147" max="5148" width="4.85546875" style="129" bestFit="1" customWidth="1"/>
    <col min="5149" max="5149" width="11.42578125" style="129"/>
    <col min="5150" max="5150" width="13.28515625" style="129" customWidth="1"/>
    <col min="5151" max="5153" width="6.140625" style="129" customWidth="1"/>
    <col min="5154" max="5154" width="1.42578125" style="129" customWidth="1"/>
    <col min="5155" max="5157" width="5.140625" style="129" customWidth="1"/>
    <col min="5158" max="5158" width="1.42578125" style="129" customWidth="1"/>
    <col min="5159" max="5161" width="5.140625" style="129" customWidth="1"/>
    <col min="5162" max="5162" width="1.42578125" style="129" customWidth="1"/>
    <col min="5163" max="5165" width="5.140625" style="129" customWidth="1"/>
    <col min="5166" max="5166" width="1.42578125" style="129" customWidth="1"/>
    <col min="5167" max="5169" width="5.140625" style="129" customWidth="1"/>
    <col min="5170" max="5170" width="1.42578125" style="129" customWidth="1"/>
    <col min="5171" max="5173" width="5.140625" style="129" customWidth="1"/>
    <col min="5174" max="5174" width="1.42578125" style="129" customWidth="1"/>
    <col min="5175" max="5177" width="5.140625" style="129" customWidth="1"/>
    <col min="5178" max="5376" width="11.42578125" style="129"/>
    <col min="5377" max="5377" width="15.42578125" style="129" customWidth="1"/>
    <col min="5378" max="5378" width="8" style="129" customWidth="1"/>
    <col min="5379" max="5380" width="6.5703125" style="129" bestFit="1" customWidth="1"/>
    <col min="5381" max="5381" width="1.42578125" style="129" customWidth="1"/>
    <col min="5382" max="5384" width="5.7109375" style="129" bestFit="1" customWidth="1"/>
    <col min="5385" max="5385" width="1.42578125" style="129" customWidth="1"/>
    <col min="5386" max="5388" width="5.7109375" style="129" bestFit="1" customWidth="1"/>
    <col min="5389" max="5389" width="1.42578125" style="129" customWidth="1"/>
    <col min="5390" max="5392" width="5.7109375" style="129" bestFit="1" customWidth="1"/>
    <col min="5393" max="5393" width="1.42578125" style="129" customWidth="1"/>
    <col min="5394" max="5396" width="5.7109375" style="129" bestFit="1" customWidth="1"/>
    <col min="5397" max="5397" width="1.42578125" style="129" customWidth="1"/>
    <col min="5398" max="5400" width="5.7109375" style="129" bestFit="1" customWidth="1"/>
    <col min="5401" max="5401" width="1.42578125" style="129" customWidth="1"/>
    <col min="5402" max="5402" width="5.7109375" style="129" bestFit="1" customWidth="1"/>
    <col min="5403" max="5404" width="4.85546875" style="129" bestFit="1" customWidth="1"/>
    <col min="5405" max="5405" width="11.42578125" style="129"/>
    <col min="5406" max="5406" width="13.28515625" style="129" customWidth="1"/>
    <col min="5407" max="5409" width="6.140625" style="129" customWidth="1"/>
    <col min="5410" max="5410" width="1.42578125" style="129" customWidth="1"/>
    <col min="5411" max="5413" width="5.140625" style="129" customWidth="1"/>
    <col min="5414" max="5414" width="1.42578125" style="129" customWidth="1"/>
    <col min="5415" max="5417" width="5.140625" style="129" customWidth="1"/>
    <col min="5418" max="5418" width="1.42578125" style="129" customWidth="1"/>
    <col min="5419" max="5421" width="5.140625" style="129" customWidth="1"/>
    <col min="5422" max="5422" width="1.42578125" style="129" customWidth="1"/>
    <col min="5423" max="5425" width="5.140625" style="129" customWidth="1"/>
    <col min="5426" max="5426" width="1.42578125" style="129" customWidth="1"/>
    <col min="5427" max="5429" width="5.140625" style="129" customWidth="1"/>
    <col min="5430" max="5430" width="1.42578125" style="129" customWidth="1"/>
    <col min="5431" max="5433" width="5.140625" style="129" customWidth="1"/>
    <col min="5434" max="5632" width="11.42578125" style="129"/>
    <col min="5633" max="5633" width="15.42578125" style="129" customWidth="1"/>
    <col min="5634" max="5634" width="8" style="129" customWidth="1"/>
    <col min="5635" max="5636" width="6.5703125" style="129" bestFit="1" customWidth="1"/>
    <col min="5637" max="5637" width="1.42578125" style="129" customWidth="1"/>
    <col min="5638" max="5640" width="5.7109375" style="129" bestFit="1" customWidth="1"/>
    <col min="5641" max="5641" width="1.42578125" style="129" customWidth="1"/>
    <col min="5642" max="5644" width="5.7109375" style="129" bestFit="1" customWidth="1"/>
    <col min="5645" max="5645" width="1.42578125" style="129" customWidth="1"/>
    <col min="5646" max="5648" width="5.7109375" style="129" bestFit="1" customWidth="1"/>
    <col min="5649" max="5649" width="1.42578125" style="129" customWidth="1"/>
    <col min="5650" max="5652" width="5.7109375" style="129" bestFit="1" customWidth="1"/>
    <col min="5653" max="5653" width="1.42578125" style="129" customWidth="1"/>
    <col min="5654" max="5656" width="5.7109375" style="129" bestFit="1" customWidth="1"/>
    <col min="5657" max="5657" width="1.42578125" style="129" customWidth="1"/>
    <col min="5658" max="5658" width="5.7109375" style="129" bestFit="1" customWidth="1"/>
    <col min="5659" max="5660" width="4.85546875" style="129" bestFit="1" customWidth="1"/>
    <col min="5661" max="5661" width="11.42578125" style="129"/>
    <col min="5662" max="5662" width="13.28515625" style="129" customWidth="1"/>
    <col min="5663" max="5665" width="6.140625" style="129" customWidth="1"/>
    <col min="5666" max="5666" width="1.42578125" style="129" customWidth="1"/>
    <col min="5667" max="5669" width="5.140625" style="129" customWidth="1"/>
    <col min="5670" max="5670" width="1.42578125" style="129" customWidth="1"/>
    <col min="5671" max="5673" width="5.140625" style="129" customWidth="1"/>
    <col min="5674" max="5674" width="1.42578125" style="129" customWidth="1"/>
    <col min="5675" max="5677" width="5.140625" style="129" customWidth="1"/>
    <col min="5678" max="5678" width="1.42578125" style="129" customWidth="1"/>
    <col min="5679" max="5681" width="5.140625" style="129" customWidth="1"/>
    <col min="5682" max="5682" width="1.42578125" style="129" customWidth="1"/>
    <col min="5683" max="5685" width="5.140625" style="129" customWidth="1"/>
    <col min="5686" max="5686" width="1.42578125" style="129" customWidth="1"/>
    <col min="5687" max="5689" width="5.140625" style="129" customWidth="1"/>
    <col min="5690" max="5888" width="11.42578125" style="129"/>
    <col min="5889" max="5889" width="15.42578125" style="129" customWidth="1"/>
    <col min="5890" max="5890" width="8" style="129" customWidth="1"/>
    <col min="5891" max="5892" width="6.5703125" style="129" bestFit="1" customWidth="1"/>
    <col min="5893" max="5893" width="1.42578125" style="129" customWidth="1"/>
    <col min="5894" max="5896" width="5.7109375" style="129" bestFit="1" customWidth="1"/>
    <col min="5897" max="5897" width="1.42578125" style="129" customWidth="1"/>
    <col min="5898" max="5900" width="5.7109375" style="129" bestFit="1" customWidth="1"/>
    <col min="5901" max="5901" width="1.42578125" style="129" customWidth="1"/>
    <col min="5902" max="5904" width="5.7109375" style="129" bestFit="1" customWidth="1"/>
    <col min="5905" max="5905" width="1.42578125" style="129" customWidth="1"/>
    <col min="5906" max="5908" width="5.7109375" style="129" bestFit="1" customWidth="1"/>
    <col min="5909" max="5909" width="1.42578125" style="129" customWidth="1"/>
    <col min="5910" max="5912" width="5.7109375" style="129" bestFit="1" customWidth="1"/>
    <col min="5913" max="5913" width="1.42578125" style="129" customWidth="1"/>
    <col min="5914" max="5914" width="5.7109375" style="129" bestFit="1" customWidth="1"/>
    <col min="5915" max="5916" width="4.85546875" style="129" bestFit="1" customWidth="1"/>
    <col min="5917" max="5917" width="11.42578125" style="129"/>
    <col min="5918" max="5918" width="13.28515625" style="129" customWidth="1"/>
    <col min="5919" max="5921" width="6.140625" style="129" customWidth="1"/>
    <col min="5922" max="5922" width="1.42578125" style="129" customWidth="1"/>
    <col min="5923" max="5925" width="5.140625" style="129" customWidth="1"/>
    <col min="5926" max="5926" width="1.42578125" style="129" customWidth="1"/>
    <col min="5927" max="5929" width="5.140625" style="129" customWidth="1"/>
    <col min="5930" max="5930" width="1.42578125" style="129" customWidth="1"/>
    <col min="5931" max="5933" width="5.140625" style="129" customWidth="1"/>
    <col min="5934" max="5934" width="1.42578125" style="129" customWidth="1"/>
    <col min="5935" max="5937" width="5.140625" style="129" customWidth="1"/>
    <col min="5938" max="5938" width="1.42578125" style="129" customWidth="1"/>
    <col min="5939" max="5941" width="5.140625" style="129" customWidth="1"/>
    <col min="5942" max="5942" width="1.42578125" style="129" customWidth="1"/>
    <col min="5943" max="5945" width="5.140625" style="129" customWidth="1"/>
    <col min="5946" max="6144" width="11.42578125" style="129"/>
    <col min="6145" max="6145" width="15.42578125" style="129" customWidth="1"/>
    <col min="6146" max="6146" width="8" style="129" customWidth="1"/>
    <col min="6147" max="6148" width="6.5703125" style="129" bestFit="1" customWidth="1"/>
    <col min="6149" max="6149" width="1.42578125" style="129" customWidth="1"/>
    <col min="6150" max="6152" width="5.7109375" style="129" bestFit="1" customWidth="1"/>
    <col min="6153" max="6153" width="1.42578125" style="129" customWidth="1"/>
    <col min="6154" max="6156" width="5.7109375" style="129" bestFit="1" customWidth="1"/>
    <col min="6157" max="6157" width="1.42578125" style="129" customWidth="1"/>
    <col min="6158" max="6160" width="5.7109375" style="129" bestFit="1" customWidth="1"/>
    <col min="6161" max="6161" width="1.42578125" style="129" customWidth="1"/>
    <col min="6162" max="6164" width="5.7109375" style="129" bestFit="1" customWidth="1"/>
    <col min="6165" max="6165" width="1.42578125" style="129" customWidth="1"/>
    <col min="6166" max="6168" width="5.7109375" style="129" bestFit="1" customWidth="1"/>
    <col min="6169" max="6169" width="1.42578125" style="129" customWidth="1"/>
    <col min="6170" max="6170" width="5.7109375" style="129" bestFit="1" customWidth="1"/>
    <col min="6171" max="6172" width="4.85546875" style="129" bestFit="1" customWidth="1"/>
    <col min="6173" max="6173" width="11.42578125" style="129"/>
    <col min="6174" max="6174" width="13.28515625" style="129" customWidth="1"/>
    <col min="6175" max="6177" width="6.140625" style="129" customWidth="1"/>
    <col min="6178" max="6178" width="1.42578125" style="129" customWidth="1"/>
    <col min="6179" max="6181" width="5.140625" style="129" customWidth="1"/>
    <col min="6182" max="6182" width="1.42578125" style="129" customWidth="1"/>
    <col min="6183" max="6185" width="5.140625" style="129" customWidth="1"/>
    <col min="6186" max="6186" width="1.42578125" style="129" customWidth="1"/>
    <col min="6187" max="6189" width="5.140625" style="129" customWidth="1"/>
    <col min="6190" max="6190" width="1.42578125" style="129" customWidth="1"/>
    <col min="6191" max="6193" width="5.140625" style="129" customWidth="1"/>
    <col min="6194" max="6194" width="1.42578125" style="129" customWidth="1"/>
    <col min="6195" max="6197" width="5.140625" style="129" customWidth="1"/>
    <col min="6198" max="6198" width="1.42578125" style="129" customWidth="1"/>
    <col min="6199" max="6201" width="5.140625" style="129" customWidth="1"/>
    <col min="6202" max="6400" width="11.42578125" style="129"/>
    <col min="6401" max="6401" width="15.42578125" style="129" customWidth="1"/>
    <col min="6402" max="6402" width="8" style="129" customWidth="1"/>
    <col min="6403" max="6404" width="6.5703125" style="129" bestFit="1" customWidth="1"/>
    <col min="6405" max="6405" width="1.42578125" style="129" customWidth="1"/>
    <col min="6406" max="6408" width="5.7109375" style="129" bestFit="1" customWidth="1"/>
    <col min="6409" max="6409" width="1.42578125" style="129" customWidth="1"/>
    <col min="6410" max="6412" width="5.7109375" style="129" bestFit="1" customWidth="1"/>
    <col min="6413" max="6413" width="1.42578125" style="129" customWidth="1"/>
    <col min="6414" max="6416" width="5.7109375" style="129" bestFit="1" customWidth="1"/>
    <col min="6417" max="6417" width="1.42578125" style="129" customWidth="1"/>
    <col min="6418" max="6420" width="5.7109375" style="129" bestFit="1" customWidth="1"/>
    <col min="6421" max="6421" width="1.42578125" style="129" customWidth="1"/>
    <col min="6422" max="6424" width="5.7109375" style="129" bestFit="1" customWidth="1"/>
    <col min="6425" max="6425" width="1.42578125" style="129" customWidth="1"/>
    <col min="6426" max="6426" width="5.7109375" style="129" bestFit="1" customWidth="1"/>
    <col min="6427" max="6428" width="4.85546875" style="129" bestFit="1" customWidth="1"/>
    <col min="6429" max="6429" width="11.42578125" style="129"/>
    <col min="6430" max="6430" width="13.28515625" style="129" customWidth="1"/>
    <col min="6431" max="6433" width="6.140625" style="129" customWidth="1"/>
    <col min="6434" max="6434" width="1.42578125" style="129" customWidth="1"/>
    <col min="6435" max="6437" width="5.140625" style="129" customWidth="1"/>
    <col min="6438" max="6438" width="1.42578125" style="129" customWidth="1"/>
    <col min="6439" max="6441" width="5.140625" style="129" customWidth="1"/>
    <col min="6442" max="6442" width="1.42578125" style="129" customWidth="1"/>
    <col min="6443" max="6445" width="5.140625" style="129" customWidth="1"/>
    <col min="6446" max="6446" width="1.42578125" style="129" customWidth="1"/>
    <col min="6447" max="6449" width="5.140625" style="129" customWidth="1"/>
    <col min="6450" max="6450" width="1.42578125" style="129" customWidth="1"/>
    <col min="6451" max="6453" width="5.140625" style="129" customWidth="1"/>
    <col min="6454" max="6454" width="1.42578125" style="129" customWidth="1"/>
    <col min="6455" max="6457" width="5.140625" style="129" customWidth="1"/>
    <col min="6458" max="6656" width="11.42578125" style="129"/>
    <col min="6657" max="6657" width="15.42578125" style="129" customWidth="1"/>
    <col min="6658" max="6658" width="8" style="129" customWidth="1"/>
    <col min="6659" max="6660" width="6.5703125" style="129" bestFit="1" customWidth="1"/>
    <col min="6661" max="6661" width="1.42578125" style="129" customWidth="1"/>
    <col min="6662" max="6664" width="5.7109375" style="129" bestFit="1" customWidth="1"/>
    <col min="6665" max="6665" width="1.42578125" style="129" customWidth="1"/>
    <col min="6666" max="6668" width="5.7109375" style="129" bestFit="1" customWidth="1"/>
    <col min="6669" max="6669" width="1.42578125" style="129" customWidth="1"/>
    <col min="6670" max="6672" width="5.7109375" style="129" bestFit="1" customWidth="1"/>
    <col min="6673" max="6673" width="1.42578125" style="129" customWidth="1"/>
    <col min="6674" max="6676" width="5.7109375" style="129" bestFit="1" customWidth="1"/>
    <col min="6677" max="6677" width="1.42578125" style="129" customWidth="1"/>
    <col min="6678" max="6680" width="5.7109375" style="129" bestFit="1" customWidth="1"/>
    <col min="6681" max="6681" width="1.42578125" style="129" customWidth="1"/>
    <col min="6682" max="6682" width="5.7109375" style="129" bestFit="1" customWidth="1"/>
    <col min="6683" max="6684" width="4.85546875" style="129" bestFit="1" customWidth="1"/>
    <col min="6685" max="6685" width="11.42578125" style="129"/>
    <col min="6686" max="6686" width="13.28515625" style="129" customWidth="1"/>
    <col min="6687" max="6689" width="6.140625" style="129" customWidth="1"/>
    <col min="6690" max="6690" width="1.42578125" style="129" customWidth="1"/>
    <col min="6691" max="6693" width="5.140625" style="129" customWidth="1"/>
    <col min="6694" max="6694" width="1.42578125" style="129" customWidth="1"/>
    <col min="6695" max="6697" width="5.140625" style="129" customWidth="1"/>
    <col min="6698" max="6698" width="1.42578125" style="129" customWidth="1"/>
    <col min="6699" max="6701" width="5.140625" style="129" customWidth="1"/>
    <col min="6702" max="6702" width="1.42578125" style="129" customWidth="1"/>
    <col min="6703" max="6705" width="5.140625" style="129" customWidth="1"/>
    <col min="6706" max="6706" width="1.42578125" style="129" customWidth="1"/>
    <col min="6707" max="6709" width="5.140625" style="129" customWidth="1"/>
    <col min="6710" max="6710" width="1.42578125" style="129" customWidth="1"/>
    <col min="6711" max="6713" width="5.140625" style="129" customWidth="1"/>
    <col min="6714" max="6912" width="11.42578125" style="129"/>
    <col min="6913" max="6913" width="15.42578125" style="129" customWidth="1"/>
    <col min="6914" max="6914" width="8" style="129" customWidth="1"/>
    <col min="6915" max="6916" width="6.5703125" style="129" bestFit="1" customWidth="1"/>
    <col min="6917" max="6917" width="1.42578125" style="129" customWidth="1"/>
    <col min="6918" max="6920" width="5.7109375" style="129" bestFit="1" customWidth="1"/>
    <col min="6921" max="6921" width="1.42578125" style="129" customWidth="1"/>
    <col min="6922" max="6924" width="5.7109375" style="129" bestFit="1" customWidth="1"/>
    <col min="6925" max="6925" width="1.42578125" style="129" customWidth="1"/>
    <col min="6926" max="6928" width="5.7109375" style="129" bestFit="1" customWidth="1"/>
    <col min="6929" max="6929" width="1.42578125" style="129" customWidth="1"/>
    <col min="6930" max="6932" width="5.7109375" style="129" bestFit="1" customWidth="1"/>
    <col min="6933" max="6933" width="1.42578125" style="129" customWidth="1"/>
    <col min="6934" max="6936" width="5.7109375" style="129" bestFit="1" customWidth="1"/>
    <col min="6937" max="6937" width="1.42578125" style="129" customWidth="1"/>
    <col min="6938" max="6938" width="5.7109375" style="129" bestFit="1" customWidth="1"/>
    <col min="6939" max="6940" width="4.85546875" style="129" bestFit="1" customWidth="1"/>
    <col min="6941" max="6941" width="11.42578125" style="129"/>
    <col min="6942" max="6942" width="13.28515625" style="129" customWidth="1"/>
    <col min="6943" max="6945" width="6.140625" style="129" customWidth="1"/>
    <col min="6946" max="6946" width="1.42578125" style="129" customWidth="1"/>
    <col min="6947" max="6949" width="5.140625" style="129" customWidth="1"/>
    <col min="6950" max="6950" width="1.42578125" style="129" customWidth="1"/>
    <col min="6951" max="6953" width="5.140625" style="129" customWidth="1"/>
    <col min="6954" max="6954" width="1.42578125" style="129" customWidth="1"/>
    <col min="6955" max="6957" width="5.140625" style="129" customWidth="1"/>
    <col min="6958" max="6958" width="1.42578125" style="129" customWidth="1"/>
    <col min="6959" max="6961" width="5.140625" style="129" customWidth="1"/>
    <col min="6962" max="6962" width="1.42578125" style="129" customWidth="1"/>
    <col min="6963" max="6965" width="5.140625" style="129" customWidth="1"/>
    <col min="6966" max="6966" width="1.42578125" style="129" customWidth="1"/>
    <col min="6967" max="6969" width="5.140625" style="129" customWidth="1"/>
    <col min="6970" max="7168" width="11.42578125" style="129"/>
    <col min="7169" max="7169" width="15.42578125" style="129" customWidth="1"/>
    <col min="7170" max="7170" width="8" style="129" customWidth="1"/>
    <col min="7171" max="7172" width="6.5703125" style="129" bestFit="1" customWidth="1"/>
    <col min="7173" max="7173" width="1.42578125" style="129" customWidth="1"/>
    <col min="7174" max="7176" width="5.7109375" style="129" bestFit="1" customWidth="1"/>
    <col min="7177" max="7177" width="1.42578125" style="129" customWidth="1"/>
    <col min="7178" max="7180" width="5.7109375" style="129" bestFit="1" customWidth="1"/>
    <col min="7181" max="7181" width="1.42578125" style="129" customWidth="1"/>
    <col min="7182" max="7184" width="5.7109375" style="129" bestFit="1" customWidth="1"/>
    <col min="7185" max="7185" width="1.42578125" style="129" customWidth="1"/>
    <col min="7186" max="7188" width="5.7109375" style="129" bestFit="1" customWidth="1"/>
    <col min="7189" max="7189" width="1.42578125" style="129" customWidth="1"/>
    <col min="7190" max="7192" width="5.7109375" style="129" bestFit="1" customWidth="1"/>
    <col min="7193" max="7193" width="1.42578125" style="129" customWidth="1"/>
    <col min="7194" max="7194" width="5.7109375" style="129" bestFit="1" customWidth="1"/>
    <col min="7195" max="7196" width="4.85546875" style="129" bestFit="1" customWidth="1"/>
    <col min="7197" max="7197" width="11.42578125" style="129"/>
    <col min="7198" max="7198" width="13.28515625" style="129" customWidth="1"/>
    <col min="7199" max="7201" width="6.140625" style="129" customWidth="1"/>
    <col min="7202" max="7202" width="1.42578125" style="129" customWidth="1"/>
    <col min="7203" max="7205" width="5.140625" style="129" customWidth="1"/>
    <col min="7206" max="7206" width="1.42578125" style="129" customWidth="1"/>
    <col min="7207" max="7209" width="5.140625" style="129" customWidth="1"/>
    <col min="7210" max="7210" width="1.42578125" style="129" customWidth="1"/>
    <col min="7211" max="7213" width="5.140625" style="129" customWidth="1"/>
    <col min="7214" max="7214" width="1.42578125" style="129" customWidth="1"/>
    <col min="7215" max="7217" width="5.140625" style="129" customWidth="1"/>
    <col min="7218" max="7218" width="1.42578125" style="129" customWidth="1"/>
    <col min="7219" max="7221" width="5.140625" style="129" customWidth="1"/>
    <col min="7222" max="7222" width="1.42578125" style="129" customWidth="1"/>
    <col min="7223" max="7225" width="5.140625" style="129" customWidth="1"/>
    <col min="7226" max="7424" width="11.42578125" style="129"/>
    <col min="7425" max="7425" width="15.42578125" style="129" customWidth="1"/>
    <col min="7426" max="7426" width="8" style="129" customWidth="1"/>
    <col min="7427" max="7428" width="6.5703125" style="129" bestFit="1" customWidth="1"/>
    <col min="7429" max="7429" width="1.42578125" style="129" customWidth="1"/>
    <col min="7430" max="7432" width="5.7109375" style="129" bestFit="1" customWidth="1"/>
    <col min="7433" max="7433" width="1.42578125" style="129" customWidth="1"/>
    <col min="7434" max="7436" width="5.7109375" style="129" bestFit="1" customWidth="1"/>
    <col min="7437" max="7437" width="1.42578125" style="129" customWidth="1"/>
    <col min="7438" max="7440" width="5.7109375" style="129" bestFit="1" customWidth="1"/>
    <col min="7441" max="7441" width="1.42578125" style="129" customWidth="1"/>
    <col min="7442" max="7444" width="5.7109375" style="129" bestFit="1" customWidth="1"/>
    <col min="7445" max="7445" width="1.42578125" style="129" customWidth="1"/>
    <col min="7446" max="7448" width="5.7109375" style="129" bestFit="1" customWidth="1"/>
    <col min="7449" max="7449" width="1.42578125" style="129" customWidth="1"/>
    <col min="7450" max="7450" width="5.7109375" style="129" bestFit="1" customWidth="1"/>
    <col min="7451" max="7452" width="4.85546875" style="129" bestFit="1" customWidth="1"/>
    <col min="7453" max="7453" width="11.42578125" style="129"/>
    <col min="7454" max="7454" width="13.28515625" style="129" customWidth="1"/>
    <col min="7455" max="7457" width="6.140625" style="129" customWidth="1"/>
    <col min="7458" max="7458" width="1.42578125" style="129" customWidth="1"/>
    <col min="7459" max="7461" width="5.140625" style="129" customWidth="1"/>
    <col min="7462" max="7462" width="1.42578125" style="129" customWidth="1"/>
    <col min="7463" max="7465" width="5.140625" style="129" customWidth="1"/>
    <col min="7466" max="7466" width="1.42578125" style="129" customWidth="1"/>
    <col min="7467" max="7469" width="5.140625" style="129" customWidth="1"/>
    <col min="7470" max="7470" width="1.42578125" style="129" customWidth="1"/>
    <col min="7471" max="7473" width="5.140625" style="129" customWidth="1"/>
    <col min="7474" max="7474" width="1.42578125" style="129" customWidth="1"/>
    <col min="7475" max="7477" width="5.140625" style="129" customWidth="1"/>
    <col min="7478" max="7478" width="1.42578125" style="129" customWidth="1"/>
    <col min="7479" max="7481" width="5.140625" style="129" customWidth="1"/>
    <col min="7482" max="7680" width="11.42578125" style="129"/>
    <col min="7681" max="7681" width="15.42578125" style="129" customWidth="1"/>
    <col min="7682" max="7682" width="8" style="129" customWidth="1"/>
    <col min="7683" max="7684" width="6.5703125" style="129" bestFit="1" customWidth="1"/>
    <col min="7685" max="7685" width="1.42578125" style="129" customWidth="1"/>
    <col min="7686" max="7688" width="5.7109375" style="129" bestFit="1" customWidth="1"/>
    <col min="7689" max="7689" width="1.42578125" style="129" customWidth="1"/>
    <col min="7690" max="7692" width="5.7109375" style="129" bestFit="1" customWidth="1"/>
    <col min="7693" max="7693" width="1.42578125" style="129" customWidth="1"/>
    <col min="7694" max="7696" width="5.7109375" style="129" bestFit="1" customWidth="1"/>
    <col min="7697" max="7697" width="1.42578125" style="129" customWidth="1"/>
    <col min="7698" max="7700" width="5.7109375" style="129" bestFit="1" customWidth="1"/>
    <col min="7701" max="7701" width="1.42578125" style="129" customWidth="1"/>
    <col min="7702" max="7704" width="5.7109375" style="129" bestFit="1" customWidth="1"/>
    <col min="7705" max="7705" width="1.42578125" style="129" customWidth="1"/>
    <col min="7706" max="7706" width="5.7109375" style="129" bestFit="1" customWidth="1"/>
    <col min="7707" max="7708" width="4.85546875" style="129" bestFit="1" customWidth="1"/>
    <col min="7709" max="7709" width="11.42578125" style="129"/>
    <col min="7710" max="7710" width="13.28515625" style="129" customWidth="1"/>
    <col min="7711" max="7713" width="6.140625" style="129" customWidth="1"/>
    <col min="7714" max="7714" width="1.42578125" style="129" customWidth="1"/>
    <col min="7715" max="7717" width="5.140625" style="129" customWidth="1"/>
    <col min="7718" max="7718" width="1.42578125" style="129" customWidth="1"/>
    <col min="7719" max="7721" width="5.140625" style="129" customWidth="1"/>
    <col min="7722" max="7722" width="1.42578125" style="129" customWidth="1"/>
    <col min="7723" max="7725" width="5.140625" style="129" customWidth="1"/>
    <col min="7726" max="7726" width="1.42578125" style="129" customWidth="1"/>
    <col min="7727" max="7729" width="5.140625" style="129" customWidth="1"/>
    <col min="7730" max="7730" width="1.42578125" style="129" customWidth="1"/>
    <col min="7731" max="7733" width="5.140625" style="129" customWidth="1"/>
    <col min="7734" max="7734" width="1.42578125" style="129" customWidth="1"/>
    <col min="7735" max="7737" width="5.140625" style="129" customWidth="1"/>
    <col min="7738" max="7936" width="11.42578125" style="129"/>
    <col min="7937" max="7937" width="15.42578125" style="129" customWidth="1"/>
    <col min="7938" max="7938" width="8" style="129" customWidth="1"/>
    <col min="7939" max="7940" width="6.5703125" style="129" bestFit="1" customWidth="1"/>
    <col min="7941" max="7941" width="1.42578125" style="129" customWidth="1"/>
    <col min="7942" max="7944" width="5.7109375" style="129" bestFit="1" customWidth="1"/>
    <col min="7945" max="7945" width="1.42578125" style="129" customWidth="1"/>
    <col min="7946" max="7948" width="5.7109375" style="129" bestFit="1" customWidth="1"/>
    <col min="7949" max="7949" width="1.42578125" style="129" customWidth="1"/>
    <col min="7950" max="7952" width="5.7109375" style="129" bestFit="1" customWidth="1"/>
    <col min="7953" max="7953" width="1.42578125" style="129" customWidth="1"/>
    <col min="7954" max="7956" width="5.7109375" style="129" bestFit="1" customWidth="1"/>
    <col min="7957" max="7957" width="1.42578125" style="129" customWidth="1"/>
    <col min="7958" max="7960" width="5.7109375" style="129" bestFit="1" customWidth="1"/>
    <col min="7961" max="7961" width="1.42578125" style="129" customWidth="1"/>
    <col min="7962" max="7962" width="5.7109375" style="129" bestFit="1" customWidth="1"/>
    <col min="7963" max="7964" width="4.85546875" style="129" bestFit="1" customWidth="1"/>
    <col min="7965" max="7965" width="11.42578125" style="129"/>
    <col min="7966" max="7966" width="13.28515625" style="129" customWidth="1"/>
    <col min="7967" max="7969" width="6.140625" style="129" customWidth="1"/>
    <col min="7970" max="7970" width="1.42578125" style="129" customWidth="1"/>
    <col min="7971" max="7973" width="5.140625" style="129" customWidth="1"/>
    <col min="7974" max="7974" width="1.42578125" style="129" customWidth="1"/>
    <col min="7975" max="7977" width="5.140625" style="129" customWidth="1"/>
    <col min="7978" max="7978" width="1.42578125" style="129" customWidth="1"/>
    <col min="7979" max="7981" width="5.140625" style="129" customWidth="1"/>
    <col min="7982" max="7982" width="1.42578125" style="129" customWidth="1"/>
    <col min="7983" max="7985" width="5.140625" style="129" customWidth="1"/>
    <col min="7986" max="7986" width="1.42578125" style="129" customWidth="1"/>
    <col min="7987" max="7989" width="5.140625" style="129" customWidth="1"/>
    <col min="7990" max="7990" width="1.42578125" style="129" customWidth="1"/>
    <col min="7991" max="7993" width="5.140625" style="129" customWidth="1"/>
    <col min="7994" max="8192" width="11.42578125" style="129"/>
    <col min="8193" max="8193" width="15.42578125" style="129" customWidth="1"/>
    <col min="8194" max="8194" width="8" style="129" customWidth="1"/>
    <col min="8195" max="8196" width="6.5703125" style="129" bestFit="1" customWidth="1"/>
    <col min="8197" max="8197" width="1.42578125" style="129" customWidth="1"/>
    <col min="8198" max="8200" width="5.7109375" style="129" bestFit="1" customWidth="1"/>
    <col min="8201" max="8201" width="1.42578125" style="129" customWidth="1"/>
    <col min="8202" max="8204" width="5.7109375" style="129" bestFit="1" customWidth="1"/>
    <col min="8205" max="8205" width="1.42578125" style="129" customWidth="1"/>
    <col min="8206" max="8208" width="5.7109375" style="129" bestFit="1" customWidth="1"/>
    <col min="8209" max="8209" width="1.42578125" style="129" customWidth="1"/>
    <col min="8210" max="8212" width="5.7109375" style="129" bestFit="1" customWidth="1"/>
    <col min="8213" max="8213" width="1.42578125" style="129" customWidth="1"/>
    <col min="8214" max="8216" width="5.7109375" style="129" bestFit="1" customWidth="1"/>
    <col min="8217" max="8217" width="1.42578125" style="129" customWidth="1"/>
    <col min="8218" max="8218" width="5.7109375" style="129" bestFit="1" customWidth="1"/>
    <col min="8219" max="8220" width="4.85546875" style="129" bestFit="1" customWidth="1"/>
    <col min="8221" max="8221" width="11.42578125" style="129"/>
    <col min="8222" max="8222" width="13.28515625" style="129" customWidth="1"/>
    <col min="8223" max="8225" width="6.140625" style="129" customWidth="1"/>
    <col min="8226" max="8226" width="1.42578125" style="129" customWidth="1"/>
    <col min="8227" max="8229" width="5.140625" style="129" customWidth="1"/>
    <col min="8230" max="8230" width="1.42578125" style="129" customWidth="1"/>
    <col min="8231" max="8233" width="5.140625" style="129" customWidth="1"/>
    <col min="8234" max="8234" width="1.42578125" style="129" customWidth="1"/>
    <col min="8235" max="8237" width="5.140625" style="129" customWidth="1"/>
    <col min="8238" max="8238" width="1.42578125" style="129" customWidth="1"/>
    <col min="8239" max="8241" width="5.140625" style="129" customWidth="1"/>
    <col min="8242" max="8242" width="1.42578125" style="129" customWidth="1"/>
    <col min="8243" max="8245" width="5.140625" style="129" customWidth="1"/>
    <col min="8246" max="8246" width="1.42578125" style="129" customWidth="1"/>
    <col min="8247" max="8249" width="5.140625" style="129" customWidth="1"/>
    <col min="8250" max="8448" width="11.42578125" style="129"/>
    <col min="8449" max="8449" width="15.42578125" style="129" customWidth="1"/>
    <col min="8450" max="8450" width="8" style="129" customWidth="1"/>
    <col min="8451" max="8452" width="6.5703125" style="129" bestFit="1" customWidth="1"/>
    <col min="8453" max="8453" width="1.42578125" style="129" customWidth="1"/>
    <col min="8454" max="8456" width="5.7109375" style="129" bestFit="1" customWidth="1"/>
    <col min="8457" max="8457" width="1.42578125" style="129" customWidth="1"/>
    <col min="8458" max="8460" width="5.7109375" style="129" bestFit="1" customWidth="1"/>
    <col min="8461" max="8461" width="1.42578125" style="129" customWidth="1"/>
    <col min="8462" max="8464" width="5.7109375" style="129" bestFit="1" customWidth="1"/>
    <col min="8465" max="8465" width="1.42578125" style="129" customWidth="1"/>
    <col min="8466" max="8468" width="5.7109375" style="129" bestFit="1" customWidth="1"/>
    <col min="8469" max="8469" width="1.42578125" style="129" customWidth="1"/>
    <col min="8470" max="8472" width="5.7109375" style="129" bestFit="1" customWidth="1"/>
    <col min="8473" max="8473" width="1.42578125" style="129" customWidth="1"/>
    <col min="8474" max="8474" width="5.7109375" style="129" bestFit="1" customWidth="1"/>
    <col min="8475" max="8476" width="4.85546875" style="129" bestFit="1" customWidth="1"/>
    <col min="8477" max="8477" width="11.42578125" style="129"/>
    <col min="8478" max="8478" width="13.28515625" style="129" customWidth="1"/>
    <col min="8479" max="8481" width="6.140625" style="129" customWidth="1"/>
    <col min="8482" max="8482" width="1.42578125" style="129" customWidth="1"/>
    <col min="8483" max="8485" width="5.140625" style="129" customWidth="1"/>
    <col min="8486" max="8486" width="1.42578125" style="129" customWidth="1"/>
    <col min="8487" max="8489" width="5.140625" style="129" customWidth="1"/>
    <col min="8490" max="8490" width="1.42578125" style="129" customWidth="1"/>
    <col min="8491" max="8493" width="5.140625" style="129" customWidth="1"/>
    <col min="8494" max="8494" width="1.42578125" style="129" customWidth="1"/>
    <col min="8495" max="8497" width="5.140625" style="129" customWidth="1"/>
    <col min="8498" max="8498" width="1.42578125" style="129" customWidth="1"/>
    <col min="8499" max="8501" width="5.140625" style="129" customWidth="1"/>
    <col min="8502" max="8502" width="1.42578125" style="129" customWidth="1"/>
    <col min="8503" max="8505" width="5.140625" style="129" customWidth="1"/>
    <col min="8506" max="8704" width="11.42578125" style="129"/>
    <col min="8705" max="8705" width="15.42578125" style="129" customWidth="1"/>
    <col min="8706" max="8706" width="8" style="129" customWidth="1"/>
    <col min="8707" max="8708" width="6.5703125" style="129" bestFit="1" customWidth="1"/>
    <col min="8709" max="8709" width="1.42578125" style="129" customWidth="1"/>
    <col min="8710" max="8712" width="5.7109375" style="129" bestFit="1" customWidth="1"/>
    <col min="8713" max="8713" width="1.42578125" style="129" customWidth="1"/>
    <col min="8714" max="8716" width="5.7109375" style="129" bestFit="1" customWidth="1"/>
    <col min="8717" max="8717" width="1.42578125" style="129" customWidth="1"/>
    <col min="8718" max="8720" width="5.7109375" style="129" bestFit="1" customWidth="1"/>
    <col min="8721" max="8721" width="1.42578125" style="129" customWidth="1"/>
    <col min="8722" max="8724" width="5.7109375" style="129" bestFit="1" customWidth="1"/>
    <col min="8725" max="8725" width="1.42578125" style="129" customWidth="1"/>
    <col min="8726" max="8728" width="5.7109375" style="129" bestFit="1" customWidth="1"/>
    <col min="8729" max="8729" width="1.42578125" style="129" customWidth="1"/>
    <col min="8730" max="8730" width="5.7109375" style="129" bestFit="1" customWidth="1"/>
    <col min="8731" max="8732" width="4.85546875" style="129" bestFit="1" customWidth="1"/>
    <col min="8733" max="8733" width="11.42578125" style="129"/>
    <col min="8734" max="8734" width="13.28515625" style="129" customWidth="1"/>
    <col min="8735" max="8737" width="6.140625" style="129" customWidth="1"/>
    <col min="8738" max="8738" width="1.42578125" style="129" customWidth="1"/>
    <col min="8739" max="8741" width="5.140625" style="129" customWidth="1"/>
    <col min="8742" max="8742" width="1.42578125" style="129" customWidth="1"/>
    <col min="8743" max="8745" width="5.140625" style="129" customWidth="1"/>
    <col min="8746" max="8746" width="1.42578125" style="129" customWidth="1"/>
    <col min="8747" max="8749" width="5.140625" style="129" customWidth="1"/>
    <col min="8750" max="8750" width="1.42578125" style="129" customWidth="1"/>
    <col min="8751" max="8753" width="5.140625" style="129" customWidth="1"/>
    <col min="8754" max="8754" width="1.42578125" style="129" customWidth="1"/>
    <col min="8755" max="8757" width="5.140625" style="129" customWidth="1"/>
    <col min="8758" max="8758" width="1.42578125" style="129" customWidth="1"/>
    <col min="8759" max="8761" width="5.140625" style="129" customWidth="1"/>
    <col min="8762" max="8960" width="11.42578125" style="129"/>
    <col min="8961" max="8961" width="15.42578125" style="129" customWidth="1"/>
    <col min="8962" max="8962" width="8" style="129" customWidth="1"/>
    <col min="8963" max="8964" width="6.5703125" style="129" bestFit="1" customWidth="1"/>
    <col min="8965" max="8965" width="1.42578125" style="129" customWidth="1"/>
    <col min="8966" max="8968" width="5.7109375" style="129" bestFit="1" customWidth="1"/>
    <col min="8969" max="8969" width="1.42578125" style="129" customWidth="1"/>
    <col min="8970" max="8972" width="5.7109375" style="129" bestFit="1" customWidth="1"/>
    <col min="8973" max="8973" width="1.42578125" style="129" customWidth="1"/>
    <col min="8974" max="8976" width="5.7109375" style="129" bestFit="1" customWidth="1"/>
    <col min="8977" max="8977" width="1.42578125" style="129" customWidth="1"/>
    <col min="8978" max="8980" width="5.7109375" style="129" bestFit="1" customWidth="1"/>
    <col min="8981" max="8981" width="1.42578125" style="129" customWidth="1"/>
    <col min="8982" max="8984" width="5.7109375" style="129" bestFit="1" customWidth="1"/>
    <col min="8985" max="8985" width="1.42578125" style="129" customWidth="1"/>
    <col min="8986" max="8986" width="5.7109375" style="129" bestFit="1" customWidth="1"/>
    <col min="8987" max="8988" width="4.85546875" style="129" bestFit="1" customWidth="1"/>
    <col min="8989" max="8989" width="11.42578125" style="129"/>
    <col min="8990" max="8990" width="13.28515625" style="129" customWidth="1"/>
    <col min="8991" max="8993" width="6.140625" style="129" customWidth="1"/>
    <col min="8994" max="8994" width="1.42578125" style="129" customWidth="1"/>
    <col min="8995" max="8997" width="5.140625" style="129" customWidth="1"/>
    <col min="8998" max="8998" width="1.42578125" style="129" customWidth="1"/>
    <col min="8999" max="9001" width="5.140625" style="129" customWidth="1"/>
    <col min="9002" max="9002" width="1.42578125" style="129" customWidth="1"/>
    <col min="9003" max="9005" width="5.140625" style="129" customWidth="1"/>
    <col min="9006" max="9006" width="1.42578125" style="129" customWidth="1"/>
    <col min="9007" max="9009" width="5.140625" style="129" customWidth="1"/>
    <col min="9010" max="9010" width="1.42578125" style="129" customWidth="1"/>
    <col min="9011" max="9013" width="5.140625" style="129" customWidth="1"/>
    <col min="9014" max="9014" width="1.42578125" style="129" customWidth="1"/>
    <col min="9015" max="9017" width="5.140625" style="129" customWidth="1"/>
    <col min="9018" max="9216" width="11.42578125" style="129"/>
    <col min="9217" max="9217" width="15.42578125" style="129" customWidth="1"/>
    <col min="9218" max="9218" width="8" style="129" customWidth="1"/>
    <col min="9219" max="9220" width="6.5703125" style="129" bestFit="1" customWidth="1"/>
    <col min="9221" max="9221" width="1.42578125" style="129" customWidth="1"/>
    <col min="9222" max="9224" width="5.7109375" style="129" bestFit="1" customWidth="1"/>
    <col min="9225" max="9225" width="1.42578125" style="129" customWidth="1"/>
    <col min="9226" max="9228" width="5.7109375" style="129" bestFit="1" customWidth="1"/>
    <col min="9229" max="9229" width="1.42578125" style="129" customWidth="1"/>
    <col min="9230" max="9232" width="5.7109375" style="129" bestFit="1" customWidth="1"/>
    <col min="9233" max="9233" width="1.42578125" style="129" customWidth="1"/>
    <col min="9234" max="9236" width="5.7109375" style="129" bestFit="1" customWidth="1"/>
    <col min="9237" max="9237" width="1.42578125" style="129" customWidth="1"/>
    <col min="9238" max="9240" width="5.7109375" style="129" bestFit="1" customWidth="1"/>
    <col min="9241" max="9241" width="1.42578125" style="129" customWidth="1"/>
    <col min="9242" max="9242" width="5.7109375" style="129" bestFit="1" customWidth="1"/>
    <col min="9243" max="9244" width="4.85546875" style="129" bestFit="1" customWidth="1"/>
    <col min="9245" max="9245" width="11.42578125" style="129"/>
    <col min="9246" max="9246" width="13.28515625" style="129" customWidth="1"/>
    <col min="9247" max="9249" width="6.140625" style="129" customWidth="1"/>
    <col min="9250" max="9250" width="1.42578125" style="129" customWidth="1"/>
    <col min="9251" max="9253" width="5.140625" style="129" customWidth="1"/>
    <col min="9254" max="9254" width="1.42578125" style="129" customWidth="1"/>
    <col min="9255" max="9257" width="5.140625" style="129" customWidth="1"/>
    <col min="9258" max="9258" width="1.42578125" style="129" customWidth="1"/>
    <col min="9259" max="9261" width="5.140625" style="129" customWidth="1"/>
    <col min="9262" max="9262" width="1.42578125" style="129" customWidth="1"/>
    <col min="9263" max="9265" width="5.140625" style="129" customWidth="1"/>
    <col min="9266" max="9266" width="1.42578125" style="129" customWidth="1"/>
    <col min="9267" max="9269" width="5.140625" style="129" customWidth="1"/>
    <col min="9270" max="9270" width="1.42578125" style="129" customWidth="1"/>
    <col min="9271" max="9273" width="5.140625" style="129" customWidth="1"/>
    <col min="9274" max="9472" width="11.42578125" style="129"/>
    <col min="9473" max="9473" width="15.42578125" style="129" customWidth="1"/>
    <col min="9474" max="9474" width="8" style="129" customWidth="1"/>
    <col min="9475" max="9476" width="6.5703125" style="129" bestFit="1" customWidth="1"/>
    <col min="9477" max="9477" width="1.42578125" style="129" customWidth="1"/>
    <col min="9478" max="9480" width="5.7109375" style="129" bestFit="1" customWidth="1"/>
    <col min="9481" max="9481" width="1.42578125" style="129" customWidth="1"/>
    <col min="9482" max="9484" width="5.7109375" style="129" bestFit="1" customWidth="1"/>
    <col min="9485" max="9485" width="1.42578125" style="129" customWidth="1"/>
    <col min="9486" max="9488" width="5.7109375" style="129" bestFit="1" customWidth="1"/>
    <col min="9489" max="9489" width="1.42578125" style="129" customWidth="1"/>
    <col min="9490" max="9492" width="5.7109375" style="129" bestFit="1" customWidth="1"/>
    <col min="9493" max="9493" width="1.42578125" style="129" customWidth="1"/>
    <col min="9494" max="9496" width="5.7109375" style="129" bestFit="1" customWidth="1"/>
    <col min="9497" max="9497" width="1.42578125" style="129" customWidth="1"/>
    <col min="9498" max="9498" width="5.7109375" style="129" bestFit="1" customWidth="1"/>
    <col min="9499" max="9500" width="4.85546875" style="129" bestFit="1" customWidth="1"/>
    <col min="9501" max="9501" width="11.42578125" style="129"/>
    <col min="9502" max="9502" width="13.28515625" style="129" customWidth="1"/>
    <col min="9503" max="9505" width="6.140625" style="129" customWidth="1"/>
    <col min="9506" max="9506" width="1.42578125" style="129" customWidth="1"/>
    <col min="9507" max="9509" width="5.140625" style="129" customWidth="1"/>
    <col min="9510" max="9510" width="1.42578125" style="129" customWidth="1"/>
    <col min="9511" max="9513" width="5.140625" style="129" customWidth="1"/>
    <col min="9514" max="9514" width="1.42578125" style="129" customWidth="1"/>
    <col min="9515" max="9517" width="5.140625" style="129" customWidth="1"/>
    <col min="9518" max="9518" width="1.42578125" style="129" customWidth="1"/>
    <col min="9519" max="9521" width="5.140625" style="129" customWidth="1"/>
    <col min="9522" max="9522" width="1.42578125" style="129" customWidth="1"/>
    <col min="9523" max="9525" width="5.140625" style="129" customWidth="1"/>
    <col min="9526" max="9526" width="1.42578125" style="129" customWidth="1"/>
    <col min="9527" max="9529" width="5.140625" style="129" customWidth="1"/>
    <col min="9530" max="9728" width="11.42578125" style="129"/>
    <col min="9729" max="9729" width="15.42578125" style="129" customWidth="1"/>
    <col min="9730" max="9730" width="8" style="129" customWidth="1"/>
    <col min="9731" max="9732" width="6.5703125" style="129" bestFit="1" customWidth="1"/>
    <col min="9733" max="9733" width="1.42578125" style="129" customWidth="1"/>
    <col min="9734" max="9736" width="5.7109375" style="129" bestFit="1" customWidth="1"/>
    <col min="9737" max="9737" width="1.42578125" style="129" customWidth="1"/>
    <col min="9738" max="9740" width="5.7109375" style="129" bestFit="1" customWidth="1"/>
    <col min="9741" max="9741" width="1.42578125" style="129" customWidth="1"/>
    <col min="9742" max="9744" width="5.7109375" style="129" bestFit="1" customWidth="1"/>
    <col min="9745" max="9745" width="1.42578125" style="129" customWidth="1"/>
    <col min="9746" max="9748" width="5.7109375" style="129" bestFit="1" customWidth="1"/>
    <col min="9749" max="9749" width="1.42578125" style="129" customWidth="1"/>
    <col min="9750" max="9752" width="5.7109375" style="129" bestFit="1" customWidth="1"/>
    <col min="9753" max="9753" width="1.42578125" style="129" customWidth="1"/>
    <col min="9754" max="9754" width="5.7109375" style="129" bestFit="1" customWidth="1"/>
    <col min="9755" max="9756" width="4.85546875" style="129" bestFit="1" customWidth="1"/>
    <col min="9757" max="9757" width="11.42578125" style="129"/>
    <col min="9758" max="9758" width="13.28515625" style="129" customWidth="1"/>
    <col min="9759" max="9761" width="6.140625" style="129" customWidth="1"/>
    <col min="9762" max="9762" width="1.42578125" style="129" customWidth="1"/>
    <col min="9763" max="9765" width="5.140625" style="129" customWidth="1"/>
    <col min="9766" max="9766" width="1.42578125" style="129" customWidth="1"/>
    <col min="9767" max="9769" width="5.140625" style="129" customWidth="1"/>
    <col min="9770" max="9770" width="1.42578125" style="129" customWidth="1"/>
    <col min="9771" max="9773" width="5.140625" style="129" customWidth="1"/>
    <col min="9774" max="9774" width="1.42578125" style="129" customWidth="1"/>
    <col min="9775" max="9777" width="5.140625" style="129" customWidth="1"/>
    <col min="9778" max="9778" width="1.42578125" style="129" customWidth="1"/>
    <col min="9779" max="9781" width="5.140625" style="129" customWidth="1"/>
    <col min="9782" max="9782" width="1.42578125" style="129" customWidth="1"/>
    <col min="9783" max="9785" width="5.140625" style="129" customWidth="1"/>
    <col min="9786" max="9984" width="11.42578125" style="129"/>
    <col min="9985" max="9985" width="15.42578125" style="129" customWidth="1"/>
    <col min="9986" max="9986" width="8" style="129" customWidth="1"/>
    <col min="9987" max="9988" width="6.5703125" style="129" bestFit="1" customWidth="1"/>
    <col min="9989" max="9989" width="1.42578125" style="129" customWidth="1"/>
    <col min="9990" max="9992" width="5.7109375" style="129" bestFit="1" customWidth="1"/>
    <col min="9993" max="9993" width="1.42578125" style="129" customWidth="1"/>
    <col min="9994" max="9996" width="5.7109375" style="129" bestFit="1" customWidth="1"/>
    <col min="9997" max="9997" width="1.42578125" style="129" customWidth="1"/>
    <col min="9998" max="10000" width="5.7109375" style="129" bestFit="1" customWidth="1"/>
    <col min="10001" max="10001" width="1.42578125" style="129" customWidth="1"/>
    <col min="10002" max="10004" width="5.7109375" style="129" bestFit="1" customWidth="1"/>
    <col min="10005" max="10005" width="1.42578125" style="129" customWidth="1"/>
    <col min="10006" max="10008" width="5.7109375" style="129" bestFit="1" customWidth="1"/>
    <col min="10009" max="10009" width="1.42578125" style="129" customWidth="1"/>
    <col min="10010" max="10010" width="5.7109375" style="129" bestFit="1" customWidth="1"/>
    <col min="10011" max="10012" width="4.85546875" style="129" bestFit="1" customWidth="1"/>
    <col min="10013" max="10013" width="11.42578125" style="129"/>
    <col min="10014" max="10014" width="13.28515625" style="129" customWidth="1"/>
    <col min="10015" max="10017" width="6.140625" style="129" customWidth="1"/>
    <col min="10018" max="10018" width="1.42578125" style="129" customWidth="1"/>
    <col min="10019" max="10021" width="5.140625" style="129" customWidth="1"/>
    <col min="10022" max="10022" width="1.42578125" style="129" customWidth="1"/>
    <col min="10023" max="10025" width="5.140625" style="129" customWidth="1"/>
    <col min="10026" max="10026" width="1.42578125" style="129" customWidth="1"/>
    <col min="10027" max="10029" width="5.140625" style="129" customWidth="1"/>
    <col min="10030" max="10030" width="1.42578125" style="129" customWidth="1"/>
    <col min="10031" max="10033" width="5.140625" style="129" customWidth="1"/>
    <col min="10034" max="10034" width="1.42578125" style="129" customWidth="1"/>
    <col min="10035" max="10037" width="5.140625" style="129" customWidth="1"/>
    <col min="10038" max="10038" width="1.42578125" style="129" customWidth="1"/>
    <col min="10039" max="10041" width="5.140625" style="129" customWidth="1"/>
    <col min="10042" max="10240" width="11.42578125" style="129"/>
    <col min="10241" max="10241" width="15.42578125" style="129" customWidth="1"/>
    <col min="10242" max="10242" width="8" style="129" customWidth="1"/>
    <col min="10243" max="10244" width="6.5703125" style="129" bestFit="1" customWidth="1"/>
    <col min="10245" max="10245" width="1.42578125" style="129" customWidth="1"/>
    <col min="10246" max="10248" width="5.7109375" style="129" bestFit="1" customWidth="1"/>
    <col min="10249" max="10249" width="1.42578125" style="129" customWidth="1"/>
    <col min="10250" max="10252" width="5.7109375" style="129" bestFit="1" customWidth="1"/>
    <col min="10253" max="10253" width="1.42578125" style="129" customWidth="1"/>
    <col min="10254" max="10256" width="5.7109375" style="129" bestFit="1" customWidth="1"/>
    <col min="10257" max="10257" width="1.42578125" style="129" customWidth="1"/>
    <col min="10258" max="10260" width="5.7109375" style="129" bestFit="1" customWidth="1"/>
    <col min="10261" max="10261" width="1.42578125" style="129" customWidth="1"/>
    <col min="10262" max="10264" width="5.7109375" style="129" bestFit="1" customWidth="1"/>
    <col min="10265" max="10265" width="1.42578125" style="129" customWidth="1"/>
    <col min="10266" max="10266" width="5.7109375" style="129" bestFit="1" customWidth="1"/>
    <col min="10267" max="10268" width="4.85546875" style="129" bestFit="1" customWidth="1"/>
    <col min="10269" max="10269" width="11.42578125" style="129"/>
    <col min="10270" max="10270" width="13.28515625" style="129" customWidth="1"/>
    <col min="10271" max="10273" width="6.140625" style="129" customWidth="1"/>
    <col min="10274" max="10274" width="1.42578125" style="129" customWidth="1"/>
    <col min="10275" max="10277" width="5.140625" style="129" customWidth="1"/>
    <col min="10278" max="10278" width="1.42578125" style="129" customWidth="1"/>
    <col min="10279" max="10281" width="5.140625" style="129" customWidth="1"/>
    <col min="10282" max="10282" width="1.42578125" style="129" customWidth="1"/>
    <col min="10283" max="10285" width="5.140625" style="129" customWidth="1"/>
    <col min="10286" max="10286" width="1.42578125" style="129" customWidth="1"/>
    <col min="10287" max="10289" width="5.140625" style="129" customWidth="1"/>
    <col min="10290" max="10290" width="1.42578125" style="129" customWidth="1"/>
    <col min="10291" max="10293" width="5.140625" style="129" customWidth="1"/>
    <col min="10294" max="10294" width="1.42578125" style="129" customWidth="1"/>
    <col min="10295" max="10297" width="5.140625" style="129" customWidth="1"/>
    <col min="10298" max="10496" width="11.42578125" style="129"/>
    <col min="10497" max="10497" width="15.42578125" style="129" customWidth="1"/>
    <col min="10498" max="10498" width="8" style="129" customWidth="1"/>
    <col min="10499" max="10500" width="6.5703125" style="129" bestFit="1" customWidth="1"/>
    <col min="10501" max="10501" width="1.42578125" style="129" customWidth="1"/>
    <col min="10502" max="10504" width="5.7109375" style="129" bestFit="1" customWidth="1"/>
    <col min="10505" max="10505" width="1.42578125" style="129" customWidth="1"/>
    <col min="10506" max="10508" width="5.7109375" style="129" bestFit="1" customWidth="1"/>
    <col min="10509" max="10509" width="1.42578125" style="129" customWidth="1"/>
    <col min="10510" max="10512" width="5.7109375" style="129" bestFit="1" customWidth="1"/>
    <col min="10513" max="10513" width="1.42578125" style="129" customWidth="1"/>
    <col min="10514" max="10516" width="5.7109375" style="129" bestFit="1" customWidth="1"/>
    <col min="10517" max="10517" width="1.42578125" style="129" customWidth="1"/>
    <col min="10518" max="10520" width="5.7109375" style="129" bestFit="1" customWidth="1"/>
    <col min="10521" max="10521" width="1.42578125" style="129" customWidth="1"/>
    <col min="10522" max="10522" width="5.7109375" style="129" bestFit="1" customWidth="1"/>
    <col min="10523" max="10524" width="4.85546875" style="129" bestFit="1" customWidth="1"/>
    <col min="10525" max="10525" width="11.42578125" style="129"/>
    <col min="10526" max="10526" width="13.28515625" style="129" customWidth="1"/>
    <col min="10527" max="10529" width="6.140625" style="129" customWidth="1"/>
    <col min="10530" max="10530" width="1.42578125" style="129" customWidth="1"/>
    <col min="10531" max="10533" width="5.140625" style="129" customWidth="1"/>
    <col min="10534" max="10534" width="1.42578125" style="129" customWidth="1"/>
    <col min="10535" max="10537" width="5.140625" style="129" customWidth="1"/>
    <col min="10538" max="10538" width="1.42578125" style="129" customWidth="1"/>
    <col min="10539" max="10541" width="5.140625" style="129" customWidth="1"/>
    <col min="10542" max="10542" width="1.42578125" style="129" customWidth="1"/>
    <col min="10543" max="10545" width="5.140625" style="129" customWidth="1"/>
    <col min="10546" max="10546" width="1.42578125" style="129" customWidth="1"/>
    <col min="10547" max="10549" width="5.140625" style="129" customWidth="1"/>
    <col min="10550" max="10550" width="1.42578125" style="129" customWidth="1"/>
    <col min="10551" max="10553" width="5.140625" style="129" customWidth="1"/>
    <col min="10554" max="10752" width="11.42578125" style="129"/>
    <col min="10753" max="10753" width="15.42578125" style="129" customWidth="1"/>
    <col min="10754" max="10754" width="8" style="129" customWidth="1"/>
    <col min="10755" max="10756" width="6.5703125" style="129" bestFit="1" customWidth="1"/>
    <col min="10757" max="10757" width="1.42578125" style="129" customWidth="1"/>
    <col min="10758" max="10760" width="5.7109375" style="129" bestFit="1" customWidth="1"/>
    <col min="10761" max="10761" width="1.42578125" style="129" customWidth="1"/>
    <col min="10762" max="10764" width="5.7109375" style="129" bestFit="1" customWidth="1"/>
    <col min="10765" max="10765" width="1.42578125" style="129" customWidth="1"/>
    <col min="10766" max="10768" width="5.7109375" style="129" bestFit="1" customWidth="1"/>
    <col min="10769" max="10769" width="1.42578125" style="129" customWidth="1"/>
    <col min="10770" max="10772" width="5.7109375" style="129" bestFit="1" customWidth="1"/>
    <col min="10773" max="10773" width="1.42578125" style="129" customWidth="1"/>
    <col min="10774" max="10776" width="5.7109375" style="129" bestFit="1" customWidth="1"/>
    <col min="10777" max="10777" width="1.42578125" style="129" customWidth="1"/>
    <col min="10778" max="10778" width="5.7109375" style="129" bestFit="1" customWidth="1"/>
    <col min="10779" max="10780" width="4.85546875" style="129" bestFit="1" customWidth="1"/>
    <col min="10781" max="10781" width="11.42578125" style="129"/>
    <col min="10782" max="10782" width="13.28515625" style="129" customWidth="1"/>
    <col min="10783" max="10785" width="6.140625" style="129" customWidth="1"/>
    <col min="10786" max="10786" width="1.42578125" style="129" customWidth="1"/>
    <col min="10787" max="10789" width="5.140625" style="129" customWidth="1"/>
    <col min="10790" max="10790" width="1.42578125" style="129" customWidth="1"/>
    <col min="10791" max="10793" width="5.140625" style="129" customWidth="1"/>
    <col min="10794" max="10794" width="1.42578125" style="129" customWidth="1"/>
    <col min="10795" max="10797" width="5.140625" style="129" customWidth="1"/>
    <col min="10798" max="10798" width="1.42578125" style="129" customWidth="1"/>
    <col min="10799" max="10801" width="5.140625" style="129" customWidth="1"/>
    <col min="10802" max="10802" width="1.42578125" style="129" customWidth="1"/>
    <col min="10803" max="10805" width="5.140625" style="129" customWidth="1"/>
    <col min="10806" max="10806" width="1.42578125" style="129" customWidth="1"/>
    <col min="10807" max="10809" width="5.140625" style="129" customWidth="1"/>
    <col min="10810" max="11008" width="11.42578125" style="129"/>
    <col min="11009" max="11009" width="15.42578125" style="129" customWidth="1"/>
    <col min="11010" max="11010" width="8" style="129" customWidth="1"/>
    <col min="11011" max="11012" width="6.5703125" style="129" bestFit="1" customWidth="1"/>
    <col min="11013" max="11013" width="1.42578125" style="129" customWidth="1"/>
    <col min="11014" max="11016" width="5.7109375" style="129" bestFit="1" customWidth="1"/>
    <col min="11017" max="11017" width="1.42578125" style="129" customWidth="1"/>
    <col min="11018" max="11020" width="5.7109375" style="129" bestFit="1" customWidth="1"/>
    <col min="11021" max="11021" width="1.42578125" style="129" customWidth="1"/>
    <col min="11022" max="11024" width="5.7109375" style="129" bestFit="1" customWidth="1"/>
    <col min="11025" max="11025" width="1.42578125" style="129" customWidth="1"/>
    <col min="11026" max="11028" width="5.7109375" style="129" bestFit="1" customWidth="1"/>
    <col min="11029" max="11029" width="1.42578125" style="129" customWidth="1"/>
    <col min="11030" max="11032" width="5.7109375" style="129" bestFit="1" customWidth="1"/>
    <col min="11033" max="11033" width="1.42578125" style="129" customWidth="1"/>
    <col min="11034" max="11034" width="5.7109375" style="129" bestFit="1" customWidth="1"/>
    <col min="11035" max="11036" width="4.85546875" style="129" bestFit="1" customWidth="1"/>
    <col min="11037" max="11037" width="11.42578125" style="129"/>
    <col min="11038" max="11038" width="13.28515625" style="129" customWidth="1"/>
    <col min="11039" max="11041" width="6.140625" style="129" customWidth="1"/>
    <col min="11042" max="11042" width="1.42578125" style="129" customWidth="1"/>
    <col min="11043" max="11045" width="5.140625" style="129" customWidth="1"/>
    <col min="11046" max="11046" width="1.42578125" style="129" customWidth="1"/>
    <col min="11047" max="11049" width="5.140625" style="129" customWidth="1"/>
    <col min="11050" max="11050" width="1.42578125" style="129" customWidth="1"/>
    <col min="11051" max="11053" width="5.140625" style="129" customWidth="1"/>
    <col min="11054" max="11054" width="1.42578125" style="129" customWidth="1"/>
    <col min="11055" max="11057" width="5.140625" style="129" customWidth="1"/>
    <col min="11058" max="11058" width="1.42578125" style="129" customWidth="1"/>
    <col min="11059" max="11061" width="5.140625" style="129" customWidth="1"/>
    <col min="11062" max="11062" width="1.42578125" style="129" customWidth="1"/>
    <col min="11063" max="11065" width="5.140625" style="129" customWidth="1"/>
    <col min="11066" max="11264" width="11.42578125" style="129"/>
    <col min="11265" max="11265" width="15.42578125" style="129" customWidth="1"/>
    <col min="11266" max="11266" width="8" style="129" customWidth="1"/>
    <col min="11267" max="11268" width="6.5703125" style="129" bestFit="1" customWidth="1"/>
    <col min="11269" max="11269" width="1.42578125" style="129" customWidth="1"/>
    <col min="11270" max="11272" width="5.7109375" style="129" bestFit="1" customWidth="1"/>
    <col min="11273" max="11273" width="1.42578125" style="129" customWidth="1"/>
    <col min="11274" max="11276" width="5.7109375" style="129" bestFit="1" customWidth="1"/>
    <col min="11277" max="11277" width="1.42578125" style="129" customWidth="1"/>
    <col min="11278" max="11280" width="5.7109375" style="129" bestFit="1" customWidth="1"/>
    <col min="11281" max="11281" width="1.42578125" style="129" customWidth="1"/>
    <col min="11282" max="11284" width="5.7109375" style="129" bestFit="1" customWidth="1"/>
    <col min="11285" max="11285" width="1.42578125" style="129" customWidth="1"/>
    <col min="11286" max="11288" width="5.7109375" style="129" bestFit="1" customWidth="1"/>
    <col min="11289" max="11289" width="1.42578125" style="129" customWidth="1"/>
    <col min="11290" max="11290" width="5.7109375" style="129" bestFit="1" customWidth="1"/>
    <col min="11291" max="11292" width="4.85546875" style="129" bestFit="1" customWidth="1"/>
    <col min="11293" max="11293" width="11.42578125" style="129"/>
    <col min="11294" max="11294" width="13.28515625" style="129" customWidth="1"/>
    <col min="11295" max="11297" width="6.140625" style="129" customWidth="1"/>
    <col min="11298" max="11298" width="1.42578125" style="129" customWidth="1"/>
    <col min="11299" max="11301" width="5.140625" style="129" customWidth="1"/>
    <col min="11302" max="11302" width="1.42578125" style="129" customWidth="1"/>
    <col min="11303" max="11305" width="5.140625" style="129" customWidth="1"/>
    <col min="11306" max="11306" width="1.42578125" style="129" customWidth="1"/>
    <col min="11307" max="11309" width="5.140625" style="129" customWidth="1"/>
    <col min="11310" max="11310" width="1.42578125" style="129" customWidth="1"/>
    <col min="11311" max="11313" width="5.140625" style="129" customWidth="1"/>
    <col min="11314" max="11314" width="1.42578125" style="129" customWidth="1"/>
    <col min="11315" max="11317" width="5.140625" style="129" customWidth="1"/>
    <col min="11318" max="11318" width="1.42578125" style="129" customWidth="1"/>
    <col min="11319" max="11321" width="5.140625" style="129" customWidth="1"/>
    <col min="11322" max="11520" width="11.42578125" style="129"/>
    <col min="11521" max="11521" width="15.42578125" style="129" customWidth="1"/>
    <col min="11522" max="11522" width="8" style="129" customWidth="1"/>
    <col min="11523" max="11524" width="6.5703125" style="129" bestFit="1" customWidth="1"/>
    <col min="11525" max="11525" width="1.42578125" style="129" customWidth="1"/>
    <col min="11526" max="11528" width="5.7109375" style="129" bestFit="1" customWidth="1"/>
    <col min="11529" max="11529" width="1.42578125" style="129" customWidth="1"/>
    <col min="11530" max="11532" width="5.7109375" style="129" bestFit="1" customWidth="1"/>
    <col min="11533" max="11533" width="1.42578125" style="129" customWidth="1"/>
    <col min="11534" max="11536" width="5.7109375" style="129" bestFit="1" customWidth="1"/>
    <col min="11537" max="11537" width="1.42578125" style="129" customWidth="1"/>
    <col min="11538" max="11540" width="5.7109375" style="129" bestFit="1" customWidth="1"/>
    <col min="11541" max="11541" width="1.42578125" style="129" customWidth="1"/>
    <col min="11542" max="11544" width="5.7109375" style="129" bestFit="1" customWidth="1"/>
    <col min="11545" max="11545" width="1.42578125" style="129" customWidth="1"/>
    <col min="11546" max="11546" width="5.7109375" style="129" bestFit="1" customWidth="1"/>
    <col min="11547" max="11548" width="4.85546875" style="129" bestFit="1" customWidth="1"/>
    <col min="11549" max="11549" width="11.42578125" style="129"/>
    <col min="11550" max="11550" width="13.28515625" style="129" customWidth="1"/>
    <col min="11551" max="11553" width="6.140625" style="129" customWidth="1"/>
    <col min="11554" max="11554" width="1.42578125" style="129" customWidth="1"/>
    <col min="11555" max="11557" width="5.140625" style="129" customWidth="1"/>
    <col min="11558" max="11558" width="1.42578125" style="129" customWidth="1"/>
    <col min="11559" max="11561" width="5.140625" style="129" customWidth="1"/>
    <col min="11562" max="11562" width="1.42578125" style="129" customWidth="1"/>
    <col min="11563" max="11565" width="5.140625" style="129" customWidth="1"/>
    <col min="11566" max="11566" width="1.42578125" style="129" customWidth="1"/>
    <col min="11567" max="11569" width="5.140625" style="129" customWidth="1"/>
    <col min="11570" max="11570" width="1.42578125" style="129" customWidth="1"/>
    <col min="11571" max="11573" width="5.140625" style="129" customWidth="1"/>
    <col min="11574" max="11574" width="1.42578125" style="129" customWidth="1"/>
    <col min="11575" max="11577" width="5.140625" style="129" customWidth="1"/>
    <col min="11578" max="11776" width="11.42578125" style="129"/>
    <col min="11777" max="11777" width="15.42578125" style="129" customWidth="1"/>
    <col min="11778" max="11778" width="8" style="129" customWidth="1"/>
    <col min="11779" max="11780" width="6.5703125" style="129" bestFit="1" customWidth="1"/>
    <col min="11781" max="11781" width="1.42578125" style="129" customWidth="1"/>
    <col min="11782" max="11784" width="5.7109375" style="129" bestFit="1" customWidth="1"/>
    <col min="11785" max="11785" width="1.42578125" style="129" customWidth="1"/>
    <col min="11786" max="11788" width="5.7109375" style="129" bestFit="1" customWidth="1"/>
    <col min="11789" max="11789" width="1.42578125" style="129" customWidth="1"/>
    <col min="11790" max="11792" width="5.7109375" style="129" bestFit="1" customWidth="1"/>
    <col min="11793" max="11793" width="1.42578125" style="129" customWidth="1"/>
    <col min="11794" max="11796" width="5.7109375" style="129" bestFit="1" customWidth="1"/>
    <col min="11797" max="11797" width="1.42578125" style="129" customWidth="1"/>
    <col min="11798" max="11800" width="5.7109375" style="129" bestFit="1" customWidth="1"/>
    <col min="11801" max="11801" width="1.42578125" style="129" customWidth="1"/>
    <col min="11802" max="11802" width="5.7109375" style="129" bestFit="1" customWidth="1"/>
    <col min="11803" max="11804" width="4.85546875" style="129" bestFit="1" customWidth="1"/>
    <col min="11805" max="11805" width="11.42578125" style="129"/>
    <col min="11806" max="11806" width="13.28515625" style="129" customWidth="1"/>
    <col min="11807" max="11809" width="6.140625" style="129" customWidth="1"/>
    <col min="11810" max="11810" width="1.42578125" style="129" customWidth="1"/>
    <col min="11811" max="11813" width="5.140625" style="129" customWidth="1"/>
    <col min="11814" max="11814" width="1.42578125" style="129" customWidth="1"/>
    <col min="11815" max="11817" width="5.140625" style="129" customWidth="1"/>
    <col min="11818" max="11818" width="1.42578125" style="129" customWidth="1"/>
    <col min="11819" max="11821" width="5.140625" style="129" customWidth="1"/>
    <col min="11822" max="11822" width="1.42578125" style="129" customWidth="1"/>
    <col min="11823" max="11825" width="5.140625" style="129" customWidth="1"/>
    <col min="11826" max="11826" width="1.42578125" style="129" customWidth="1"/>
    <col min="11827" max="11829" width="5.140625" style="129" customWidth="1"/>
    <col min="11830" max="11830" width="1.42578125" style="129" customWidth="1"/>
    <col min="11831" max="11833" width="5.140625" style="129" customWidth="1"/>
    <col min="11834" max="12032" width="11.42578125" style="129"/>
    <col min="12033" max="12033" width="15.42578125" style="129" customWidth="1"/>
    <col min="12034" max="12034" width="8" style="129" customWidth="1"/>
    <col min="12035" max="12036" width="6.5703125" style="129" bestFit="1" customWidth="1"/>
    <col min="12037" max="12037" width="1.42578125" style="129" customWidth="1"/>
    <col min="12038" max="12040" width="5.7109375" style="129" bestFit="1" customWidth="1"/>
    <col min="12041" max="12041" width="1.42578125" style="129" customWidth="1"/>
    <col min="12042" max="12044" width="5.7109375" style="129" bestFit="1" customWidth="1"/>
    <col min="12045" max="12045" width="1.42578125" style="129" customWidth="1"/>
    <col min="12046" max="12048" width="5.7109375" style="129" bestFit="1" customWidth="1"/>
    <col min="12049" max="12049" width="1.42578125" style="129" customWidth="1"/>
    <col min="12050" max="12052" width="5.7109375" style="129" bestFit="1" customWidth="1"/>
    <col min="12053" max="12053" width="1.42578125" style="129" customWidth="1"/>
    <col min="12054" max="12056" width="5.7109375" style="129" bestFit="1" customWidth="1"/>
    <col min="12057" max="12057" width="1.42578125" style="129" customWidth="1"/>
    <col min="12058" max="12058" width="5.7109375" style="129" bestFit="1" customWidth="1"/>
    <col min="12059" max="12060" width="4.85546875" style="129" bestFit="1" customWidth="1"/>
    <col min="12061" max="12061" width="11.42578125" style="129"/>
    <col min="12062" max="12062" width="13.28515625" style="129" customWidth="1"/>
    <col min="12063" max="12065" width="6.140625" style="129" customWidth="1"/>
    <col min="12066" max="12066" width="1.42578125" style="129" customWidth="1"/>
    <col min="12067" max="12069" width="5.140625" style="129" customWidth="1"/>
    <col min="12070" max="12070" width="1.42578125" style="129" customWidth="1"/>
    <col min="12071" max="12073" width="5.140625" style="129" customWidth="1"/>
    <col min="12074" max="12074" width="1.42578125" style="129" customWidth="1"/>
    <col min="12075" max="12077" width="5.140625" style="129" customWidth="1"/>
    <col min="12078" max="12078" width="1.42578125" style="129" customWidth="1"/>
    <col min="12079" max="12081" width="5.140625" style="129" customWidth="1"/>
    <col min="12082" max="12082" width="1.42578125" style="129" customWidth="1"/>
    <col min="12083" max="12085" width="5.140625" style="129" customWidth="1"/>
    <col min="12086" max="12086" width="1.42578125" style="129" customWidth="1"/>
    <col min="12087" max="12089" width="5.140625" style="129" customWidth="1"/>
    <col min="12090" max="12288" width="11.42578125" style="129"/>
    <col min="12289" max="12289" width="15.42578125" style="129" customWidth="1"/>
    <col min="12290" max="12290" width="8" style="129" customWidth="1"/>
    <col min="12291" max="12292" width="6.5703125" style="129" bestFit="1" customWidth="1"/>
    <col min="12293" max="12293" width="1.42578125" style="129" customWidth="1"/>
    <col min="12294" max="12296" width="5.7109375" style="129" bestFit="1" customWidth="1"/>
    <col min="12297" max="12297" width="1.42578125" style="129" customWidth="1"/>
    <col min="12298" max="12300" width="5.7109375" style="129" bestFit="1" customWidth="1"/>
    <col min="12301" max="12301" width="1.42578125" style="129" customWidth="1"/>
    <col min="12302" max="12304" width="5.7109375" style="129" bestFit="1" customWidth="1"/>
    <col min="12305" max="12305" width="1.42578125" style="129" customWidth="1"/>
    <col min="12306" max="12308" width="5.7109375" style="129" bestFit="1" customWidth="1"/>
    <col min="12309" max="12309" width="1.42578125" style="129" customWidth="1"/>
    <col min="12310" max="12312" width="5.7109375" style="129" bestFit="1" customWidth="1"/>
    <col min="12313" max="12313" width="1.42578125" style="129" customWidth="1"/>
    <col min="12314" max="12314" width="5.7109375" style="129" bestFit="1" customWidth="1"/>
    <col min="12315" max="12316" width="4.85546875" style="129" bestFit="1" customWidth="1"/>
    <col min="12317" max="12317" width="11.42578125" style="129"/>
    <col min="12318" max="12318" width="13.28515625" style="129" customWidth="1"/>
    <col min="12319" max="12321" width="6.140625" style="129" customWidth="1"/>
    <col min="12322" max="12322" width="1.42578125" style="129" customWidth="1"/>
    <col min="12323" max="12325" width="5.140625" style="129" customWidth="1"/>
    <col min="12326" max="12326" width="1.42578125" style="129" customWidth="1"/>
    <col min="12327" max="12329" width="5.140625" style="129" customWidth="1"/>
    <col min="12330" max="12330" width="1.42578125" style="129" customWidth="1"/>
    <col min="12331" max="12333" width="5.140625" style="129" customWidth="1"/>
    <col min="12334" max="12334" width="1.42578125" style="129" customWidth="1"/>
    <col min="12335" max="12337" width="5.140625" style="129" customWidth="1"/>
    <col min="12338" max="12338" width="1.42578125" style="129" customWidth="1"/>
    <col min="12339" max="12341" width="5.140625" style="129" customWidth="1"/>
    <col min="12342" max="12342" width="1.42578125" style="129" customWidth="1"/>
    <col min="12343" max="12345" width="5.140625" style="129" customWidth="1"/>
    <col min="12346" max="12544" width="11.42578125" style="129"/>
    <col min="12545" max="12545" width="15.42578125" style="129" customWidth="1"/>
    <col min="12546" max="12546" width="8" style="129" customWidth="1"/>
    <col min="12547" max="12548" width="6.5703125" style="129" bestFit="1" customWidth="1"/>
    <col min="12549" max="12549" width="1.42578125" style="129" customWidth="1"/>
    <col min="12550" max="12552" width="5.7109375" style="129" bestFit="1" customWidth="1"/>
    <col min="12553" max="12553" width="1.42578125" style="129" customWidth="1"/>
    <col min="12554" max="12556" width="5.7109375" style="129" bestFit="1" customWidth="1"/>
    <col min="12557" max="12557" width="1.42578125" style="129" customWidth="1"/>
    <col min="12558" max="12560" width="5.7109375" style="129" bestFit="1" customWidth="1"/>
    <col min="12561" max="12561" width="1.42578125" style="129" customWidth="1"/>
    <col min="12562" max="12564" width="5.7109375" style="129" bestFit="1" customWidth="1"/>
    <col min="12565" max="12565" width="1.42578125" style="129" customWidth="1"/>
    <col min="12566" max="12568" width="5.7109375" style="129" bestFit="1" customWidth="1"/>
    <col min="12569" max="12569" width="1.42578125" style="129" customWidth="1"/>
    <col min="12570" max="12570" width="5.7109375" style="129" bestFit="1" customWidth="1"/>
    <col min="12571" max="12572" width="4.85546875" style="129" bestFit="1" customWidth="1"/>
    <col min="12573" max="12573" width="11.42578125" style="129"/>
    <col min="12574" max="12574" width="13.28515625" style="129" customWidth="1"/>
    <col min="12575" max="12577" width="6.140625" style="129" customWidth="1"/>
    <col min="12578" max="12578" width="1.42578125" style="129" customWidth="1"/>
    <col min="12579" max="12581" width="5.140625" style="129" customWidth="1"/>
    <col min="12582" max="12582" width="1.42578125" style="129" customWidth="1"/>
    <col min="12583" max="12585" width="5.140625" style="129" customWidth="1"/>
    <col min="12586" max="12586" width="1.42578125" style="129" customWidth="1"/>
    <col min="12587" max="12589" width="5.140625" style="129" customWidth="1"/>
    <col min="12590" max="12590" width="1.42578125" style="129" customWidth="1"/>
    <col min="12591" max="12593" width="5.140625" style="129" customWidth="1"/>
    <col min="12594" max="12594" width="1.42578125" style="129" customWidth="1"/>
    <col min="12595" max="12597" width="5.140625" style="129" customWidth="1"/>
    <col min="12598" max="12598" width="1.42578125" style="129" customWidth="1"/>
    <col min="12599" max="12601" width="5.140625" style="129" customWidth="1"/>
    <col min="12602" max="12800" width="11.42578125" style="129"/>
    <col min="12801" max="12801" width="15.42578125" style="129" customWidth="1"/>
    <col min="12802" max="12802" width="8" style="129" customWidth="1"/>
    <col min="12803" max="12804" width="6.5703125" style="129" bestFit="1" customWidth="1"/>
    <col min="12805" max="12805" width="1.42578125" style="129" customWidth="1"/>
    <col min="12806" max="12808" width="5.7109375" style="129" bestFit="1" customWidth="1"/>
    <col min="12809" max="12809" width="1.42578125" style="129" customWidth="1"/>
    <col min="12810" max="12812" width="5.7109375" style="129" bestFit="1" customWidth="1"/>
    <col min="12813" max="12813" width="1.42578125" style="129" customWidth="1"/>
    <col min="12814" max="12816" width="5.7109375" style="129" bestFit="1" customWidth="1"/>
    <col min="12817" max="12817" width="1.42578125" style="129" customWidth="1"/>
    <col min="12818" max="12820" width="5.7109375" style="129" bestFit="1" customWidth="1"/>
    <col min="12821" max="12821" width="1.42578125" style="129" customWidth="1"/>
    <col min="12822" max="12824" width="5.7109375" style="129" bestFit="1" customWidth="1"/>
    <col min="12825" max="12825" width="1.42578125" style="129" customWidth="1"/>
    <col min="12826" max="12826" width="5.7109375" style="129" bestFit="1" customWidth="1"/>
    <col min="12827" max="12828" width="4.85546875" style="129" bestFit="1" customWidth="1"/>
    <col min="12829" max="12829" width="11.42578125" style="129"/>
    <col min="12830" max="12830" width="13.28515625" style="129" customWidth="1"/>
    <col min="12831" max="12833" width="6.140625" style="129" customWidth="1"/>
    <col min="12834" max="12834" width="1.42578125" style="129" customWidth="1"/>
    <col min="12835" max="12837" width="5.140625" style="129" customWidth="1"/>
    <col min="12838" max="12838" width="1.42578125" style="129" customWidth="1"/>
    <col min="12839" max="12841" width="5.140625" style="129" customWidth="1"/>
    <col min="12842" max="12842" width="1.42578125" style="129" customWidth="1"/>
    <col min="12843" max="12845" width="5.140625" style="129" customWidth="1"/>
    <col min="12846" max="12846" width="1.42578125" style="129" customWidth="1"/>
    <col min="12847" max="12849" width="5.140625" style="129" customWidth="1"/>
    <col min="12850" max="12850" width="1.42578125" style="129" customWidth="1"/>
    <col min="12851" max="12853" width="5.140625" style="129" customWidth="1"/>
    <col min="12854" max="12854" width="1.42578125" style="129" customWidth="1"/>
    <col min="12855" max="12857" width="5.140625" style="129" customWidth="1"/>
    <col min="12858" max="13056" width="11.42578125" style="129"/>
    <col min="13057" max="13057" width="15.42578125" style="129" customWidth="1"/>
    <col min="13058" max="13058" width="8" style="129" customWidth="1"/>
    <col min="13059" max="13060" width="6.5703125" style="129" bestFit="1" customWidth="1"/>
    <col min="13061" max="13061" width="1.42578125" style="129" customWidth="1"/>
    <col min="13062" max="13064" width="5.7109375" style="129" bestFit="1" customWidth="1"/>
    <col min="13065" max="13065" width="1.42578125" style="129" customWidth="1"/>
    <col min="13066" max="13068" width="5.7109375" style="129" bestFit="1" customWidth="1"/>
    <col min="13069" max="13069" width="1.42578125" style="129" customWidth="1"/>
    <col min="13070" max="13072" width="5.7109375" style="129" bestFit="1" customWidth="1"/>
    <col min="13073" max="13073" width="1.42578125" style="129" customWidth="1"/>
    <col min="13074" max="13076" width="5.7109375" style="129" bestFit="1" customWidth="1"/>
    <col min="13077" max="13077" width="1.42578125" style="129" customWidth="1"/>
    <col min="13078" max="13080" width="5.7109375" style="129" bestFit="1" customWidth="1"/>
    <col min="13081" max="13081" width="1.42578125" style="129" customWidth="1"/>
    <col min="13082" max="13082" width="5.7109375" style="129" bestFit="1" customWidth="1"/>
    <col min="13083" max="13084" width="4.85546875" style="129" bestFit="1" customWidth="1"/>
    <col min="13085" max="13085" width="11.42578125" style="129"/>
    <col min="13086" max="13086" width="13.28515625" style="129" customWidth="1"/>
    <col min="13087" max="13089" width="6.140625" style="129" customWidth="1"/>
    <col min="13090" max="13090" width="1.42578125" style="129" customWidth="1"/>
    <col min="13091" max="13093" width="5.140625" style="129" customWidth="1"/>
    <col min="13094" max="13094" width="1.42578125" style="129" customWidth="1"/>
    <col min="13095" max="13097" width="5.140625" style="129" customWidth="1"/>
    <col min="13098" max="13098" width="1.42578125" style="129" customWidth="1"/>
    <col min="13099" max="13101" width="5.140625" style="129" customWidth="1"/>
    <col min="13102" max="13102" width="1.42578125" style="129" customWidth="1"/>
    <col min="13103" max="13105" width="5.140625" style="129" customWidth="1"/>
    <col min="13106" max="13106" width="1.42578125" style="129" customWidth="1"/>
    <col min="13107" max="13109" width="5.140625" style="129" customWidth="1"/>
    <col min="13110" max="13110" width="1.42578125" style="129" customWidth="1"/>
    <col min="13111" max="13113" width="5.140625" style="129" customWidth="1"/>
    <col min="13114" max="13312" width="11.42578125" style="129"/>
    <col min="13313" max="13313" width="15.42578125" style="129" customWidth="1"/>
    <col min="13314" max="13314" width="8" style="129" customWidth="1"/>
    <col min="13315" max="13316" width="6.5703125" style="129" bestFit="1" customWidth="1"/>
    <col min="13317" max="13317" width="1.42578125" style="129" customWidth="1"/>
    <col min="13318" max="13320" width="5.7109375" style="129" bestFit="1" customWidth="1"/>
    <col min="13321" max="13321" width="1.42578125" style="129" customWidth="1"/>
    <col min="13322" max="13324" width="5.7109375" style="129" bestFit="1" customWidth="1"/>
    <col min="13325" max="13325" width="1.42578125" style="129" customWidth="1"/>
    <col min="13326" max="13328" width="5.7109375" style="129" bestFit="1" customWidth="1"/>
    <col min="13329" max="13329" width="1.42578125" style="129" customWidth="1"/>
    <col min="13330" max="13332" width="5.7109375" style="129" bestFit="1" customWidth="1"/>
    <col min="13333" max="13333" width="1.42578125" style="129" customWidth="1"/>
    <col min="13334" max="13336" width="5.7109375" style="129" bestFit="1" customWidth="1"/>
    <col min="13337" max="13337" width="1.42578125" style="129" customWidth="1"/>
    <col min="13338" max="13338" width="5.7109375" style="129" bestFit="1" customWidth="1"/>
    <col min="13339" max="13340" width="4.85546875" style="129" bestFit="1" customWidth="1"/>
    <col min="13341" max="13341" width="11.42578125" style="129"/>
    <col min="13342" max="13342" width="13.28515625" style="129" customWidth="1"/>
    <col min="13343" max="13345" width="6.140625" style="129" customWidth="1"/>
    <col min="13346" max="13346" width="1.42578125" style="129" customWidth="1"/>
    <col min="13347" max="13349" width="5.140625" style="129" customWidth="1"/>
    <col min="13350" max="13350" width="1.42578125" style="129" customWidth="1"/>
    <col min="13351" max="13353" width="5.140625" style="129" customWidth="1"/>
    <col min="13354" max="13354" width="1.42578125" style="129" customWidth="1"/>
    <col min="13355" max="13357" width="5.140625" style="129" customWidth="1"/>
    <col min="13358" max="13358" width="1.42578125" style="129" customWidth="1"/>
    <col min="13359" max="13361" width="5.140625" style="129" customWidth="1"/>
    <col min="13362" max="13362" width="1.42578125" style="129" customWidth="1"/>
    <col min="13363" max="13365" width="5.140625" style="129" customWidth="1"/>
    <col min="13366" max="13366" width="1.42578125" style="129" customWidth="1"/>
    <col min="13367" max="13369" width="5.140625" style="129" customWidth="1"/>
    <col min="13370" max="13568" width="11.42578125" style="129"/>
    <col min="13569" max="13569" width="15.42578125" style="129" customWidth="1"/>
    <col min="13570" max="13570" width="8" style="129" customWidth="1"/>
    <col min="13571" max="13572" width="6.5703125" style="129" bestFit="1" customWidth="1"/>
    <col min="13573" max="13573" width="1.42578125" style="129" customWidth="1"/>
    <col min="13574" max="13576" width="5.7109375" style="129" bestFit="1" customWidth="1"/>
    <col min="13577" max="13577" width="1.42578125" style="129" customWidth="1"/>
    <col min="13578" max="13580" width="5.7109375" style="129" bestFit="1" customWidth="1"/>
    <col min="13581" max="13581" width="1.42578125" style="129" customWidth="1"/>
    <col min="13582" max="13584" width="5.7109375" style="129" bestFit="1" customWidth="1"/>
    <col min="13585" max="13585" width="1.42578125" style="129" customWidth="1"/>
    <col min="13586" max="13588" width="5.7109375" style="129" bestFit="1" customWidth="1"/>
    <col min="13589" max="13589" width="1.42578125" style="129" customWidth="1"/>
    <col min="13590" max="13592" width="5.7109375" style="129" bestFit="1" customWidth="1"/>
    <col min="13593" max="13593" width="1.42578125" style="129" customWidth="1"/>
    <col min="13594" max="13594" width="5.7109375" style="129" bestFit="1" customWidth="1"/>
    <col min="13595" max="13596" width="4.85546875" style="129" bestFit="1" customWidth="1"/>
    <col min="13597" max="13597" width="11.42578125" style="129"/>
    <col min="13598" max="13598" width="13.28515625" style="129" customWidth="1"/>
    <col min="13599" max="13601" width="6.140625" style="129" customWidth="1"/>
    <col min="13602" max="13602" width="1.42578125" style="129" customWidth="1"/>
    <col min="13603" max="13605" width="5.140625" style="129" customWidth="1"/>
    <col min="13606" max="13606" width="1.42578125" style="129" customWidth="1"/>
    <col min="13607" max="13609" width="5.140625" style="129" customWidth="1"/>
    <col min="13610" max="13610" width="1.42578125" style="129" customWidth="1"/>
    <col min="13611" max="13613" width="5.140625" style="129" customWidth="1"/>
    <col min="13614" max="13614" width="1.42578125" style="129" customWidth="1"/>
    <col min="13615" max="13617" width="5.140625" style="129" customWidth="1"/>
    <col min="13618" max="13618" width="1.42578125" style="129" customWidth="1"/>
    <col min="13619" max="13621" width="5.140625" style="129" customWidth="1"/>
    <col min="13622" max="13622" width="1.42578125" style="129" customWidth="1"/>
    <col min="13623" max="13625" width="5.140625" style="129" customWidth="1"/>
    <col min="13626" max="13824" width="11.42578125" style="129"/>
    <col min="13825" max="13825" width="15.42578125" style="129" customWidth="1"/>
    <col min="13826" max="13826" width="8" style="129" customWidth="1"/>
    <col min="13827" max="13828" width="6.5703125" style="129" bestFit="1" customWidth="1"/>
    <col min="13829" max="13829" width="1.42578125" style="129" customWidth="1"/>
    <col min="13830" max="13832" width="5.7109375" style="129" bestFit="1" customWidth="1"/>
    <col min="13833" max="13833" width="1.42578125" style="129" customWidth="1"/>
    <col min="13834" max="13836" width="5.7109375" style="129" bestFit="1" customWidth="1"/>
    <col min="13837" max="13837" width="1.42578125" style="129" customWidth="1"/>
    <col min="13838" max="13840" width="5.7109375" style="129" bestFit="1" customWidth="1"/>
    <col min="13841" max="13841" width="1.42578125" style="129" customWidth="1"/>
    <col min="13842" max="13844" width="5.7109375" style="129" bestFit="1" customWidth="1"/>
    <col min="13845" max="13845" width="1.42578125" style="129" customWidth="1"/>
    <col min="13846" max="13848" width="5.7109375" style="129" bestFit="1" customWidth="1"/>
    <col min="13849" max="13849" width="1.42578125" style="129" customWidth="1"/>
    <col min="13850" max="13850" width="5.7109375" style="129" bestFit="1" customWidth="1"/>
    <col min="13851" max="13852" width="4.85546875" style="129" bestFit="1" customWidth="1"/>
    <col min="13853" max="13853" width="11.42578125" style="129"/>
    <col min="13854" max="13854" width="13.28515625" style="129" customWidth="1"/>
    <col min="13855" max="13857" width="6.140625" style="129" customWidth="1"/>
    <col min="13858" max="13858" width="1.42578125" style="129" customWidth="1"/>
    <col min="13859" max="13861" width="5.140625" style="129" customWidth="1"/>
    <col min="13862" max="13862" width="1.42578125" style="129" customWidth="1"/>
    <col min="13863" max="13865" width="5.140625" style="129" customWidth="1"/>
    <col min="13866" max="13866" width="1.42578125" style="129" customWidth="1"/>
    <col min="13867" max="13869" width="5.140625" style="129" customWidth="1"/>
    <col min="13870" max="13870" width="1.42578125" style="129" customWidth="1"/>
    <col min="13871" max="13873" width="5.140625" style="129" customWidth="1"/>
    <col min="13874" max="13874" width="1.42578125" style="129" customWidth="1"/>
    <col min="13875" max="13877" width="5.140625" style="129" customWidth="1"/>
    <col min="13878" max="13878" width="1.42578125" style="129" customWidth="1"/>
    <col min="13879" max="13881" width="5.140625" style="129" customWidth="1"/>
    <col min="13882" max="14080" width="11.42578125" style="129"/>
    <col min="14081" max="14081" width="15.42578125" style="129" customWidth="1"/>
    <col min="14082" max="14082" width="8" style="129" customWidth="1"/>
    <col min="14083" max="14084" width="6.5703125" style="129" bestFit="1" customWidth="1"/>
    <col min="14085" max="14085" width="1.42578125" style="129" customWidth="1"/>
    <col min="14086" max="14088" width="5.7109375" style="129" bestFit="1" customWidth="1"/>
    <col min="14089" max="14089" width="1.42578125" style="129" customWidth="1"/>
    <col min="14090" max="14092" width="5.7109375" style="129" bestFit="1" customWidth="1"/>
    <col min="14093" max="14093" width="1.42578125" style="129" customWidth="1"/>
    <col min="14094" max="14096" width="5.7109375" style="129" bestFit="1" customWidth="1"/>
    <col min="14097" max="14097" width="1.42578125" style="129" customWidth="1"/>
    <col min="14098" max="14100" width="5.7109375" style="129" bestFit="1" customWidth="1"/>
    <col min="14101" max="14101" width="1.42578125" style="129" customWidth="1"/>
    <col min="14102" max="14104" width="5.7109375" style="129" bestFit="1" customWidth="1"/>
    <col min="14105" max="14105" width="1.42578125" style="129" customWidth="1"/>
    <col min="14106" max="14106" width="5.7109375" style="129" bestFit="1" customWidth="1"/>
    <col min="14107" max="14108" width="4.85546875" style="129" bestFit="1" customWidth="1"/>
    <col min="14109" max="14109" width="11.42578125" style="129"/>
    <col min="14110" max="14110" width="13.28515625" style="129" customWidth="1"/>
    <col min="14111" max="14113" width="6.140625" style="129" customWidth="1"/>
    <col min="14114" max="14114" width="1.42578125" style="129" customWidth="1"/>
    <col min="14115" max="14117" width="5.140625" style="129" customWidth="1"/>
    <col min="14118" max="14118" width="1.42578125" style="129" customWidth="1"/>
    <col min="14119" max="14121" width="5.140625" style="129" customWidth="1"/>
    <col min="14122" max="14122" width="1.42578125" style="129" customWidth="1"/>
    <col min="14123" max="14125" width="5.140625" style="129" customWidth="1"/>
    <col min="14126" max="14126" width="1.42578125" style="129" customWidth="1"/>
    <col min="14127" max="14129" width="5.140625" style="129" customWidth="1"/>
    <col min="14130" max="14130" width="1.42578125" style="129" customWidth="1"/>
    <col min="14131" max="14133" width="5.140625" style="129" customWidth="1"/>
    <col min="14134" max="14134" width="1.42578125" style="129" customWidth="1"/>
    <col min="14135" max="14137" width="5.140625" style="129" customWidth="1"/>
    <col min="14138" max="14336" width="11.42578125" style="129"/>
    <col min="14337" max="14337" width="15.42578125" style="129" customWidth="1"/>
    <col min="14338" max="14338" width="8" style="129" customWidth="1"/>
    <col min="14339" max="14340" width="6.5703125" style="129" bestFit="1" customWidth="1"/>
    <col min="14341" max="14341" width="1.42578125" style="129" customWidth="1"/>
    <col min="14342" max="14344" width="5.7109375" style="129" bestFit="1" customWidth="1"/>
    <col min="14345" max="14345" width="1.42578125" style="129" customWidth="1"/>
    <col min="14346" max="14348" width="5.7109375" style="129" bestFit="1" customWidth="1"/>
    <col min="14349" max="14349" width="1.42578125" style="129" customWidth="1"/>
    <col min="14350" max="14352" width="5.7109375" style="129" bestFit="1" customWidth="1"/>
    <col min="14353" max="14353" width="1.42578125" style="129" customWidth="1"/>
    <col min="14354" max="14356" width="5.7109375" style="129" bestFit="1" customWidth="1"/>
    <col min="14357" max="14357" width="1.42578125" style="129" customWidth="1"/>
    <col min="14358" max="14360" width="5.7109375" style="129" bestFit="1" customWidth="1"/>
    <col min="14361" max="14361" width="1.42578125" style="129" customWidth="1"/>
    <col min="14362" max="14362" width="5.7109375" style="129" bestFit="1" customWidth="1"/>
    <col min="14363" max="14364" width="4.85546875" style="129" bestFit="1" customWidth="1"/>
    <col min="14365" max="14365" width="11.42578125" style="129"/>
    <col min="14366" max="14366" width="13.28515625" style="129" customWidth="1"/>
    <col min="14367" max="14369" width="6.140625" style="129" customWidth="1"/>
    <col min="14370" max="14370" width="1.42578125" style="129" customWidth="1"/>
    <col min="14371" max="14373" width="5.140625" style="129" customWidth="1"/>
    <col min="14374" max="14374" width="1.42578125" style="129" customWidth="1"/>
    <col min="14375" max="14377" width="5.140625" style="129" customWidth="1"/>
    <col min="14378" max="14378" width="1.42578125" style="129" customWidth="1"/>
    <col min="14379" max="14381" width="5.140625" style="129" customWidth="1"/>
    <col min="14382" max="14382" width="1.42578125" style="129" customWidth="1"/>
    <col min="14383" max="14385" width="5.140625" style="129" customWidth="1"/>
    <col min="14386" max="14386" width="1.42578125" style="129" customWidth="1"/>
    <col min="14387" max="14389" width="5.140625" style="129" customWidth="1"/>
    <col min="14390" max="14390" width="1.42578125" style="129" customWidth="1"/>
    <col min="14391" max="14393" width="5.140625" style="129" customWidth="1"/>
    <col min="14394" max="14592" width="11.42578125" style="129"/>
    <col min="14593" max="14593" width="15.42578125" style="129" customWidth="1"/>
    <col min="14594" max="14594" width="8" style="129" customWidth="1"/>
    <col min="14595" max="14596" width="6.5703125" style="129" bestFit="1" customWidth="1"/>
    <col min="14597" max="14597" width="1.42578125" style="129" customWidth="1"/>
    <col min="14598" max="14600" width="5.7109375" style="129" bestFit="1" customWidth="1"/>
    <col min="14601" max="14601" width="1.42578125" style="129" customWidth="1"/>
    <col min="14602" max="14604" width="5.7109375" style="129" bestFit="1" customWidth="1"/>
    <col min="14605" max="14605" width="1.42578125" style="129" customWidth="1"/>
    <col min="14606" max="14608" width="5.7109375" style="129" bestFit="1" customWidth="1"/>
    <col min="14609" max="14609" width="1.42578125" style="129" customWidth="1"/>
    <col min="14610" max="14612" width="5.7109375" style="129" bestFit="1" customWidth="1"/>
    <col min="14613" max="14613" width="1.42578125" style="129" customWidth="1"/>
    <col min="14614" max="14616" width="5.7109375" style="129" bestFit="1" customWidth="1"/>
    <col min="14617" max="14617" width="1.42578125" style="129" customWidth="1"/>
    <col min="14618" max="14618" width="5.7109375" style="129" bestFit="1" customWidth="1"/>
    <col min="14619" max="14620" width="4.85546875" style="129" bestFit="1" customWidth="1"/>
    <col min="14621" max="14621" width="11.42578125" style="129"/>
    <col min="14622" max="14622" width="13.28515625" style="129" customWidth="1"/>
    <col min="14623" max="14625" width="6.140625" style="129" customWidth="1"/>
    <col min="14626" max="14626" width="1.42578125" style="129" customWidth="1"/>
    <col min="14627" max="14629" width="5.140625" style="129" customWidth="1"/>
    <col min="14630" max="14630" width="1.42578125" style="129" customWidth="1"/>
    <col min="14631" max="14633" width="5.140625" style="129" customWidth="1"/>
    <col min="14634" max="14634" width="1.42578125" style="129" customWidth="1"/>
    <col min="14635" max="14637" width="5.140625" style="129" customWidth="1"/>
    <col min="14638" max="14638" width="1.42578125" style="129" customWidth="1"/>
    <col min="14639" max="14641" width="5.140625" style="129" customWidth="1"/>
    <col min="14642" max="14642" width="1.42578125" style="129" customWidth="1"/>
    <col min="14643" max="14645" width="5.140625" style="129" customWidth="1"/>
    <col min="14646" max="14646" width="1.42578125" style="129" customWidth="1"/>
    <col min="14647" max="14649" width="5.140625" style="129" customWidth="1"/>
    <col min="14650" max="14848" width="11.42578125" style="129"/>
    <col min="14849" max="14849" width="15.42578125" style="129" customWidth="1"/>
    <col min="14850" max="14850" width="8" style="129" customWidth="1"/>
    <col min="14851" max="14852" width="6.5703125" style="129" bestFit="1" customWidth="1"/>
    <col min="14853" max="14853" width="1.42578125" style="129" customWidth="1"/>
    <col min="14854" max="14856" width="5.7109375" style="129" bestFit="1" customWidth="1"/>
    <col min="14857" max="14857" width="1.42578125" style="129" customWidth="1"/>
    <col min="14858" max="14860" width="5.7109375" style="129" bestFit="1" customWidth="1"/>
    <col min="14861" max="14861" width="1.42578125" style="129" customWidth="1"/>
    <col min="14862" max="14864" width="5.7109375" style="129" bestFit="1" customWidth="1"/>
    <col min="14865" max="14865" width="1.42578125" style="129" customWidth="1"/>
    <col min="14866" max="14868" width="5.7109375" style="129" bestFit="1" customWidth="1"/>
    <col min="14869" max="14869" width="1.42578125" style="129" customWidth="1"/>
    <col min="14870" max="14872" width="5.7109375" style="129" bestFit="1" customWidth="1"/>
    <col min="14873" max="14873" width="1.42578125" style="129" customWidth="1"/>
    <col min="14874" max="14874" width="5.7109375" style="129" bestFit="1" customWidth="1"/>
    <col min="14875" max="14876" width="4.85546875" style="129" bestFit="1" customWidth="1"/>
    <col min="14877" max="14877" width="11.42578125" style="129"/>
    <col min="14878" max="14878" width="13.28515625" style="129" customWidth="1"/>
    <col min="14879" max="14881" width="6.140625" style="129" customWidth="1"/>
    <col min="14882" max="14882" width="1.42578125" style="129" customWidth="1"/>
    <col min="14883" max="14885" width="5.140625" style="129" customWidth="1"/>
    <col min="14886" max="14886" width="1.42578125" style="129" customWidth="1"/>
    <col min="14887" max="14889" width="5.140625" style="129" customWidth="1"/>
    <col min="14890" max="14890" width="1.42578125" style="129" customWidth="1"/>
    <col min="14891" max="14893" width="5.140625" style="129" customWidth="1"/>
    <col min="14894" max="14894" width="1.42578125" style="129" customWidth="1"/>
    <col min="14895" max="14897" width="5.140625" style="129" customWidth="1"/>
    <col min="14898" max="14898" width="1.42578125" style="129" customWidth="1"/>
    <col min="14899" max="14901" width="5.140625" style="129" customWidth="1"/>
    <col min="14902" max="14902" width="1.42578125" style="129" customWidth="1"/>
    <col min="14903" max="14905" width="5.140625" style="129" customWidth="1"/>
    <col min="14906" max="15104" width="11.42578125" style="129"/>
    <col min="15105" max="15105" width="15.42578125" style="129" customWidth="1"/>
    <col min="15106" max="15106" width="8" style="129" customWidth="1"/>
    <col min="15107" max="15108" width="6.5703125" style="129" bestFit="1" customWidth="1"/>
    <col min="15109" max="15109" width="1.42578125" style="129" customWidth="1"/>
    <col min="15110" max="15112" width="5.7109375" style="129" bestFit="1" customWidth="1"/>
    <col min="15113" max="15113" width="1.42578125" style="129" customWidth="1"/>
    <col min="15114" max="15116" width="5.7109375" style="129" bestFit="1" customWidth="1"/>
    <col min="15117" max="15117" width="1.42578125" style="129" customWidth="1"/>
    <col min="15118" max="15120" width="5.7109375" style="129" bestFit="1" customWidth="1"/>
    <col min="15121" max="15121" width="1.42578125" style="129" customWidth="1"/>
    <col min="15122" max="15124" width="5.7109375" style="129" bestFit="1" customWidth="1"/>
    <col min="15125" max="15125" width="1.42578125" style="129" customWidth="1"/>
    <col min="15126" max="15128" width="5.7109375" style="129" bestFit="1" customWidth="1"/>
    <col min="15129" max="15129" width="1.42578125" style="129" customWidth="1"/>
    <col min="15130" max="15130" width="5.7109375" style="129" bestFit="1" customWidth="1"/>
    <col min="15131" max="15132" width="4.85546875" style="129" bestFit="1" customWidth="1"/>
    <col min="15133" max="15133" width="11.42578125" style="129"/>
    <col min="15134" max="15134" width="13.28515625" style="129" customWidth="1"/>
    <col min="15135" max="15137" width="6.140625" style="129" customWidth="1"/>
    <col min="15138" max="15138" width="1.42578125" style="129" customWidth="1"/>
    <col min="15139" max="15141" width="5.140625" style="129" customWidth="1"/>
    <col min="15142" max="15142" width="1.42578125" style="129" customWidth="1"/>
    <col min="15143" max="15145" width="5.140625" style="129" customWidth="1"/>
    <col min="15146" max="15146" width="1.42578125" style="129" customWidth="1"/>
    <col min="15147" max="15149" width="5.140625" style="129" customWidth="1"/>
    <col min="15150" max="15150" width="1.42578125" style="129" customWidth="1"/>
    <col min="15151" max="15153" width="5.140625" style="129" customWidth="1"/>
    <col min="15154" max="15154" width="1.42578125" style="129" customWidth="1"/>
    <col min="15155" max="15157" width="5.140625" style="129" customWidth="1"/>
    <col min="15158" max="15158" width="1.42578125" style="129" customWidth="1"/>
    <col min="15159" max="15161" width="5.140625" style="129" customWidth="1"/>
    <col min="15162" max="15360" width="11.42578125" style="129"/>
    <col min="15361" max="15361" width="15.42578125" style="129" customWidth="1"/>
    <col min="15362" max="15362" width="8" style="129" customWidth="1"/>
    <col min="15363" max="15364" width="6.5703125" style="129" bestFit="1" customWidth="1"/>
    <col min="15365" max="15365" width="1.42578125" style="129" customWidth="1"/>
    <col min="15366" max="15368" width="5.7109375" style="129" bestFit="1" customWidth="1"/>
    <col min="15369" max="15369" width="1.42578125" style="129" customWidth="1"/>
    <col min="15370" max="15372" width="5.7109375" style="129" bestFit="1" customWidth="1"/>
    <col min="15373" max="15373" width="1.42578125" style="129" customWidth="1"/>
    <col min="15374" max="15376" width="5.7109375" style="129" bestFit="1" customWidth="1"/>
    <col min="15377" max="15377" width="1.42578125" style="129" customWidth="1"/>
    <col min="15378" max="15380" width="5.7109375" style="129" bestFit="1" customWidth="1"/>
    <col min="15381" max="15381" width="1.42578125" style="129" customWidth="1"/>
    <col min="15382" max="15384" width="5.7109375" style="129" bestFit="1" customWidth="1"/>
    <col min="15385" max="15385" width="1.42578125" style="129" customWidth="1"/>
    <col min="15386" max="15386" width="5.7109375" style="129" bestFit="1" customWidth="1"/>
    <col min="15387" max="15388" width="4.85546875" style="129" bestFit="1" customWidth="1"/>
    <col min="15389" max="15389" width="11.42578125" style="129"/>
    <col min="15390" max="15390" width="13.28515625" style="129" customWidth="1"/>
    <col min="15391" max="15393" width="6.140625" style="129" customWidth="1"/>
    <col min="15394" max="15394" width="1.42578125" style="129" customWidth="1"/>
    <col min="15395" max="15397" width="5.140625" style="129" customWidth="1"/>
    <col min="15398" max="15398" width="1.42578125" style="129" customWidth="1"/>
    <col min="15399" max="15401" width="5.140625" style="129" customWidth="1"/>
    <col min="15402" max="15402" width="1.42578125" style="129" customWidth="1"/>
    <col min="15403" max="15405" width="5.140625" style="129" customWidth="1"/>
    <col min="15406" max="15406" width="1.42578125" style="129" customWidth="1"/>
    <col min="15407" max="15409" width="5.140625" style="129" customWidth="1"/>
    <col min="15410" max="15410" width="1.42578125" style="129" customWidth="1"/>
    <col min="15411" max="15413" width="5.140625" style="129" customWidth="1"/>
    <col min="15414" max="15414" width="1.42578125" style="129" customWidth="1"/>
    <col min="15415" max="15417" width="5.140625" style="129" customWidth="1"/>
    <col min="15418" max="15616" width="11.42578125" style="129"/>
    <col min="15617" max="15617" width="15.42578125" style="129" customWidth="1"/>
    <col min="15618" max="15618" width="8" style="129" customWidth="1"/>
    <col min="15619" max="15620" width="6.5703125" style="129" bestFit="1" customWidth="1"/>
    <col min="15621" max="15621" width="1.42578125" style="129" customWidth="1"/>
    <col min="15622" max="15624" width="5.7109375" style="129" bestFit="1" customWidth="1"/>
    <col min="15625" max="15625" width="1.42578125" style="129" customWidth="1"/>
    <col min="15626" max="15628" width="5.7109375" style="129" bestFit="1" customWidth="1"/>
    <col min="15629" max="15629" width="1.42578125" style="129" customWidth="1"/>
    <col min="15630" max="15632" width="5.7109375" style="129" bestFit="1" customWidth="1"/>
    <col min="15633" max="15633" width="1.42578125" style="129" customWidth="1"/>
    <col min="15634" max="15636" width="5.7109375" style="129" bestFit="1" customWidth="1"/>
    <col min="15637" max="15637" width="1.42578125" style="129" customWidth="1"/>
    <col min="15638" max="15640" width="5.7109375" style="129" bestFit="1" customWidth="1"/>
    <col min="15641" max="15641" width="1.42578125" style="129" customWidth="1"/>
    <col min="15642" max="15642" width="5.7109375" style="129" bestFit="1" customWidth="1"/>
    <col min="15643" max="15644" width="4.85546875" style="129" bestFit="1" customWidth="1"/>
    <col min="15645" max="15645" width="11.42578125" style="129"/>
    <col min="15646" max="15646" width="13.28515625" style="129" customWidth="1"/>
    <col min="15647" max="15649" width="6.140625" style="129" customWidth="1"/>
    <col min="15650" max="15650" width="1.42578125" style="129" customWidth="1"/>
    <col min="15651" max="15653" width="5.140625" style="129" customWidth="1"/>
    <col min="15654" max="15654" width="1.42578125" style="129" customWidth="1"/>
    <col min="15655" max="15657" width="5.140625" style="129" customWidth="1"/>
    <col min="15658" max="15658" width="1.42578125" style="129" customWidth="1"/>
    <col min="15659" max="15661" width="5.140625" style="129" customWidth="1"/>
    <col min="15662" max="15662" width="1.42578125" style="129" customWidth="1"/>
    <col min="15663" max="15665" width="5.140625" style="129" customWidth="1"/>
    <col min="15666" max="15666" width="1.42578125" style="129" customWidth="1"/>
    <col min="15667" max="15669" width="5.140625" style="129" customWidth="1"/>
    <col min="15670" max="15670" width="1.42578125" style="129" customWidth="1"/>
    <col min="15671" max="15673" width="5.140625" style="129" customWidth="1"/>
    <col min="15674" max="15872" width="11.42578125" style="129"/>
    <col min="15873" max="15873" width="15.42578125" style="129" customWidth="1"/>
    <col min="15874" max="15874" width="8" style="129" customWidth="1"/>
    <col min="15875" max="15876" width="6.5703125" style="129" bestFit="1" customWidth="1"/>
    <col min="15877" max="15877" width="1.42578125" style="129" customWidth="1"/>
    <col min="15878" max="15880" width="5.7109375" style="129" bestFit="1" customWidth="1"/>
    <col min="15881" max="15881" width="1.42578125" style="129" customWidth="1"/>
    <col min="15882" max="15884" width="5.7109375" style="129" bestFit="1" customWidth="1"/>
    <col min="15885" max="15885" width="1.42578125" style="129" customWidth="1"/>
    <col min="15886" max="15888" width="5.7109375" style="129" bestFit="1" customWidth="1"/>
    <col min="15889" max="15889" width="1.42578125" style="129" customWidth="1"/>
    <col min="15890" max="15892" width="5.7109375" style="129" bestFit="1" customWidth="1"/>
    <col min="15893" max="15893" width="1.42578125" style="129" customWidth="1"/>
    <col min="15894" max="15896" width="5.7109375" style="129" bestFit="1" customWidth="1"/>
    <col min="15897" max="15897" width="1.42578125" style="129" customWidth="1"/>
    <col min="15898" max="15898" width="5.7109375" style="129" bestFit="1" customWidth="1"/>
    <col min="15899" max="15900" width="4.85546875" style="129" bestFit="1" customWidth="1"/>
    <col min="15901" max="15901" width="11.42578125" style="129"/>
    <col min="15902" max="15902" width="13.28515625" style="129" customWidth="1"/>
    <col min="15903" max="15905" width="6.140625" style="129" customWidth="1"/>
    <col min="15906" max="15906" width="1.42578125" style="129" customWidth="1"/>
    <col min="15907" max="15909" width="5.140625" style="129" customWidth="1"/>
    <col min="15910" max="15910" width="1.42578125" style="129" customWidth="1"/>
    <col min="15911" max="15913" width="5.140625" style="129" customWidth="1"/>
    <col min="15914" max="15914" width="1.42578125" style="129" customWidth="1"/>
    <col min="15915" max="15917" width="5.140625" style="129" customWidth="1"/>
    <col min="15918" max="15918" width="1.42578125" style="129" customWidth="1"/>
    <col min="15919" max="15921" width="5.140625" style="129" customWidth="1"/>
    <col min="15922" max="15922" width="1.42578125" style="129" customWidth="1"/>
    <col min="15923" max="15925" width="5.140625" style="129" customWidth="1"/>
    <col min="15926" max="15926" width="1.42578125" style="129" customWidth="1"/>
    <col min="15927" max="15929" width="5.140625" style="129" customWidth="1"/>
    <col min="15930" max="16128" width="11.42578125" style="129"/>
    <col min="16129" max="16129" width="15.42578125" style="129" customWidth="1"/>
    <col min="16130" max="16130" width="8" style="129" customWidth="1"/>
    <col min="16131" max="16132" width="6.5703125" style="129" bestFit="1" customWidth="1"/>
    <col min="16133" max="16133" width="1.42578125" style="129" customWidth="1"/>
    <col min="16134" max="16136" width="5.7109375" style="129" bestFit="1" customWidth="1"/>
    <col min="16137" max="16137" width="1.42578125" style="129" customWidth="1"/>
    <col min="16138" max="16140" width="5.7109375" style="129" bestFit="1" customWidth="1"/>
    <col min="16141" max="16141" width="1.42578125" style="129" customWidth="1"/>
    <col min="16142" max="16144" width="5.7109375" style="129" bestFit="1" customWidth="1"/>
    <col min="16145" max="16145" width="1.42578125" style="129" customWidth="1"/>
    <col min="16146" max="16148" width="5.7109375" style="129" bestFit="1" customWidth="1"/>
    <col min="16149" max="16149" width="1.42578125" style="129" customWidth="1"/>
    <col min="16150" max="16152" width="5.7109375" style="129" bestFit="1" customWidth="1"/>
    <col min="16153" max="16153" width="1.42578125" style="129" customWidth="1"/>
    <col min="16154" max="16154" width="5.7109375" style="129" bestFit="1" customWidth="1"/>
    <col min="16155" max="16156" width="4.85546875" style="129" bestFit="1" customWidth="1"/>
    <col min="16157" max="16157" width="11.42578125" style="129"/>
    <col min="16158" max="16158" width="13.28515625" style="129" customWidth="1"/>
    <col min="16159" max="16161" width="6.140625" style="129" customWidth="1"/>
    <col min="16162" max="16162" width="1.42578125" style="129" customWidth="1"/>
    <col min="16163" max="16165" width="5.140625" style="129" customWidth="1"/>
    <col min="16166" max="16166" width="1.42578125" style="129" customWidth="1"/>
    <col min="16167" max="16169" width="5.140625" style="129" customWidth="1"/>
    <col min="16170" max="16170" width="1.42578125" style="129" customWidth="1"/>
    <col min="16171" max="16173" width="5.140625" style="129" customWidth="1"/>
    <col min="16174" max="16174" width="1.42578125" style="129" customWidth="1"/>
    <col min="16175" max="16177" width="5.140625" style="129" customWidth="1"/>
    <col min="16178" max="16178" width="1.42578125" style="129" customWidth="1"/>
    <col min="16179" max="16181" width="5.140625" style="129" customWidth="1"/>
    <col min="16182" max="16182" width="1.42578125" style="129" customWidth="1"/>
    <col min="16183" max="16185" width="5.140625" style="129" customWidth="1"/>
    <col min="16186" max="16384" width="11.42578125" style="129"/>
  </cols>
  <sheetData>
    <row r="1" spans="1:62" s="115" customFormat="1" ht="15" x14ac:dyDescent="0.25">
      <c r="A1" s="294" t="s">
        <v>183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</row>
    <row r="2" spans="1:62" s="115" customFormat="1" ht="15" x14ac:dyDescent="0.25">
      <c r="A2" s="295" t="s">
        <v>184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</row>
    <row r="3" spans="1:62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</row>
    <row r="4" spans="1:62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</row>
    <row r="5" spans="1:62" s="115" customFormat="1" ht="15" x14ac:dyDescent="0.25">
      <c r="A5" s="294" t="s">
        <v>95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</row>
    <row r="6" spans="1:62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</row>
    <row r="7" spans="1:62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</row>
    <row r="8" spans="1:62" s="115" customFormat="1" ht="15" x14ac:dyDescent="0.25">
      <c r="A8" s="299" t="s">
        <v>96</v>
      </c>
      <c r="B8" s="119" t="s">
        <v>22</v>
      </c>
      <c r="C8" s="119"/>
      <c r="D8" s="119"/>
      <c r="E8" s="120"/>
      <c r="F8" s="119" t="s">
        <v>57</v>
      </c>
      <c r="G8" s="119"/>
      <c r="H8" s="119"/>
      <c r="I8" s="120"/>
      <c r="J8" s="119" t="s">
        <v>58</v>
      </c>
      <c r="K8" s="119"/>
      <c r="L8" s="119"/>
      <c r="M8" s="120"/>
      <c r="N8" s="119" t="s">
        <v>59</v>
      </c>
      <c r="O8" s="119"/>
      <c r="P8" s="119"/>
      <c r="Q8" s="120"/>
      <c r="R8" s="119" t="s">
        <v>61</v>
      </c>
      <c r="S8" s="119"/>
      <c r="T8" s="119"/>
      <c r="U8" s="120"/>
      <c r="V8" s="119" t="s">
        <v>62</v>
      </c>
      <c r="W8" s="119"/>
      <c r="X8" s="119"/>
      <c r="Y8" s="120"/>
      <c r="Z8" s="119" t="s">
        <v>63</v>
      </c>
      <c r="AA8" s="119"/>
      <c r="AB8" s="119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</row>
    <row r="9" spans="1:62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22"/>
      <c r="Z9" s="121" t="s">
        <v>82</v>
      </c>
      <c r="AA9" s="121" t="s">
        <v>83</v>
      </c>
      <c r="AB9" s="121" t="s">
        <v>84</v>
      </c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</row>
    <row r="10" spans="1:62" x14ac:dyDescent="0.25">
      <c r="A10" s="154"/>
      <c r="B10" s="155"/>
      <c r="C10" s="155"/>
      <c r="D10" s="155"/>
      <c r="E10" s="156"/>
      <c r="F10" s="155"/>
      <c r="G10" s="155"/>
      <c r="H10" s="155"/>
      <c r="I10" s="156"/>
      <c r="J10" s="155"/>
      <c r="K10" s="155"/>
      <c r="L10" s="155"/>
      <c r="M10" s="156"/>
      <c r="N10" s="155"/>
      <c r="O10" s="155"/>
      <c r="P10" s="155"/>
      <c r="Q10" s="156"/>
      <c r="R10" s="155"/>
      <c r="S10" s="155"/>
      <c r="T10" s="155"/>
      <c r="U10" s="156"/>
      <c r="V10" s="155"/>
      <c r="W10" s="155"/>
      <c r="X10" s="155"/>
      <c r="Y10" s="156"/>
      <c r="Z10" s="155"/>
      <c r="AA10" s="155"/>
      <c r="AB10" s="155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</row>
    <row r="11" spans="1:62" s="160" customFormat="1" ht="13.5" x14ac:dyDescent="0.25">
      <c r="A11" s="158" t="s">
        <v>97</v>
      </c>
      <c r="B11" s="167">
        <f>SUM(B13:B39)</f>
        <v>174248</v>
      </c>
      <c r="C11" s="167">
        <f>SUM(C13:C39)</f>
        <v>83569</v>
      </c>
      <c r="D11" s="167">
        <f>SUM(D13:D39)</f>
        <v>90679</v>
      </c>
      <c r="E11" s="167"/>
      <c r="F11" s="167">
        <f>SUM(F13:F39)</f>
        <v>43810</v>
      </c>
      <c r="G11" s="167">
        <f>SUM(G13:G39)</f>
        <v>21849</v>
      </c>
      <c r="H11" s="167">
        <f>SUM(H13:H39)</f>
        <v>21961</v>
      </c>
      <c r="I11" s="167"/>
      <c r="J11" s="167">
        <f>SUM(J13:J39)</f>
        <v>37447</v>
      </c>
      <c r="K11" s="167">
        <f>SUM(K13:K39)</f>
        <v>18192</v>
      </c>
      <c r="L11" s="167">
        <f>SUM(L13:L39)</f>
        <v>19255</v>
      </c>
      <c r="M11" s="167"/>
      <c r="N11" s="167">
        <f>SUM(N13:N39)</f>
        <v>34747</v>
      </c>
      <c r="O11" s="167">
        <f>SUM(O13:O39)</f>
        <v>16570</v>
      </c>
      <c r="P11" s="167">
        <f>SUM(P13:P39)</f>
        <v>18177</v>
      </c>
      <c r="Q11" s="167"/>
      <c r="R11" s="167">
        <f>SUM(R13:R39)</f>
        <v>29355</v>
      </c>
      <c r="S11" s="167">
        <f>SUM(S13:S39)</f>
        <v>13655</v>
      </c>
      <c r="T11" s="167">
        <f>SUM(T13:T39)</f>
        <v>15700</v>
      </c>
      <c r="U11" s="167"/>
      <c r="V11" s="167">
        <f>SUM(V13:V39)</f>
        <v>28372</v>
      </c>
      <c r="W11" s="167">
        <f>SUM(W13:W39)</f>
        <v>13085</v>
      </c>
      <c r="X11" s="167">
        <f>SUM(X13:X39)</f>
        <v>15287</v>
      </c>
      <c r="Y11" s="167"/>
      <c r="Z11" s="167">
        <f>SUM(Z13:Z39)</f>
        <v>517</v>
      </c>
      <c r="AA11" s="167">
        <f>SUM(AA13:AA39)</f>
        <v>218</v>
      </c>
      <c r="AB11" s="167">
        <f>SUM(AB13:AB39)</f>
        <v>299</v>
      </c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2"/>
      <c r="BG11" s="162"/>
      <c r="BH11" s="162"/>
      <c r="BI11" s="162"/>
      <c r="BJ11" s="162"/>
    </row>
    <row r="12" spans="1:62" x14ac:dyDescent="0.25"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</row>
    <row r="13" spans="1:62" x14ac:dyDescent="0.2">
      <c r="A13" s="128" t="s">
        <v>98</v>
      </c>
      <c r="B13" s="139">
        <v>11954</v>
      </c>
      <c r="C13" s="139">
        <v>6055</v>
      </c>
      <c r="D13" s="139">
        <v>5899</v>
      </c>
      <c r="E13" s="139"/>
      <c r="F13" s="139">
        <v>3066</v>
      </c>
      <c r="G13" s="139">
        <v>1679</v>
      </c>
      <c r="H13" s="139">
        <v>1387</v>
      </c>
      <c r="I13" s="139"/>
      <c r="J13" s="139">
        <v>2561</v>
      </c>
      <c r="K13" s="139">
        <v>1277</v>
      </c>
      <c r="L13" s="139">
        <v>1284</v>
      </c>
      <c r="M13" s="139"/>
      <c r="N13" s="139">
        <v>2362</v>
      </c>
      <c r="O13" s="139">
        <v>1112</v>
      </c>
      <c r="P13" s="139">
        <v>1250</v>
      </c>
      <c r="Q13" s="139"/>
      <c r="R13" s="139">
        <v>2029</v>
      </c>
      <c r="S13" s="139">
        <v>1027</v>
      </c>
      <c r="T13" s="139">
        <v>1002</v>
      </c>
      <c r="U13" s="139"/>
      <c r="V13" s="139">
        <v>1917</v>
      </c>
      <c r="W13" s="139">
        <v>941</v>
      </c>
      <c r="X13" s="139">
        <v>976</v>
      </c>
      <c r="Y13" s="139"/>
      <c r="Z13" s="139">
        <v>19</v>
      </c>
      <c r="AA13" s="139">
        <v>19</v>
      </c>
      <c r="AB13" s="139">
        <v>0</v>
      </c>
      <c r="AC13" s="164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</row>
    <row r="14" spans="1:62" x14ac:dyDescent="0.2">
      <c r="A14" s="128" t="s">
        <v>99</v>
      </c>
      <c r="B14" s="139">
        <v>16429</v>
      </c>
      <c r="C14" s="139">
        <v>7959</v>
      </c>
      <c r="D14" s="139">
        <v>8470</v>
      </c>
      <c r="E14" s="139"/>
      <c r="F14" s="139">
        <v>3874</v>
      </c>
      <c r="G14" s="139">
        <v>1975</v>
      </c>
      <c r="H14" s="139">
        <v>1899</v>
      </c>
      <c r="I14" s="139"/>
      <c r="J14" s="139">
        <v>3529</v>
      </c>
      <c r="K14" s="139">
        <v>1721</v>
      </c>
      <c r="L14" s="139">
        <v>1808</v>
      </c>
      <c r="M14" s="139"/>
      <c r="N14" s="139">
        <v>3461</v>
      </c>
      <c r="O14" s="139">
        <v>1682</v>
      </c>
      <c r="P14" s="139">
        <v>1779</v>
      </c>
      <c r="Q14" s="139"/>
      <c r="R14" s="139">
        <v>2703</v>
      </c>
      <c r="S14" s="139">
        <v>1241</v>
      </c>
      <c r="T14" s="139">
        <v>1462</v>
      </c>
      <c r="U14" s="139"/>
      <c r="V14" s="139">
        <v>2762</v>
      </c>
      <c r="W14" s="139">
        <v>1308</v>
      </c>
      <c r="X14" s="139">
        <v>1454</v>
      </c>
      <c r="Y14" s="139"/>
      <c r="Z14" s="139">
        <v>100</v>
      </c>
      <c r="AA14" s="139">
        <v>32</v>
      </c>
      <c r="AB14" s="139">
        <v>68</v>
      </c>
      <c r="AC14" s="164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</row>
    <row r="15" spans="1:62" x14ac:dyDescent="0.2">
      <c r="A15" s="128" t="s">
        <v>100</v>
      </c>
      <c r="B15" s="139">
        <v>11409</v>
      </c>
      <c r="C15" s="139">
        <v>5373</v>
      </c>
      <c r="D15" s="139">
        <v>6036</v>
      </c>
      <c r="E15" s="139"/>
      <c r="F15" s="139">
        <v>2916</v>
      </c>
      <c r="G15" s="139">
        <v>1381</v>
      </c>
      <c r="H15" s="139">
        <v>1535</v>
      </c>
      <c r="I15" s="139"/>
      <c r="J15" s="139">
        <v>2482</v>
      </c>
      <c r="K15" s="139">
        <v>1147</v>
      </c>
      <c r="L15" s="139">
        <v>1335</v>
      </c>
      <c r="M15" s="139"/>
      <c r="N15" s="139">
        <v>2390</v>
      </c>
      <c r="O15" s="139">
        <v>1125</v>
      </c>
      <c r="P15" s="139">
        <v>1265</v>
      </c>
      <c r="Q15" s="139"/>
      <c r="R15" s="139">
        <v>1663</v>
      </c>
      <c r="S15" s="139">
        <v>786</v>
      </c>
      <c r="T15" s="139">
        <v>877</v>
      </c>
      <c r="U15" s="139"/>
      <c r="V15" s="139">
        <v>1809</v>
      </c>
      <c r="W15" s="139">
        <v>877</v>
      </c>
      <c r="X15" s="139">
        <v>932</v>
      </c>
      <c r="Y15" s="139"/>
      <c r="Z15" s="139">
        <v>149</v>
      </c>
      <c r="AA15" s="139">
        <v>57</v>
      </c>
      <c r="AB15" s="139">
        <v>92</v>
      </c>
      <c r="AC15" s="164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</row>
    <row r="16" spans="1:62" x14ac:dyDescent="0.2">
      <c r="A16" s="128" t="s">
        <v>101</v>
      </c>
      <c r="B16" s="139">
        <v>8721</v>
      </c>
      <c r="C16" s="139">
        <v>3928</v>
      </c>
      <c r="D16" s="139">
        <v>4793</v>
      </c>
      <c r="E16" s="139"/>
      <c r="F16" s="139">
        <v>2191</v>
      </c>
      <c r="G16" s="139">
        <v>1019</v>
      </c>
      <c r="H16" s="139">
        <v>1172</v>
      </c>
      <c r="I16" s="139"/>
      <c r="J16" s="139">
        <v>1958</v>
      </c>
      <c r="K16" s="139">
        <v>875</v>
      </c>
      <c r="L16" s="139">
        <v>1083</v>
      </c>
      <c r="M16" s="139"/>
      <c r="N16" s="139">
        <v>1982</v>
      </c>
      <c r="O16" s="139">
        <v>929</v>
      </c>
      <c r="P16" s="139">
        <v>1053</v>
      </c>
      <c r="Q16" s="139"/>
      <c r="R16" s="139">
        <v>1367</v>
      </c>
      <c r="S16" s="139">
        <v>578</v>
      </c>
      <c r="T16" s="139">
        <v>789</v>
      </c>
      <c r="U16" s="139"/>
      <c r="V16" s="139">
        <v>1223</v>
      </c>
      <c r="W16" s="139">
        <v>527</v>
      </c>
      <c r="X16" s="139">
        <v>696</v>
      </c>
      <c r="Y16" s="139"/>
      <c r="Z16" s="139">
        <v>0</v>
      </c>
      <c r="AA16" s="139">
        <v>0</v>
      </c>
      <c r="AB16" s="139">
        <v>0</v>
      </c>
      <c r="AC16" s="164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</row>
    <row r="17" spans="1:57" x14ac:dyDescent="0.2">
      <c r="A17" s="128" t="s">
        <v>102</v>
      </c>
      <c r="B17" s="139">
        <v>2874</v>
      </c>
      <c r="C17" s="139">
        <v>1398</v>
      </c>
      <c r="D17" s="139">
        <v>1476</v>
      </c>
      <c r="E17" s="139"/>
      <c r="F17" s="139">
        <v>666</v>
      </c>
      <c r="G17" s="139">
        <v>341</v>
      </c>
      <c r="H17" s="139">
        <v>325</v>
      </c>
      <c r="I17" s="139"/>
      <c r="J17" s="139">
        <v>632</v>
      </c>
      <c r="K17" s="139">
        <v>325</v>
      </c>
      <c r="L17" s="139">
        <v>307</v>
      </c>
      <c r="M17" s="139"/>
      <c r="N17" s="139">
        <v>582</v>
      </c>
      <c r="O17" s="139">
        <v>283</v>
      </c>
      <c r="P17" s="139">
        <v>299</v>
      </c>
      <c r="Q17" s="139"/>
      <c r="R17" s="139">
        <v>517</v>
      </c>
      <c r="S17" s="139">
        <v>227</v>
      </c>
      <c r="T17" s="139">
        <v>290</v>
      </c>
      <c r="U17" s="139"/>
      <c r="V17" s="139">
        <v>468</v>
      </c>
      <c r="W17" s="139">
        <v>217</v>
      </c>
      <c r="X17" s="139">
        <v>251</v>
      </c>
      <c r="Y17" s="139"/>
      <c r="Z17" s="139">
        <v>9</v>
      </c>
      <c r="AA17" s="139">
        <v>5</v>
      </c>
      <c r="AB17" s="139">
        <v>4</v>
      </c>
      <c r="AC17" s="164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</row>
    <row r="18" spans="1:57" x14ac:dyDescent="0.2">
      <c r="A18" s="128" t="s">
        <v>103</v>
      </c>
      <c r="B18" s="139">
        <v>6371</v>
      </c>
      <c r="C18" s="139">
        <v>3070</v>
      </c>
      <c r="D18" s="139">
        <v>3301</v>
      </c>
      <c r="E18" s="139"/>
      <c r="F18" s="139">
        <v>1484</v>
      </c>
      <c r="G18" s="139">
        <v>754</v>
      </c>
      <c r="H18" s="139">
        <v>730</v>
      </c>
      <c r="I18" s="139"/>
      <c r="J18" s="139">
        <v>1440</v>
      </c>
      <c r="K18" s="139">
        <v>678</v>
      </c>
      <c r="L18" s="139">
        <v>762</v>
      </c>
      <c r="M18" s="139"/>
      <c r="N18" s="139">
        <v>1271</v>
      </c>
      <c r="O18" s="139">
        <v>625</v>
      </c>
      <c r="P18" s="139">
        <v>646</v>
      </c>
      <c r="Q18" s="139"/>
      <c r="R18" s="139">
        <v>1055</v>
      </c>
      <c r="S18" s="139">
        <v>498</v>
      </c>
      <c r="T18" s="139">
        <v>557</v>
      </c>
      <c r="U18" s="139"/>
      <c r="V18" s="139">
        <v>1121</v>
      </c>
      <c r="W18" s="139">
        <v>515</v>
      </c>
      <c r="X18" s="139">
        <v>606</v>
      </c>
      <c r="Y18" s="139"/>
      <c r="Z18" s="139">
        <v>0</v>
      </c>
      <c r="AA18" s="139">
        <v>0</v>
      </c>
      <c r="AB18" s="139">
        <v>0</v>
      </c>
      <c r="AC18" s="164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</row>
    <row r="19" spans="1:57" x14ac:dyDescent="0.2">
      <c r="A19" s="128" t="s">
        <v>104</v>
      </c>
      <c r="B19" s="139">
        <v>1448</v>
      </c>
      <c r="C19" s="139">
        <v>702</v>
      </c>
      <c r="D19" s="139">
        <v>746</v>
      </c>
      <c r="E19" s="139"/>
      <c r="F19" s="139">
        <v>333</v>
      </c>
      <c r="G19" s="139">
        <v>177</v>
      </c>
      <c r="H19" s="139">
        <v>156</v>
      </c>
      <c r="I19" s="139"/>
      <c r="J19" s="139">
        <v>253</v>
      </c>
      <c r="K19" s="139">
        <v>125</v>
      </c>
      <c r="L19" s="139">
        <v>128</v>
      </c>
      <c r="M19" s="139"/>
      <c r="N19" s="139">
        <v>235</v>
      </c>
      <c r="O19" s="139">
        <v>114</v>
      </c>
      <c r="P19" s="139">
        <v>121</v>
      </c>
      <c r="Q19" s="139"/>
      <c r="R19" s="139">
        <v>308</v>
      </c>
      <c r="S19" s="139">
        <v>138</v>
      </c>
      <c r="T19" s="139">
        <v>170</v>
      </c>
      <c r="U19" s="139"/>
      <c r="V19" s="139">
        <v>300</v>
      </c>
      <c r="W19" s="139">
        <v>137</v>
      </c>
      <c r="X19" s="139">
        <v>163</v>
      </c>
      <c r="Y19" s="139"/>
      <c r="Z19" s="139">
        <v>19</v>
      </c>
      <c r="AA19" s="139">
        <v>11</v>
      </c>
      <c r="AB19" s="139">
        <v>8</v>
      </c>
      <c r="AC19" s="164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</row>
    <row r="20" spans="1:57" x14ac:dyDescent="0.2">
      <c r="A20" s="128" t="s">
        <v>105</v>
      </c>
      <c r="B20" s="139">
        <v>16200</v>
      </c>
      <c r="C20" s="139">
        <v>7697</v>
      </c>
      <c r="D20" s="139">
        <v>8503</v>
      </c>
      <c r="E20" s="139"/>
      <c r="F20" s="139">
        <v>3911</v>
      </c>
      <c r="G20" s="139">
        <v>1940</v>
      </c>
      <c r="H20" s="139">
        <v>1971</v>
      </c>
      <c r="I20" s="139"/>
      <c r="J20" s="139">
        <v>3558</v>
      </c>
      <c r="K20" s="139">
        <v>1738</v>
      </c>
      <c r="L20" s="139">
        <v>1820</v>
      </c>
      <c r="M20" s="139"/>
      <c r="N20" s="139">
        <v>3278</v>
      </c>
      <c r="O20" s="139">
        <v>1507</v>
      </c>
      <c r="P20" s="139">
        <v>1771</v>
      </c>
      <c r="Q20" s="139"/>
      <c r="R20" s="139">
        <v>2750</v>
      </c>
      <c r="S20" s="139">
        <v>1284</v>
      </c>
      <c r="T20" s="139">
        <v>1466</v>
      </c>
      <c r="U20" s="139"/>
      <c r="V20" s="139">
        <v>2639</v>
      </c>
      <c r="W20" s="139">
        <v>1204</v>
      </c>
      <c r="X20" s="139">
        <v>1435</v>
      </c>
      <c r="Y20" s="139"/>
      <c r="Z20" s="139">
        <v>64</v>
      </c>
      <c r="AA20" s="139">
        <v>24</v>
      </c>
      <c r="AB20" s="139">
        <v>40</v>
      </c>
      <c r="AC20" s="164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</row>
    <row r="21" spans="1:57" x14ac:dyDescent="0.2">
      <c r="A21" s="128" t="s">
        <v>106</v>
      </c>
      <c r="B21" s="139">
        <v>8581</v>
      </c>
      <c r="C21" s="139">
        <v>4081</v>
      </c>
      <c r="D21" s="139">
        <v>4500</v>
      </c>
      <c r="E21" s="139"/>
      <c r="F21" s="139">
        <v>2017</v>
      </c>
      <c r="G21" s="139">
        <v>966</v>
      </c>
      <c r="H21" s="139">
        <v>1051</v>
      </c>
      <c r="I21" s="139"/>
      <c r="J21" s="139">
        <v>1754</v>
      </c>
      <c r="K21" s="139">
        <v>874</v>
      </c>
      <c r="L21" s="139">
        <v>880</v>
      </c>
      <c r="M21" s="139"/>
      <c r="N21" s="139">
        <v>1468</v>
      </c>
      <c r="O21" s="139">
        <v>665</v>
      </c>
      <c r="P21" s="139">
        <v>803</v>
      </c>
      <c r="Q21" s="139"/>
      <c r="R21" s="139">
        <v>1687</v>
      </c>
      <c r="S21" s="139">
        <v>806</v>
      </c>
      <c r="T21" s="139">
        <v>881</v>
      </c>
      <c r="U21" s="139"/>
      <c r="V21" s="139">
        <v>1611</v>
      </c>
      <c r="W21" s="139">
        <v>753</v>
      </c>
      <c r="X21" s="139">
        <v>858</v>
      </c>
      <c r="Y21" s="139"/>
      <c r="Z21" s="139">
        <v>44</v>
      </c>
      <c r="AA21" s="139">
        <v>17</v>
      </c>
      <c r="AB21" s="139">
        <v>27</v>
      </c>
      <c r="AC21" s="164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</row>
    <row r="22" spans="1:57" x14ac:dyDescent="0.2">
      <c r="A22" s="128" t="s">
        <v>107</v>
      </c>
      <c r="B22" s="139">
        <v>7317</v>
      </c>
      <c r="C22" s="139">
        <v>3462</v>
      </c>
      <c r="D22" s="139">
        <v>3855</v>
      </c>
      <c r="E22" s="139"/>
      <c r="F22" s="139">
        <v>1859</v>
      </c>
      <c r="G22" s="139">
        <v>919</v>
      </c>
      <c r="H22" s="139">
        <v>940</v>
      </c>
      <c r="I22" s="139"/>
      <c r="J22" s="139">
        <v>1675</v>
      </c>
      <c r="K22" s="139">
        <v>798</v>
      </c>
      <c r="L22" s="139">
        <v>877</v>
      </c>
      <c r="M22" s="139"/>
      <c r="N22" s="139">
        <v>1451</v>
      </c>
      <c r="O22" s="139">
        <v>689</v>
      </c>
      <c r="P22" s="139">
        <v>762</v>
      </c>
      <c r="Q22" s="139"/>
      <c r="R22" s="139">
        <v>1140</v>
      </c>
      <c r="S22" s="139">
        <v>540</v>
      </c>
      <c r="T22" s="139">
        <v>600</v>
      </c>
      <c r="U22" s="139"/>
      <c r="V22" s="139">
        <v>1192</v>
      </c>
      <c r="W22" s="139">
        <v>516</v>
      </c>
      <c r="X22" s="139">
        <v>676</v>
      </c>
      <c r="Y22" s="139"/>
      <c r="Z22" s="139">
        <v>0</v>
      </c>
      <c r="AA22" s="139">
        <v>0</v>
      </c>
      <c r="AB22" s="139">
        <v>0</v>
      </c>
      <c r="AC22" s="164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</row>
    <row r="23" spans="1:57" x14ac:dyDescent="0.2">
      <c r="A23" s="128" t="s">
        <v>108</v>
      </c>
      <c r="B23" s="139">
        <v>2637</v>
      </c>
      <c r="C23" s="139">
        <v>1254</v>
      </c>
      <c r="D23" s="139">
        <v>1383</v>
      </c>
      <c r="E23" s="139"/>
      <c r="F23" s="139">
        <v>733</v>
      </c>
      <c r="G23" s="139">
        <v>371</v>
      </c>
      <c r="H23" s="139">
        <v>362</v>
      </c>
      <c r="I23" s="139"/>
      <c r="J23" s="139">
        <v>543</v>
      </c>
      <c r="K23" s="139">
        <v>258</v>
      </c>
      <c r="L23" s="139">
        <v>285</v>
      </c>
      <c r="M23" s="139"/>
      <c r="N23" s="139">
        <v>518</v>
      </c>
      <c r="O23" s="139">
        <v>230</v>
      </c>
      <c r="P23" s="139">
        <v>288</v>
      </c>
      <c r="Q23" s="139"/>
      <c r="R23" s="139">
        <v>457</v>
      </c>
      <c r="S23" s="139">
        <v>217</v>
      </c>
      <c r="T23" s="139">
        <v>240</v>
      </c>
      <c r="U23" s="139"/>
      <c r="V23" s="139">
        <v>386</v>
      </c>
      <c r="W23" s="139">
        <v>178</v>
      </c>
      <c r="X23" s="139">
        <v>208</v>
      </c>
      <c r="Y23" s="139"/>
      <c r="Z23" s="139">
        <v>0</v>
      </c>
      <c r="AA23" s="139">
        <v>0</v>
      </c>
      <c r="AB23" s="139">
        <v>0</v>
      </c>
      <c r="AC23" s="164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</row>
    <row r="24" spans="1:57" x14ac:dyDescent="0.2">
      <c r="A24" s="165" t="s">
        <v>109</v>
      </c>
      <c r="B24" s="139">
        <v>14674</v>
      </c>
      <c r="C24" s="139">
        <v>7161</v>
      </c>
      <c r="D24" s="139">
        <v>7513</v>
      </c>
      <c r="E24" s="139"/>
      <c r="F24" s="139">
        <v>3949</v>
      </c>
      <c r="G24" s="139">
        <v>2047</v>
      </c>
      <c r="H24" s="139">
        <v>1902</v>
      </c>
      <c r="I24" s="139"/>
      <c r="J24" s="139">
        <v>3083</v>
      </c>
      <c r="K24" s="139">
        <v>1522</v>
      </c>
      <c r="L24" s="139">
        <v>1561</v>
      </c>
      <c r="M24" s="139"/>
      <c r="N24" s="139">
        <v>2968</v>
      </c>
      <c r="O24" s="139">
        <v>1401</v>
      </c>
      <c r="P24" s="139">
        <v>1567</v>
      </c>
      <c r="Q24" s="139"/>
      <c r="R24" s="139">
        <v>2294</v>
      </c>
      <c r="S24" s="139">
        <v>1123</v>
      </c>
      <c r="T24" s="139">
        <v>1171</v>
      </c>
      <c r="U24" s="139"/>
      <c r="V24" s="139">
        <v>2367</v>
      </c>
      <c r="W24" s="139">
        <v>1059</v>
      </c>
      <c r="X24" s="139">
        <v>1308</v>
      </c>
      <c r="Y24" s="139"/>
      <c r="Z24" s="139">
        <v>13</v>
      </c>
      <c r="AA24" s="139">
        <v>9</v>
      </c>
      <c r="AB24" s="139">
        <v>4</v>
      </c>
      <c r="AC24" s="164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</row>
    <row r="25" spans="1:57" x14ac:dyDescent="0.2">
      <c r="A25" s="128" t="s">
        <v>110</v>
      </c>
      <c r="B25" s="139">
        <v>4314</v>
      </c>
      <c r="C25" s="139">
        <v>2119</v>
      </c>
      <c r="D25" s="139">
        <v>2195</v>
      </c>
      <c r="E25" s="139"/>
      <c r="F25" s="139">
        <v>1048</v>
      </c>
      <c r="G25" s="139">
        <v>520</v>
      </c>
      <c r="H25" s="139">
        <v>528</v>
      </c>
      <c r="I25" s="139"/>
      <c r="J25" s="139">
        <v>882</v>
      </c>
      <c r="K25" s="139">
        <v>443</v>
      </c>
      <c r="L25" s="139">
        <v>439</v>
      </c>
      <c r="M25" s="139"/>
      <c r="N25" s="139">
        <v>830</v>
      </c>
      <c r="O25" s="139">
        <v>439</v>
      </c>
      <c r="P25" s="139">
        <v>391</v>
      </c>
      <c r="Q25" s="139"/>
      <c r="R25" s="139">
        <v>817</v>
      </c>
      <c r="S25" s="139">
        <v>398</v>
      </c>
      <c r="T25" s="139">
        <v>419</v>
      </c>
      <c r="U25" s="139"/>
      <c r="V25" s="139">
        <v>737</v>
      </c>
      <c r="W25" s="139">
        <v>319</v>
      </c>
      <c r="X25" s="139">
        <v>418</v>
      </c>
      <c r="Y25" s="139"/>
      <c r="Z25" s="139">
        <v>0</v>
      </c>
      <c r="AA25" s="139">
        <v>0</v>
      </c>
      <c r="AB25" s="139">
        <v>0</v>
      </c>
      <c r="AC25" s="164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</row>
    <row r="26" spans="1:57" x14ac:dyDescent="0.2">
      <c r="A26" s="128" t="s">
        <v>111</v>
      </c>
      <c r="B26" s="139">
        <v>16677</v>
      </c>
      <c r="C26" s="139">
        <v>8114</v>
      </c>
      <c r="D26" s="139">
        <v>8563</v>
      </c>
      <c r="E26" s="139"/>
      <c r="F26" s="139">
        <v>4235</v>
      </c>
      <c r="G26" s="139">
        <v>2111</v>
      </c>
      <c r="H26" s="139">
        <v>2124</v>
      </c>
      <c r="I26" s="139"/>
      <c r="J26" s="139">
        <v>3540</v>
      </c>
      <c r="K26" s="139">
        <v>1726</v>
      </c>
      <c r="L26" s="139">
        <v>1814</v>
      </c>
      <c r="M26" s="139"/>
      <c r="N26" s="139">
        <v>3368</v>
      </c>
      <c r="O26" s="139">
        <v>1650</v>
      </c>
      <c r="P26" s="139">
        <v>1718</v>
      </c>
      <c r="Q26" s="139"/>
      <c r="R26" s="139">
        <v>2852</v>
      </c>
      <c r="S26" s="139">
        <v>1333</v>
      </c>
      <c r="T26" s="139">
        <v>1519</v>
      </c>
      <c r="U26" s="139"/>
      <c r="V26" s="139">
        <v>2682</v>
      </c>
      <c r="W26" s="139">
        <v>1294</v>
      </c>
      <c r="X26" s="139">
        <v>1388</v>
      </c>
      <c r="Y26" s="139"/>
      <c r="Z26" s="139">
        <v>0</v>
      </c>
      <c r="AA26" s="139">
        <v>0</v>
      </c>
      <c r="AB26" s="139">
        <v>0</v>
      </c>
      <c r="AC26" s="164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</row>
    <row r="27" spans="1:57" x14ac:dyDescent="0.2">
      <c r="A27" s="128" t="s">
        <v>112</v>
      </c>
      <c r="B27" s="139">
        <v>2496</v>
      </c>
      <c r="C27" s="139">
        <v>1230</v>
      </c>
      <c r="D27" s="139">
        <v>1266</v>
      </c>
      <c r="E27" s="139"/>
      <c r="F27" s="139">
        <v>726</v>
      </c>
      <c r="G27" s="139">
        <v>345</v>
      </c>
      <c r="H27" s="139">
        <v>381</v>
      </c>
      <c r="I27" s="139"/>
      <c r="J27" s="139">
        <v>555</v>
      </c>
      <c r="K27" s="139">
        <v>299</v>
      </c>
      <c r="L27" s="139">
        <v>256</v>
      </c>
      <c r="M27" s="139"/>
      <c r="N27" s="139">
        <v>494</v>
      </c>
      <c r="O27" s="139">
        <v>234</v>
      </c>
      <c r="P27" s="139">
        <v>260</v>
      </c>
      <c r="Q27" s="139"/>
      <c r="R27" s="139">
        <v>352</v>
      </c>
      <c r="S27" s="139">
        <v>165</v>
      </c>
      <c r="T27" s="139">
        <v>187</v>
      </c>
      <c r="U27" s="139"/>
      <c r="V27" s="139">
        <v>369</v>
      </c>
      <c r="W27" s="139">
        <v>187</v>
      </c>
      <c r="X27" s="139">
        <v>182</v>
      </c>
      <c r="Y27" s="139"/>
      <c r="Z27" s="139">
        <v>0</v>
      </c>
      <c r="AA27" s="139">
        <v>0</v>
      </c>
      <c r="AB27" s="139">
        <v>0</v>
      </c>
      <c r="AC27" s="164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</row>
    <row r="28" spans="1:57" x14ac:dyDescent="0.2">
      <c r="A28" s="128" t="s">
        <v>113</v>
      </c>
      <c r="B28" s="139">
        <v>4813</v>
      </c>
      <c r="C28" s="139">
        <v>2166</v>
      </c>
      <c r="D28" s="139">
        <v>2647</v>
      </c>
      <c r="E28" s="139"/>
      <c r="F28" s="139">
        <v>1298</v>
      </c>
      <c r="G28" s="139">
        <v>588</v>
      </c>
      <c r="H28" s="139">
        <v>710</v>
      </c>
      <c r="I28" s="139"/>
      <c r="J28" s="139">
        <v>946</v>
      </c>
      <c r="K28" s="139">
        <v>465</v>
      </c>
      <c r="L28" s="139">
        <v>481</v>
      </c>
      <c r="M28" s="139"/>
      <c r="N28" s="139">
        <v>965</v>
      </c>
      <c r="O28" s="139">
        <v>431</v>
      </c>
      <c r="P28" s="139">
        <v>534</v>
      </c>
      <c r="Q28" s="139"/>
      <c r="R28" s="139">
        <v>805</v>
      </c>
      <c r="S28" s="139">
        <v>340</v>
      </c>
      <c r="T28" s="139">
        <v>465</v>
      </c>
      <c r="U28" s="139"/>
      <c r="V28" s="139">
        <v>752</v>
      </c>
      <c r="W28" s="139">
        <v>322</v>
      </c>
      <c r="X28" s="139">
        <v>430</v>
      </c>
      <c r="Y28" s="139"/>
      <c r="Z28" s="139">
        <v>47</v>
      </c>
      <c r="AA28" s="139">
        <v>20</v>
      </c>
      <c r="AB28" s="139">
        <v>27</v>
      </c>
      <c r="AC28" s="164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</row>
    <row r="29" spans="1:57" x14ac:dyDescent="0.2">
      <c r="A29" s="128" t="s">
        <v>114</v>
      </c>
      <c r="B29" s="139">
        <v>2134</v>
      </c>
      <c r="C29" s="139">
        <v>994</v>
      </c>
      <c r="D29" s="139">
        <v>1140</v>
      </c>
      <c r="E29" s="139"/>
      <c r="F29" s="139">
        <v>474</v>
      </c>
      <c r="G29" s="139">
        <v>217</v>
      </c>
      <c r="H29" s="139">
        <v>257</v>
      </c>
      <c r="I29" s="139"/>
      <c r="J29" s="139">
        <v>355</v>
      </c>
      <c r="K29" s="139">
        <v>159</v>
      </c>
      <c r="L29" s="139">
        <v>196</v>
      </c>
      <c r="M29" s="139"/>
      <c r="N29" s="139">
        <v>413</v>
      </c>
      <c r="O29" s="139">
        <v>206</v>
      </c>
      <c r="P29" s="139">
        <v>207</v>
      </c>
      <c r="Q29" s="139"/>
      <c r="R29" s="139">
        <v>418</v>
      </c>
      <c r="S29" s="139">
        <v>194</v>
      </c>
      <c r="T29" s="139">
        <v>224</v>
      </c>
      <c r="U29" s="139"/>
      <c r="V29" s="139">
        <v>474</v>
      </c>
      <c r="W29" s="139">
        <v>218</v>
      </c>
      <c r="X29" s="139">
        <v>256</v>
      </c>
      <c r="Y29" s="139"/>
      <c r="Z29" s="139">
        <v>0</v>
      </c>
      <c r="AA29" s="139">
        <v>0</v>
      </c>
      <c r="AB29" s="139">
        <v>0</v>
      </c>
      <c r="AC29" s="164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</row>
    <row r="30" spans="1:57" x14ac:dyDescent="0.2">
      <c r="A30" s="128" t="s">
        <v>115</v>
      </c>
      <c r="B30" s="139">
        <v>3540</v>
      </c>
      <c r="C30" s="139">
        <v>1686</v>
      </c>
      <c r="D30" s="139">
        <v>1854</v>
      </c>
      <c r="E30" s="139"/>
      <c r="F30" s="139">
        <v>853</v>
      </c>
      <c r="G30" s="139">
        <v>434</v>
      </c>
      <c r="H30" s="139">
        <v>419</v>
      </c>
      <c r="I30" s="139"/>
      <c r="J30" s="139">
        <v>730</v>
      </c>
      <c r="K30" s="139">
        <v>343</v>
      </c>
      <c r="L30" s="139">
        <v>387</v>
      </c>
      <c r="M30" s="139"/>
      <c r="N30" s="139">
        <v>682</v>
      </c>
      <c r="O30" s="139">
        <v>327</v>
      </c>
      <c r="P30" s="139">
        <v>355</v>
      </c>
      <c r="Q30" s="139"/>
      <c r="R30" s="139">
        <v>628</v>
      </c>
      <c r="S30" s="139">
        <v>284</v>
      </c>
      <c r="T30" s="139">
        <v>344</v>
      </c>
      <c r="U30" s="139"/>
      <c r="V30" s="139">
        <v>629</v>
      </c>
      <c r="W30" s="139">
        <v>291</v>
      </c>
      <c r="X30" s="139">
        <v>338</v>
      </c>
      <c r="Y30" s="139"/>
      <c r="Z30" s="139">
        <v>18</v>
      </c>
      <c r="AA30" s="139">
        <v>7</v>
      </c>
      <c r="AB30" s="139">
        <v>11</v>
      </c>
      <c r="AC30" s="164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</row>
    <row r="31" spans="1:57" x14ac:dyDescent="0.2">
      <c r="A31" s="128" t="s">
        <v>116</v>
      </c>
      <c r="B31" s="139">
        <v>2345</v>
      </c>
      <c r="C31" s="139">
        <v>1109</v>
      </c>
      <c r="D31" s="139">
        <v>1236</v>
      </c>
      <c r="E31" s="139"/>
      <c r="F31" s="139">
        <v>500</v>
      </c>
      <c r="G31" s="139">
        <v>226</v>
      </c>
      <c r="H31" s="139">
        <v>274</v>
      </c>
      <c r="I31" s="139"/>
      <c r="J31" s="139">
        <v>453</v>
      </c>
      <c r="K31" s="139">
        <v>222</v>
      </c>
      <c r="L31" s="139">
        <v>231</v>
      </c>
      <c r="M31" s="139"/>
      <c r="N31" s="139">
        <v>458</v>
      </c>
      <c r="O31" s="139">
        <v>215</v>
      </c>
      <c r="P31" s="139">
        <v>243</v>
      </c>
      <c r="Q31" s="139"/>
      <c r="R31" s="139">
        <v>424</v>
      </c>
      <c r="S31" s="139">
        <v>212</v>
      </c>
      <c r="T31" s="139">
        <v>212</v>
      </c>
      <c r="U31" s="139"/>
      <c r="V31" s="139">
        <v>510</v>
      </c>
      <c r="W31" s="139">
        <v>234</v>
      </c>
      <c r="X31" s="139">
        <v>276</v>
      </c>
      <c r="Y31" s="139"/>
      <c r="Z31" s="139">
        <v>0</v>
      </c>
      <c r="AA31" s="139">
        <v>0</v>
      </c>
      <c r="AB31" s="139">
        <v>0</v>
      </c>
      <c r="AC31" s="164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</row>
    <row r="32" spans="1:57" x14ac:dyDescent="0.2">
      <c r="A32" s="128" t="s">
        <v>117</v>
      </c>
      <c r="B32" s="139">
        <v>5862</v>
      </c>
      <c r="C32" s="139">
        <v>2765</v>
      </c>
      <c r="D32" s="139">
        <v>3097</v>
      </c>
      <c r="E32" s="139"/>
      <c r="F32" s="139">
        <v>1529</v>
      </c>
      <c r="G32" s="139">
        <v>741</v>
      </c>
      <c r="H32" s="139">
        <v>788</v>
      </c>
      <c r="I32" s="139"/>
      <c r="J32" s="139">
        <v>1349</v>
      </c>
      <c r="K32" s="139">
        <v>647</v>
      </c>
      <c r="L32" s="139">
        <v>702</v>
      </c>
      <c r="M32" s="139"/>
      <c r="N32" s="139">
        <v>1085</v>
      </c>
      <c r="O32" s="139">
        <v>537</v>
      </c>
      <c r="P32" s="139">
        <v>548</v>
      </c>
      <c r="Q32" s="139"/>
      <c r="R32" s="139">
        <v>1046</v>
      </c>
      <c r="S32" s="139">
        <v>475</v>
      </c>
      <c r="T32" s="139">
        <v>571</v>
      </c>
      <c r="U32" s="139"/>
      <c r="V32" s="139">
        <v>847</v>
      </c>
      <c r="W32" s="139">
        <v>363</v>
      </c>
      <c r="X32" s="139">
        <v>484</v>
      </c>
      <c r="Y32" s="139"/>
      <c r="Z32" s="139">
        <v>6</v>
      </c>
      <c r="AA32" s="139">
        <v>2</v>
      </c>
      <c r="AB32" s="139">
        <v>4</v>
      </c>
      <c r="AC32" s="164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</row>
    <row r="33" spans="1:57" x14ac:dyDescent="0.2">
      <c r="A33" s="128" t="s">
        <v>118</v>
      </c>
      <c r="B33" s="139">
        <v>3872</v>
      </c>
      <c r="C33" s="139">
        <v>1865</v>
      </c>
      <c r="D33" s="139">
        <v>2007</v>
      </c>
      <c r="E33" s="139"/>
      <c r="F33" s="139">
        <v>936</v>
      </c>
      <c r="G33" s="139">
        <v>470</v>
      </c>
      <c r="H33" s="139">
        <v>466</v>
      </c>
      <c r="I33" s="139"/>
      <c r="J33" s="139">
        <v>879</v>
      </c>
      <c r="K33" s="139">
        <v>427</v>
      </c>
      <c r="L33" s="139">
        <v>452</v>
      </c>
      <c r="M33" s="139"/>
      <c r="N33" s="139">
        <v>716</v>
      </c>
      <c r="O33" s="139">
        <v>369</v>
      </c>
      <c r="P33" s="139">
        <v>347</v>
      </c>
      <c r="Q33" s="139"/>
      <c r="R33" s="139">
        <v>719</v>
      </c>
      <c r="S33" s="139">
        <v>322</v>
      </c>
      <c r="T33" s="139">
        <v>397</v>
      </c>
      <c r="U33" s="139"/>
      <c r="V33" s="139">
        <v>622</v>
      </c>
      <c r="W33" s="139">
        <v>277</v>
      </c>
      <c r="X33" s="139">
        <v>345</v>
      </c>
      <c r="Y33" s="139"/>
      <c r="Z33" s="139">
        <v>0</v>
      </c>
      <c r="AA33" s="139">
        <v>0</v>
      </c>
      <c r="AB33" s="139">
        <v>0</v>
      </c>
      <c r="AC33" s="164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</row>
    <row r="34" spans="1:57" x14ac:dyDescent="0.2">
      <c r="A34" s="128" t="s">
        <v>119</v>
      </c>
      <c r="B34" s="139">
        <v>805</v>
      </c>
      <c r="C34" s="139">
        <v>383</v>
      </c>
      <c r="D34" s="139">
        <v>422</v>
      </c>
      <c r="E34" s="139"/>
      <c r="F34" s="139">
        <v>195</v>
      </c>
      <c r="G34" s="139">
        <v>87</v>
      </c>
      <c r="H34" s="139">
        <v>108</v>
      </c>
      <c r="I34" s="139"/>
      <c r="J34" s="139">
        <v>171</v>
      </c>
      <c r="K34" s="139">
        <v>87</v>
      </c>
      <c r="L34" s="139">
        <v>84</v>
      </c>
      <c r="M34" s="139"/>
      <c r="N34" s="139">
        <v>155</v>
      </c>
      <c r="O34" s="139">
        <v>85</v>
      </c>
      <c r="P34" s="139">
        <v>70</v>
      </c>
      <c r="Q34" s="139"/>
      <c r="R34" s="139">
        <v>145</v>
      </c>
      <c r="S34" s="139">
        <v>66</v>
      </c>
      <c r="T34" s="139">
        <v>79</v>
      </c>
      <c r="U34" s="139"/>
      <c r="V34" s="139">
        <v>139</v>
      </c>
      <c r="W34" s="139">
        <v>58</v>
      </c>
      <c r="X34" s="139">
        <v>81</v>
      </c>
      <c r="Y34" s="139"/>
      <c r="Z34" s="139">
        <v>0</v>
      </c>
      <c r="AA34" s="139">
        <v>0</v>
      </c>
      <c r="AB34" s="139">
        <v>0</v>
      </c>
      <c r="AC34" s="164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</row>
    <row r="35" spans="1:57" x14ac:dyDescent="0.2">
      <c r="A35" s="128" t="s">
        <v>120</v>
      </c>
      <c r="B35" s="139">
        <v>3321</v>
      </c>
      <c r="C35" s="139">
        <v>1567</v>
      </c>
      <c r="D35" s="139">
        <v>1754</v>
      </c>
      <c r="E35" s="139"/>
      <c r="F35" s="139">
        <v>850</v>
      </c>
      <c r="G35" s="139">
        <v>420</v>
      </c>
      <c r="H35" s="139">
        <v>430</v>
      </c>
      <c r="I35" s="139"/>
      <c r="J35" s="139">
        <v>766</v>
      </c>
      <c r="K35" s="139">
        <v>380</v>
      </c>
      <c r="L35" s="139">
        <v>386</v>
      </c>
      <c r="M35" s="139"/>
      <c r="N35" s="139">
        <v>702</v>
      </c>
      <c r="O35" s="139">
        <v>332</v>
      </c>
      <c r="P35" s="139">
        <v>370</v>
      </c>
      <c r="Q35" s="139"/>
      <c r="R35" s="139">
        <v>519</v>
      </c>
      <c r="S35" s="139">
        <v>218</v>
      </c>
      <c r="T35" s="139">
        <v>301</v>
      </c>
      <c r="U35" s="139"/>
      <c r="V35" s="139">
        <v>484</v>
      </c>
      <c r="W35" s="139">
        <v>217</v>
      </c>
      <c r="X35" s="139">
        <v>267</v>
      </c>
      <c r="Y35" s="139"/>
      <c r="Z35" s="139">
        <v>0</v>
      </c>
      <c r="AA35" s="139">
        <v>0</v>
      </c>
      <c r="AB35" s="139">
        <v>0</v>
      </c>
      <c r="AC35" s="164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</row>
    <row r="36" spans="1:57" x14ac:dyDescent="0.2">
      <c r="A36" s="128" t="s">
        <v>121</v>
      </c>
      <c r="B36" s="139">
        <v>386</v>
      </c>
      <c r="C36" s="139">
        <v>163</v>
      </c>
      <c r="D36" s="139">
        <v>223</v>
      </c>
      <c r="E36" s="139"/>
      <c r="F36" s="139">
        <v>106</v>
      </c>
      <c r="G36" s="139">
        <v>50</v>
      </c>
      <c r="H36" s="139">
        <v>56</v>
      </c>
      <c r="I36" s="139"/>
      <c r="J36" s="139">
        <v>93</v>
      </c>
      <c r="K36" s="139">
        <v>42</v>
      </c>
      <c r="L36" s="139">
        <v>51</v>
      </c>
      <c r="M36" s="139"/>
      <c r="N36" s="139">
        <v>65</v>
      </c>
      <c r="O36" s="139">
        <v>30</v>
      </c>
      <c r="P36" s="139">
        <v>35</v>
      </c>
      <c r="Q36" s="139"/>
      <c r="R36" s="139">
        <v>63</v>
      </c>
      <c r="S36" s="139">
        <v>25</v>
      </c>
      <c r="T36" s="139">
        <v>38</v>
      </c>
      <c r="U36" s="139"/>
      <c r="V36" s="139">
        <v>59</v>
      </c>
      <c r="W36" s="139">
        <v>16</v>
      </c>
      <c r="X36" s="139">
        <v>43</v>
      </c>
      <c r="Y36" s="139"/>
      <c r="Z36" s="139">
        <v>0</v>
      </c>
      <c r="AA36" s="139">
        <v>0</v>
      </c>
      <c r="AB36" s="139">
        <v>0</v>
      </c>
      <c r="AC36" s="164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</row>
    <row r="37" spans="1:57" x14ac:dyDescent="0.2">
      <c r="A37" s="128" t="s">
        <v>122</v>
      </c>
      <c r="B37" s="139">
        <v>7190</v>
      </c>
      <c r="C37" s="139">
        <v>3474</v>
      </c>
      <c r="D37" s="139">
        <v>3716</v>
      </c>
      <c r="E37" s="139"/>
      <c r="F37" s="139">
        <v>2013</v>
      </c>
      <c r="G37" s="139">
        <v>1023</v>
      </c>
      <c r="H37" s="139">
        <v>990</v>
      </c>
      <c r="I37" s="139"/>
      <c r="J37" s="139">
        <v>1532</v>
      </c>
      <c r="K37" s="139">
        <v>761</v>
      </c>
      <c r="L37" s="139">
        <v>771</v>
      </c>
      <c r="M37" s="139"/>
      <c r="N37" s="139">
        <v>1295</v>
      </c>
      <c r="O37" s="139">
        <v>618</v>
      </c>
      <c r="P37" s="139">
        <v>677</v>
      </c>
      <c r="Q37" s="139"/>
      <c r="R37" s="139">
        <v>1208</v>
      </c>
      <c r="S37" s="139">
        <v>525</v>
      </c>
      <c r="T37" s="139">
        <v>683</v>
      </c>
      <c r="U37" s="139"/>
      <c r="V37" s="139">
        <v>1142</v>
      </c>
      <c r="W37" s="139">
        <v>547</v>
      </c>
      <c r="X37" s="139">
        <v>595</v>
      </c>
      <c r="Y37" s="139"/>
      <c r="Z37" s="139">
        <v>0</v>
      </c>
      <c r="AA37" s="139">
        <v>0</v>
      </c>
      <c r="AB37" s="139">
        <v>0</v>
      </c>
      <c r="AC37" s="164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</row>
    <row r="38" spans="1:57" x14ac:dyDescent="0.2">
      <c r="A38" s="171" t="s">
        <v>123</v>
      </c>
      <c r="B38" s="139">
        <v>7018</v>
      </c>
      <c r="C38" s="139">
        <v>3325</v>
      </c>
      <c r="D38" s="139">
        <v>3693</v>
      </c>
      <c r="E38" s="139"/>
      <c r="F38" s="139">
        <v>1818</v>
      </c>
      <c r="G38" s="139">
        <v>921</v>
      </c>
      <c r="H38" s="139">
        <v>897</v>
      </c>
      <c r="I38" s="139"/>
      <c r="J38" s="139">
        <v>1532</v>
      </c>
      <c r="K38" s="139">
        <v>746</v>
      </c>
      <c r="L38" s="139">
        <v>786</v>
      </c>
      <c r="M38" s="139"/>
      <c r="N38" s="139">
        <v>1375</v>
      </c>
      <c r="O38" s="139">
        <v>636</v>
      </c>
      <c r="P38" s="139">
        <v>739</v>
      </c>
      <c r="Q38" s="139"/>
      <c r="R38" s="139">
        <v>1258</v>
      </c>
      <c r="S38" s="139">
        <v>563</v>
      </c>
      <c r="T38" s="139">
        <v>695</v>
      </c>
      <c r="U38" s="139"/>
      <c r="V38" s="139">
        <v>1006</v>
      </c>
      <c r="W38" s="139">
        <v>444</v>
      </c>
      <c r="X38" s="139">
        <v>562</v>
      </c>
      <c r="Y38" s="139"/>
      <c r="Z38" s="139">
        <v>29</v>
      </c>
      <c r="AA38" s="139">
        <v>15</v>
      </c>
      <c r="AB38" s="139">
        <v>14</v>
      </c>
      <c r="AC38" s="164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</row>
    <row r="39" spans="1:57" ht="13.5" thickBot="1" x14ac:dyDescent="0.25">
      <c r="A39" s="166" t="s">
        <v>124</v>
      </c>
      <c r="B39" s="139">
        <v>860</v>
      </c>
      <c r="C39" s="139">
        <v>469</v>
      </c>
      <c r="D39" s="139">
        <v>391</v>
      </c>
      <c r="E39" s="139"/>
      <c r="F39" s="139">
        <v>230</v>
      </c>
      <c r="G39" s="139">
        <v>127</v>
      </c>
      <c r="H39" s="139">
        <v>103</v>
      </c>
      <c r="I39" s="139"/>
      <c r="J39" s="139">
        <v>196</v>
      </c>
      <c r="K39" s="139">
        <v>107</v>
      </c>
      <c r="L39" s="139">
        <v>89</v>
      </c>
      <c r="M39" s="139"/>
      <c r="N39" s="139">
        <v>178</v>
      </c>
      <c r="O39" s="139">
        <v>99</v>
      </c>
      <c r="P39" s="139">
        <v>79</v>
      </c>
      <c r="Q39" s="139"/>
      <c r="R39" s="139">
        <v>131</v>
      </c>
      <c r="S39" s="139">
        <v>70</v>
      </c>
      <c r="T39" s="139">
        <v>61</v>
      </c>
      <c r="U39" s="139"/>
      <c r="V39" s="139">
        <v>125</v>
      </c>
      <c r="W39" s="139">
        <v>66</v>
      </c>
      <c r="X39" s="139">
        <v>59</v>
      </c>
      <c r="Y39" s="139"/>
      <c r="Z39" s="139">
        <v>0</v>
      </c>
      <c r="AA39" s="139">
        <v>0</v>
      </c>
      <c r="AB39" s="139">
        <v>0</v>
      </c>
      <c r="AC39" s="164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</row>
    <row r="40" spans="1:57" x14ac:dyDescent="0.25">
      <c r="A40" s="292" t="s">
        <v>90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</row>
    <row r="41" spans="1:57" x14ac:dyDescent="0.25">
      <c r="A41" s="293" t="s">
        <v>14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</row>
    <row r="44" spans="1:57" s="115" customFormat="1" ht="15" x14ac:dyDescent="0.25">
      <c r="A44" s="294" t="s">
        <v>185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9"/>
      <c r="AD44" s="278" t="s">
        <v>249</v>
      </c>
      <c r="AE44" s="278"/>
      <c r="AF44" s="9"/>
    </row>
    <row r="45" spans="1:57" s="115" customFormat="1" ht="15" x14ac:dyDescent="0.25">
      <c r="A45" s="295" t="s">
        <v>186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9"/>
      <c r="AD45" s="278"/>
      <c r="AE45" s="278"/>
      <c r="AF45"/>
    </row>
    <row r="46" spans="1:57" s="115" customFormat="1" ht="15" x14ac:dyDescent="0.25">
      <c r="A46" s="294" t="s">
        <v>78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</row>
    <row r="47" spans="1:57" s="115" customFormat="1" ht="15" x14ac:dyDescent="0.25">
      <c r="A47" s="295" t="s">
        <v>94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</row>
    <row r="48" spans="1:57" s="115" customFormat="1" ht="15" x14ac:dyDescent="0.25">
      <c r="A48" s="294" t="s">
        <v>95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</row>
    <row r="49" spans="1:28" s="115" customFormat="1" ht="15" x14ac:dyDescent="0.25">
      <c r="A49" s="295" t="s">
        <v>80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</row>
    <row r="50" spans="1:28" s="115" customFormat="1" ht="15.75" thickBot="1" x14ac:dyDescent="0.3">
      <c r="A50" s="118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</row>
    <row r="51" spans="1:28" s="115" customFormat="1" ht="15" x14ac:dyDescent="0.25">
      <c r="A51" s="299" t="s">
        <v>96</v>
      </c>
      <c r="B51" s="119" t="s">
        <v>22</v>
      </c>
      <c r="C51" s="119"/>
      <c r="D51" s="119"/>
      <c r="E51" s="120"/>
      <c r="F51" s="119" t="s">
        <v>57</v>
      </c>
      <c r="G51" s="119"/>
      <c r="H51" s="119"/>
      <c r="I51" s="120"/>
      <c r="J51" s="119" t="s">
        <v>58</v>
      </c>
      <c r="K51" s="119"/>
      <c r="L51" s="119"/>
      <c r="M51" s="120"/>
      <c r="N51" s="119" t="s">
        <v>59</v>
      </c>
      <c r="O51" s="119"/>
      <c r="P51" s="119"/>
      <c r="Q51" s="120"/>
      <c r="R51" s="119" t="s">
        <v>61</v>
      </c>
      <c r="S51" s="119"/>
      <c r="T51" s="119"/>
      <c r="U51" s="120"/>
      <c r="V51" s="119" t="s">
        <v>62</v>
      </c>
      <c r="W51" s="119"/>
      <c r="X51" s="119"/>
      <c r="Y51" s="120"/>
      <c r="Z51" s="119" t="s">
        <v>63</v>
      </c>
      <c r="AA51" s="119"/>
      <c r="AB51" s="119"/>
    </row>
    <row r="52" spans="1:28" s="115" customFormat="1" ht="15.75" thickBot="1" x14ac:dyDescent="0.3">
      <c r="A52" s="300"/>
      <c r="B52" s="121" t="s">
        <v>82</v>
      </c>
      <c r="C52" s="121" t="s">
        <v>83</v>
      </c>
      <c r="D52" s="121" t="s">
        <v>84</v>
      </c>
      <c r="E52" s="122"/>
      <c r="F52" s="121" t="s">
        <v>82</v>
      </c>
      <c r="G52" s="121" t="s">
        <v>83</v>
      </c>
      <c r="H52" s="121" t="s">
        <v>84</v>
      </c>
      <c r="I52" s="122"/>
      <c r="J52" s="121" t="s">
        <v>82</v>
      </c>
      <c r="K52" s="121" t="s">
        <v>83</v>
      </c>
      <c r="L52" s="121" t="s">
        <v>84</v>
      </c>
      <c r="M52" s="122"/>
      <c r="N52" s="121" t="s">
        <v>82</v>
      </c>
      <c r="O52" s="121" t="s">
        <v>83</v>
      </c>
      <c r="P52" s="121" t="s">
        <v>84</v>
      </c>
      <c r="Q52" s="122"/>
      <c r="R52" s="121" t="s">
        <v>82</v>
      </c>
      <c r="S52" s="121" t="s">
        <v>83</v>
      </c>
      <c r="T52" s="121" t="s">
        <v>84</v>
      </c>
      <c r="U52" s="122"/>
      <c r="V52" s="121" t="s">
        <v>82</v>
      </c>
      <c r="W52" s="121" t="s">
        <v>83</v>
      </c>
      <c r="X52" s="121" t="s">
        <v>84</v>
      </c>
      <c r="Y52" s="122"/>
      <c r="Z52" s="121" t="s">
        <v>82</v>
      </c>
      <c r="AA52" s="121" t="s">
        <v>83</v>
      </c>
      <c r="AB52" s="121" t="s">
        <v>84</v>
      </c>
    </row>
    <row r="53" spans="1:28" x14ac:dyDescent="0.25">
      <c r="A53" s="154"/>
      <c r="B53" s="155"/>
      <c r="C53" s="155"/>
      <c r="D53" s="155"/>
      <c r="E53" s="156"/>
      <c r="F53" s="155"/>
      <c r="G53" s="155"/>
      <c r="H53" s="155"/>
      <c r="I53" s="156"/>
      <c r="J53" s="155"/>
      <c r="K53" s="155"/>
      <c r="L53" s="155"/>
      <c r="M53" s="156"/>
      <c r="N53" s="155"/>
      <c r="O53" s="155"/>
      <c r="P53" s="155"/>
      <c r="Q53" s="156"/>
      <c r="R53" s="155"/>
      <c r="S53" s="155"/>
      <c r="T53" s="155"/>
      <c r="U53" s="156"/>
      <c r="V53" s="155"/>
      <c r="W53" s="155"/>
      <c r="X53" s="155"/>
      <c r="Y53" s="156"/>
      <c r="Z53" s="155"/>
      <c r="AA53" s="155"/>
      <c r="AB53" s="155"/>
    </row>
    <row r="54" spans="1:28" ht="13.5" x14ac:dyDescent="0.25">
      <c r="A54" s="158" t="s">
        <v>97</v>
      </c>
      <c r="B54" s="167">
        <f>SUM(B56:B82)</f>
        <v>41910</v>
      </c>
      <c r="C54" s="167">
        <f>SUM(C56:C82)</f>
        <v>23694</v>
      </c>
      <c r="D54" s="167">
        <f>SUM(D56:D82)</f>
        <v>18216</v>
      </c>
      <c r="E54" s="167"/>
      <c r="F54" s="167">
        <f>SUM(F56:F82)</f>
        <v>14675</v>
      </c>
      <c r="G54" s="167">
        <f>SUM(G56:G82)</f>
        <v>8492</v>
      </c>
      <c r="H54" s="167">
        <f>SUM(H56:H82)</f>
        <v>6183</v>
      </c>
      <c r="I54" s="167"/>
      <c r="J54" s="167">
        <f>SUM(J56:J82)</f>
        <v>10516</v>
      </c>
      <c r="K54" s="167">
        <f>SUM(K56:K82)</f>
        <v>6007</v>
      </c>
      <c r="L54" s="167">
        <f>SUM(L56:L82)</f>
        <v>4509</v>
      </c>
      <c r="M54" s="167"/>
      <c r="N54" s="167">
        <f>SUM(N56:N82)</f>
        <v>5717</v>
      </c>
      <c r="O54" s="167">
        <f>SUM(O56:O82)</f>
        <v>3268</v>
      </c>
      <c r="P54" s="167">
        <f>SUM(P56:P82)</f>
        <v>2449</v>
      </c>
      <c r="Q54" s="167"/>
      <c r="R54" s="167">
        <f>SUM(R56:R82)</f>
        <v>8774</v>
      </c>
      <c r="S54" s="167">
        <f>SUM(S56:S82)</f>
        <v>4787</v>
      </c>
      <c r="T54" s="167">
        <f>SUM(T56:T82)</f>
        <v>3987</v>
      </c>
      <c r="U54" s="167"/>
      <c r="V54" s="167">
        <f>SUM(V56:V82)</f>
        <v>2228</v>
      </c>
      <c r="W54" s="167">
        <f>SUM(W56:W82)</f>
        <v>1140</v>
      </c>
      <c r="X54" s="167">
        <f>SUM(X56:X82)</f>
        <v>1088</v>
      </c>
      <c r="Y54" s="167"/>
      <c r="Z54" s="167">
        <f>SUM(Z56:Z82)</f>
        <v>0</v>
      </c>
      <c r="AA54" s="167">
        <f>SUM(AA56:AA82)</f>
        <v>0</v>
      </c>
      <c r="AB54" s="167">
        <f>SUM(AB56:AB82)</f>
        <v>0</v>
      </c>
    </row>
    <row r="55" spans="1:28" x14ac:dyDescent="0.25"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</row>
    <row r="56" spans="1:28" x14ac:dyDescent="0.2">
      <c r="A56" s="128" t="s">
        <v>98</v>
      </c>
      <c r="B56" s="139">
        <v>3636</v>
      </c>
      <c r="C56" s="139">
        <v>1931</v>
      </c>
      <c r="D56" s="139">
        <v>1705</v>
      </c>
      <c r="E56" s="139"/>
      <c r="F56" s="139">
        <v>1405</v>
      </c>
      <c r="G56" s="139">
        <v>785</v>
      </c>
      <c r="H56" s="139">
        <v>620</v>
      </c>
      <c r="I56" s="139"/>
      <c r="J56" s="139">
        <v>919</v>
      </c>
      <c r="K56" s="139">
        <v>475</v>
      </c>
      <c r="L56" s="139">
        <v>444</v>
      </c>
      <c r="M56" s="139"/>
      <c r="N56" s="139">
        <v>458</v>
      </c>
      <c r="O56" s="139">
        <v>260</v>
      </c>
      <c r="P56" s="139">
        <v>198</v>
      </c>
      <c r="Q56" s="139"/>
      <c r="R56" s="139">
        <v>742</v>
      </c>
      <c r="S56" s="139">
        <v>358</v>
      </c>
      <c r="T56" s="139">
        <v>384</v>
      </c>
      <c r="U56" s="139"/>
      <c r="V56" s="139">
        <v>112</v>
      </c>
      <c r="W56" s="139">
        <v>53</v>
      </c>
      <c r="X56" s="139">
        <v>59</v>
      </c>
      <c r="Y56" s="139"/>
      <c r="Z56" s="139">
        <v>0</v>
      </c>
      <c r="AA56" s="139">
        <v>0</v>
      </c>
      <c r="AB56" s="139">
        <v>0</v>
      </c>
    </row>
    <row r="57" spans="1:28" x14ac:dyDescent="0.2">
      <c r="A57" s="128" t="s">
        <v>99</v>
      </c>
      <c r="B57" s="139">
        <v>3461</v>
      </c>
      <c r="C57" s="139">
        <v>1963</v>
      </c>
      <c r="D57" s="139">
        <v>1498</v>
      </c>
      <c r="E57" s="139"/>
      <c r="F57" s="139">
        <v>1209</v>
      </c>
      <c r="G57" s="139">
        <v>672</v>
      </c>
      <c r="H57" s="139">
        <v>537</v>
      </c>
      <c r="I57" s="139"/>
      <c r="J57" s="139">
        <v>873</v>
      </c>
      <c r="K57" s="139">
        <v>480</v>
      </c>
      <c r="L57" s="139">
        <v>393</v>
      </c>
      <c r="M57" s="139"/>
      <c r="N57" s="139">
        <v>441</v>
      </c>
      <c r="O57" s="139">
        <v>273</v>
      </c>
      <c r="P57" s="139">
        <v>168</v>
      </c>
      <c r="Q57" s="139"/>
      <c r="R57" s="139">
        <v>733</v>
      </c>
      <c r="S57" s="139">
        <v>434</v>
      </c>
      <c r="T57" s="139">
        <v>299</v>
      </c>
      <c r="U57" s="139"/>
      <c r="V57" s="139">
        <v>205</v>
      </c>
      <c r="W57" s="139">
        <v>104</v>
      </c>
      <c r="X57" s="139">
        <v>101</v>
      </c>
      <c r="Y57" s="139"/>
      <c r="Z57" s="139">
        <v>0</v>
      </c>
      <c r="AA57" s="139">
        <v>0</v>
      </c>
      <c r="AB57" s="139">
        <v>0</v>
      </c>
    </row>
    <row r="58" spans="1:28" x14ac:dyDescent="0.2">
      <c r="A58" s="128" t="s">
        <v>100</v>
      </c>
      <c r="B58" s="139">
        <v>3865</v>
      </c>
      <c r="C58" s="139">
        <v>2155</v>
      </c>
      <c r="D58" s="139">
        <v>1710</v>
      </c>
      <c r="E58" s="139"/>
      <c r="F58" s="139">
        <v>1480</v>
      </c>
      <c r="G58" s="139">
        <v>854</v>
      </c>
      <c r="H58" s="139">
        <v>626</v>
      </c>
      <c r="I58" s="139"/>
      <c r="J58" s="139">
        <v>1019</v>
      </c>
      <c r="K58" s="139">
        <v>579</v>
      </c>
      <c r="L58" s="139">
        <v>440</v>
      </c>
      <c r="M58" s="139"/>
      <c r="N58" s="139">
        <v>525</v>
      </c>
      <c r="O58" s="139">
        <v>267</v>
      </c>
      <c r="P58" s="139">
        <v>258</v>
      </c>
      <c r="Q58" s="139"/>
      <c r="R58" s="139">
        <v>695</v>
      </c>
      <c r="S58" s="139">
        <v>387</v>
      </c>
      <c r="T58" s="139">
        <v>308</v>
      </c>
      <c r="U58" s="139"/>
      <c r="V58" s="139">
        <v>146</v>
      </c>
      <c r="W58" s="139">
        <v>68</v>
      </c>
      <c r="X58" s="139">
        <v>78</v>
      </c>
      <c r="Y58" s="139"/>
      <c r="Z58" s="139">
        <v>0</v>
      </c>
      <c r="AA58" s="139">
        <v>0</v>
      </c>
      <c r="AB58" s="139">
        <v>0</v>
      </c>
    </row>
    <row r="59" spans="1:28" x14ac:dyDescent="0.2">
      <c r="A59" s="128" t="s">
        <v>101</v>
      </c>
      <c r="B59" s="139">
        <v>3551</v>
      </c>
      <c r="C59" s="139">
        <v>2008</v>
      </c>
      <c r="D59" s="139">
        <v>1543</v>
      </c>
      <c r="E59" s="139"/>
      <c r="F59" s="139">
        <v>1435</v>
      </c>
      <c r="G59" s="139">
        <v>823</v>
      </c>
      <c r="H59" s="139">
        <v>612</v>
      </c>
      <c r="I59" s="139"/>
      <c r="J59" s="139">
        <v>825</v>
      </c>
      <c r="K59" s="139">
        <v>470</v>
      </c>
      <c r="L59" s="139">
        <v>355</v>
      </c>
      <c r="M59" s="139"/>
      <c r="N59" s="139">
        <v>547</v>
      </c>
      <c r="O59" s="139">
        <v>318</v>
      </c>
      <c r="P59" s="139">
        <v>229</v>
      </c>
      <c r="Q59" s="139"/>
      <c r="R59" s="139">
        <v>581</v>
      </c>
      <c r="S59" s="139">
        <v>313</v>
      </c>
      <c r="T59" s="139">
        <v>268</v>
      </c>
      <c r="U59" s="139"/>
      <c r="V59" s="139">
        <v>163</v>
      </c>
      <c r="W59" s="139">
        <v>84</v>
      </c>
      <c r="X59" s="139">
        <v>79</v>
      </c>
      <c r="Y59" s="139"/>
      <c r="Z59" s="139">
        <v>0</v>
      </c>
      <c r="AA59" s="139">
        <v>0</v>
      </c>
      <c r="AB59" s="139">
        <v>0</v>
      </c>
    </row>
    <row r="60" spans="1:28" x14ac:dyDescent="0.2">
      <c r="A60" s="128" t="s">
        <v>102</v>
      </c>
      <c r="B60" s="139">
        <v>292</v>
      </c>
      <c r="C60" s="139">
        <v>192</v>
      </c>
      <c r="D60" s="139">
        <v>100</v>
      </c>
      <c r="E60" s="139"/>
      <c r="F60" s="139">
        <v>69</v>
      </c>
      <c r="G60" s="139">
        <v>53</v>
      </c>
      <c r="H60" s="139">
        <v>16</v>
      </c>
      <c r="I60" s="139"/>
      <c r="J60" s="139">
        <v>56</v>
      </c>
      <c r="K60" s="139">
        <v>40</v>
      </c>
      <c r="L60" s="139">
        <v>16</v>
      </c>
      <c r="M60" s="139"/>
      <c r="N60" s="139">
        <v>24</v>
      </c>
      <c r="O60" s="139">
        <v>14</v>
      </c>
      <c r="P60" s="139">
        <v>10</v>
      </c>
      <c r="Q60" s="139"/>
      <c r="R60" s="139">
        <v>118</v>
      </c>
      <c r="S60" s="139">
        <v>72</v>
      </c>
      <c r="T60" s="139">
        <v>46</v>
      </c>
      <c r="U60" s="139"/>
      <c r="V60" s="139">
        <v>25</v>
      </c>
      <c r="W60" s="139">
        <v>13</v>
      </c>
      <c r="X60" s="139">
        <v>12</v>
      </c>
      <c r="Y60" s="139"/>
      <c r="Z60" s="139">
        <v>0</v>
      </c>
      <c r="AA60" s="139">
        <v>0</v>
      </c>
      <c r="AB60" s="139">
        <v>0</v>
      </c>
    </row>
    <row r="61" spans="1:28" x14ac:dyDescent="0.2">
      <c r="A61" s="128" t="s">
        <v>103</v>
      </c>
      <c r="B61" s="139">
        <v>1116</v>
      </c>
      <c r="C61" s="139">
        <v>664</v>
      </c>
      <c r="D61" s="139">
        <v>452</v>
      </c>
      <c r="E61" s="139"/>
      <c r="F61" s="139">
        <v>367</v>
      </c>
      <c r="G61" s="139">
        <v>229</v>
      </c>
      <c r="H61" s="139">
        <v>138</v>
      </c>
      <c r="I61" s="139"/>
      <c r="J61" s="139">
        <v>274</v>
      </c>
      <c r="K61" s="139">
        <v>174</v>
      </c>
      <c r="L61" s="139">
        <v>100</v>
      </c>
      <c r="M61" s="139"/>
      <c r="N61" s="139">
        <v>120</v>
      </c>
      <c r="O61" s="139">
        <v>74</v>
      </c>
      <c r="P61" s="139">
        <v>46</v>
      </c>
      <c r="Q61" s="139"/>
      <c r="R61" s="139">
        <v>273</v>
      </c>
      <c r="S61" s="139">
        <v>138</v>
      </c>
      <c r="T61" s="139">
        <v>135</v>
      </c>
      <c r="U61" s="139"/>
      <c r="V61" s="139">
        <v>82</v>
      </c>
      <c r="W61" s="139">
        <v>49</v>
      </c>
      <c r="X61" s="139">
        <v>33</v>
      </c>
      <c r="Y61" s="139"/>
      <c r="Z61" s="139">
        <v>0</v>
      </c>
      <c r="AA61" s="139">
        <v>0</v>
      </c>
      <c r="AB61" s="139">
        <v>0</v>
      </c>
    </row>
    <row r="62" spans="1:28" x14ac:dyDescent="0.2">
      <c r="A62" s="128" t="s">
        <v>104</v>
      </c>
      <c r="B62" s="139">
        <v>220</v>
      </c>
      <c r="C62" s="139">
        <v>132</v>
      </c>
      <c r="D62" s="139">
        <v>88</v>
      </c>
      <c r="E62" s="139"/>
      <c r="F62" s="139">
        <v>26</v>
      </c>
      <c r="G62" s="139">
        <v>12</v>
      </c>
      <c r="H62" s="139">
        <v>14</v>
      </c>
      <c r="I62" s="139"/>
      <c r="J62" s="139">
        <v>62</v>
      </c>
      <c r="K62" s="139">
        <v>37</v>
      </c>
      <c r="L62" s="139">
        <v>25</v>
      </c>
      <c r="M62" s="139"/>
      <c r="N62" s="139">
        <v>57</v>
      </c>
      <c r="O62" s="139">
        <v>33</v>
      </c>
      <c r="P62" s="139">
        <v>24</v>
      </c>
      <c r="Q62" s="139"/>
      <c r="R62" s="139">
        <v>57</v>
      </c>
      <c r="S62" s="139">
        <v>42</v>
      </c>
      <c r="T62" s="139">
        <v>15</v>
      </c>
      <c r="U62" s="139"/>
      <c r="V62" s="139">
        <v>18</v>
      </c>
      <c r="W62" s="139">
        <v>8</v>
      </c>
      <c r="X62" s="139">
        <v>10</v>
      </c>
      <c r="Y62" s="139"/>
      <c r="Z62" s="139">
        <v>0</v>
      </c>
      <c r="AA62" s="139">
        <v>0</v>
      </c>
      <c r="AB62" s="139">
        <v>0</v>
      </c>
    </row>
    <row r="63" spans="1:28" x14ac:dyDescent="0.2">
      <c r="A63" s="128" t="s">
        <v>105</v>
      </c>
      <c r="B63" s="139">
        <v>3982</v>
      </c>
      <c r="C63" s="139">
        <v>2248</v>
      </c>
      <c r="D63" s="139">
        <v>1734</v>
      </c>
      <c r="E63" s="139"/>
      <c r="F63" s="139">
        <v>1412</v>
      </c>
      <c r="G63" s="139">
        <v>824</v>
      </c>
      <c r="H63" s="139">
        <v>588</v>
      </c>
      <c r="I63" s="139"/>
      <c r="J63" s="139">
        <v>1021</v>
      </c>
      <c r="K63" s="139">
        <v>584</v>
      </c>
      <c r="L63" s="139">
        <v>437</v>
      </c>
      <c r="M63" s="139"/>
      <c r="N63" s="139">
        <v>556</v>
      </c>
      <c r="O63" s="139">
        <v>291</v>
      </c>
      <c r="P63" s="139">
        <v>265</v>
      </c>
      <c r="Q63" s="139"/>
      <c r="R63" s="139">
        <v>795</v>
      </c>
      <c r="S63" s="139">
        <v>445</v>
      </c>
      <c r="T63" s="139">
        <v>350</v>
      </c>
      <c r="U63" s="139"/>
      <c r="V63" s="139">
        <v>198</v>
      </c>
      <c r="W63" s="139">
        <v>104</v>
      </c>
      <c r="X63" s="139">
        <v>94</v>
      </c>
      <c r="Y63" s="139"/>
      <c r="Z63" s="139">
        <v>0</v>
      </c>
      <c r="AA63" s="139">
        <v>0</v>
      </c>
      <c r="AB63" s="139">
        <v>0</v>
      </c>
    </row>
    <row r="64" spans="1:28" x14ac:dyDescent="0.2">
      <c r="A64" s="128" t="s">
        <v>106</v>
      </c>
      <c r="B64" s="139">
        <v>1138</v>
      </c>
      <c r="C64" s="139">
        <v>658</v>
      </c>
      <c r="D64" s="139">
        <v>480</v>
      </c>
      <c r="E64" s="139"/>
      <c r="F64" s="139">
        <v>319</v>
      </c>
      <c r="G64" s="139">
        <v>205</v>
      </c>
      <c r="H64" s="139">
        <v>114</v>
      </c>
      <c r="I64" s="139"/>
      <c r="J64" s="139">
        <v>260</v>
      </c>
      <c r="K64" s="139">
        <v>132</v>
      </c>
      <c r="L64" s="139">
        <v>128</v>
      </c>
      <c r="M64" s="139"/>
      <c r="N64" s="139">
        <v>202</v>
      </c>
      <c r="O64" s="139">
        <v>122</v>
      </c>
      <c r="P64" s="139">
        <v>80</v>
      </c>
      <c r="Q64" s="139"/>
      <c r="R64" s="139">
        <v>274</v>
      </c>
      <c r="S64" s="139">
        <v>147</v>
      </c>
      <c r="T64" s="139">
        <v>127</v>
      </c>
      <c r="U64" s="139"/>
      <c r="V64" s="139">
        <v>83</v>
      </c>
      <c r="W64" s="139">
        <v>52</v>
      </c>
      <c r="X64" s="139">
        <v>31</v>
      </c>
      <c r="Y64" s="139"/>
      <c r="Z64" s="139">
        <v>0</v>
      </c>
      <c r="AA64" s="139">
        <v>0</v>
      </c>
      <c r="AB64" s="139">
        <v>0</v>
      </c>
    </row>
    <row r="65" spans="1:28" x14ac:dyDescent="0.2">
      <c r="A65" s="128" t="s">
        <v>107</v>
      </c>
      <c r="B65" s="139">
        <v>1544</v>
      </c>
      <c r="C65" s="139">
        <v>950</v>
      </c>
      <c r="D65" s="139">
        <v>594</v>
      </c>
      <c r="E65" s="139"/>
      <c r="F65" s="139">
        <v>478</v>
      </c>
      <c r="G65" s="139">
        <v>298</v>
      </c>
      <c r="H65" s="139">
        <v>180</v>
      </c>
      <c r="I65" s="139"/>
      <c r="J65" s="139">
        <v>371</v>
      </c>
      <c r="K65" s="139">
        <v>224</v>
      </c>
      <c r="L65" s="139">
        <v>147</v>
      </c>
      <c r="M65" s="139"/>
      <c r="N65" s="139">
        <v>218</v>
      </c>
      <c r="O65" s="139">
        <v>148</v>
      </c>
      <c r="P65" s="139">
        <v>70</v>
      </c>
      <c r="Q65" s="139"/>
      <c r="R65" s="139">
        <v>375</v>
      </c>
      <c r="S65" s="139">
        <v>224</v>
      </c>
      <c r="T65" s="139">
        <v>151</v>
      </c>
      <c r="U65" s="139"/>
      <c r="V65" s="139">
        <v>102</v>
      </c>
      <c r="W65" s="139">
        <v>56</v>
      </c>
      <c r="X65" s="139">
        <v>46</v>
      </c>
      <c r="Y65" s="139"/>
      <c r="Z65" s="139">
        <v>0</v>
      </c>
      <c r="AA65" s="139">
        <v>0</v>
      </c>
      <c r="AB65" s="139">
        <v>0</v>
      </c>
    </row>
    <row r="66" spans="1:28" x14ac:dyDescent="0.2">
      <c r="A66" s="128" t="s">
        <v>108</v>
      </c>
      <c r="B66" s="139">
        <v>579</v>
      </c>
      <c r="C66" s="139">
        <v>345</v>
      </c>
      <c r="D66" s="139">
        <v>234</v>
      </c>
      <c r="E66" s="139"/>
      <c r="F66" s="139">
        <v>210</v>
      </c>
      <c r="G66" s="139">
        <v>138</v>
      </c>
      <c r="H66" s="139">
        <v>72</v>
      </c>
      <c r="I66" s="139"/>
      <c r="J66" s="139">
        <v>173</v>
      </c>
      <c r="K66" s="139">
        <v>98</v>
      </c>
      <c r="L66" s="139">
        <v>75</v>
      </c>
      <c r="M66" s="139"/>
      <c r="N66" s="139">
        <v>53</v>
      </c>
      <c r="O66" s="139">
        <v>28</v>
      </c>
      <c r="P66" s="139">
        <v>25</v>
      </c>
      <c r="Q66" s="139"/>
      <c r="R66" s="139">
        <v>114</v>
      </c>
      <c r="S66" s="139">
        <v>67</v>
      </c>
      <c r="T66" s="139">
        <v>47</v>
      </c>
      <c r="U66" s="139"/>
      <c r="V66" s="139">
        <v>29</v>
      </c>
      <c r="W66" s="139">
        <v>14</v>
      </c>
      <c r="X66" s="139">
        <v>15</v>
      </c>
      <c r="Y66" s="139"/>
      <c r="Z66" s="139">
        <v>0</v>
      </c>
      <c r="AA66" s="139">
        <v>0</v>
      </c>
      <c r="AB66" s="139">
        <v>0</v>
      </c>
    </row>
    <row r="67" spans="1:28" x14ac:dyDescent="0.2">
      <c r="A67" s="165" t="s">
        <v>109</v>
      </c>
      <c r="B67" s="139">
        <v>4355</v>
      </c>
      <c r="C67" s="139">
        <v>2388</v>
      </c>
      <c r="D67" s="139">
        <v>1967</v>
      </c>
      <c r="E67" s="139"/>
      <c r="F67" s="139">
        <v>1548</v>
      </c>
      <c r="G67" s="139">
        <v>870</v>
      </c>
      <c r="H67" s="139">
        <v>678</v>
      </c>
      <c r="I67" s="139"/>
      <c r="J67" s="139">
        <v>1128</v>
      </c>
      <c r="K67" s="139">
        <v>616</v>
      </c>
      <c r="L67" s="139">
        <v>512</v>
      </c>
      <c r="M67" s="139"/>
      <c r="N67" s="139">
        <v>589</v>
      </c>
      <c r="O67" s="139">
        <v>331</v>
      </c>
      <c r="P67" s="139">
        <v>258</v>
      </c>
      <c r="Q67" s="139"/>
      <c r="R67" s="139">
        <v>932</v>
      </c>
      <c r="S67" s="139">
        <v>488</v>
      </c>
      <c r="T67" s="139">
        <v>444</v>
      </c>
      <c r="U67" s="139"/>
      <c r="V67" s="139">
        <v>158</v>
      </c>
      <c r="W67" s="139">
        <v>83</v>
      </c>
      <c r="X67" s="139">
        <v>75</v>
      </c>
      <c r="Y67" s="139"/>
      <c r="Z67" s="139">
        <v>0</v>
      </c>
      <c r="AA67" s="139">
        <v>0</v>
      </c>
      <c r="AB67" s="139">
        <v>0</v>
      </c>
    </row>
    <row r="68" spans="1:28" x14ac:dyDescent="0.2">
      <c r="A68" s="128" t="s">
        <v>110</v>
      </c>
      <c r="B68" s="139">
        <v>798</v>
      </c>
      <c r="C68" s="139">
        <v>461</v>
      </c>
      <c r="D68" s="139">
        <v>337</v>
      </c>
      <c r="E68" s="139"/>
      <c r="F68" s="139">
        <v>238</v>
      </c>
      <c r="G68" s="139">
        <v>137</v>
      </c>
      <c r="H68" s="139">
        <v>101</v>
      </c>
      <c r="I68" s="139"/>
      <c r="J68" s="139">
        <v>181</v>
      </c>
      <c r="K68" s="139">
        <v>113</v>
      </c>
      <c r="L68" s="139">
        <v>68</v>
      </c>
      <c r="M68" s="139"/>
      <c r="N68" s="139">
        <v>118</v>
      </c>
      <c r="O68" s="139">
        <v>60</v>
      </c>
      <c r="P68" s="139">
        <v>58</v>
      </c>
      <c r="Q68" s="139"/>
      <c r="R68" s="139">
        <v>234</v>
      </c>
      <c r="S68" s="139">
        <v>132</v>
      </c>
      <c r="T68" s="139">
        <v>102</v>
      </c>
      <c r="U68" s="139"/>
      <c r="V68" s="139">
        <v>27</v>
      </c>
      <c r="W68" s="139">
        <v>19</v>
      </c>
      <c r="X68" s="139">
        <v>8</v>
      </c>
      <c r="Y68" s="139"/>
      <c r="Z68" s="139">
        <v>0</v>
      </c>
      <c r="AA68" s="139">
        <v>0</v>
      </c>
      <c r="AB68" s="139">
        <v>0</v>
      </c>
    </row>
    <row r="69" spans="1:28" x14ac:dyDescent="0.2">
      <c r="A69" s="128" t="s">
        <v>111</v>
      </c>
      <c r="B69" s="139">
        <v>4129</v>
      </c>
      <c r="C69" s="139">
        <v>2244</v>
      </c>
      <c r="D69" s="139">
        <v>1885</v>
      </c>
      <c r="E69" s="139"/>
      <c r="F69" s="139">
        <v>1421</v>
      </c>
      <c r="G69" s="139">
        <v>763</v>
      </c>
      <c r="H69" s="139">
        <v>658</v>
      </c>
      <c r="I69" s="139"/>
      <c r="J69" s="139">
        <v>1080</v>
      </c>
      <c r="K69" s="139">
        <v>623</v>
      </c>
      <c r="L69" s="139">
        <v>457</v>
      </c>
      <c r="M69" s="139"/>
      <c r="N69" s="139">
        <v>560</v>
      </c>
      <c r="O69" s="139">
        <v>323</v>
      </c>
      <c r="P69" s="139">
        <v>237</v>
      </c>
      <c r="Q69" s="139"/>
      <c r="R69" s="139">
        <v>874</v>
      </c>
      <c r="S69" s="139">
        <v>448</v>
      </c>
      <c r="T69" s="139">
        <v>426</v>
      </c>
      <c r="U69" s="139"/>
      <c r="V69" s="139">
        <v>194</v>
      </c>
      <c r="W69" s="139">
        <v>87</v>
      </c>
      <c r="X69" s="139">
        <v>107</v>
      </c>
      <c r="Y69" s="139"/>
      <c r="Z69" s="139">
        <v>0</v>
      </c>
      <c r="AA69" s="139">
        <v>0</v>
      </c>
      <c r="AB69" s="139">
        <v>0</v>
      </c>
    </row>
    <row r="70" spans="1:28" x14ac:dyDescent="0.2">
      <c r="A70" s="128" t="s">
        <v>112</v>
      </c>
      <c r="B70" s="139">
        <v>488</v>
      </c>
      <c r="C70" s="139">
        <v>318</v>
      </c>
      <c r="D70" s="139">
        <v>170</v>
      </c>
      <c r="E70" s="139"/>
      <c r="F70" s="139">
        <v>185</v>
      </c>
      <c r="G70" s="139">
        <v>120</v>
      </c>
      <c r="H70" s="139">
        <v>65</v>
      </c>
      <c r="I70" s="139"/>
      <c r="J70" s="139">
        <v>126</v>
      </c>
      <c r="K70" s="139">
        <v>83</v>
      </c>
      <c r="L70" s="139">
        <v>43</v>
      </c>
      <c r="M70" s="139"/>
      <c r="N70" s="139">
        <v>69</v>
      </c>
      <c r="O70" s="139">
        <v>51</v>
      </c>
      <c r="P70" s="139">
        <v>18</v>
      </c>
      <c r="Q70" s="139"/>
      <c r="R70" s="139">
        <v>97</v>
      </c>
      <c r="S70" s="139">
        <v>56</v>
      </c>
      <c r="T70" s="139">
        <v>41</v>
      </c>
      <c r="U70" s="139"/>
      <c r="V70" s="139">
        <v>11</v>
      </c>
      <c r="W70" s="139">
        <v>8</v>
      </c>
      <c r="X70" s="139">
        <v>3</v>
      </c>
      <c r="Y70" s="139"/>
      <c r="Z70" s="139">
        <v>0</v>
      </c>
      <c r="AA70" s="139">
        <v>0</v>
      </c>
      <c r="AB70" s="139">
        <v>0</v>
      </c>
    </row>
    <row r="71" spans="1:28" x14ac:dyDescent="0.2">
      <c r="A71" s="128" t="s">
        <v>113</v>
      </c>
      <c r="B71" s="139">
        <v>1441</v>
      </c>
      <c r="C71" s="139">
        <v>789</v>
      </c>
      <c r="D71" s="139">
        <v>652</v>
      </c>
      <c r="E71" s="139"/>
      <c r="F71" s="139">
        <v>424</v>
      </c>
      <c r="G71" s="139">
        <v>253</v>
      </c>
      <c r="H71" s="139">
        <v>171</v>
      </c>
      <c r="I71" s="139"/>
      <c r="J71" s="139">
        <v>335</v>
      </c>
      <c r="K71" s="139">
        <v>197</v>
      </c>
      <c r="L71" s="139">
        <v>138</v>
      </c>
      <c r="M71" s="139"/>
      <c r="N71" s="139">
        <v>223</v>
      </c>
      <c r="O71" s="139">
        <v>119</v>
      </c>
      <c r="P71" s="139">
        <v>104</v>
      </c>
      <c r="Q71" s="139"/>
      <c r="R71" s="139">
        <v>352</v>
      </c>
      <c r="S71" s="139">
        <v>171</v>
      </c>
      <c r="T71" s="139">
        <v>181</v>
      </c>
      <c r="U71" s="139"/>
      <c r="V71" s="139">
        <v>107</v>
      </c>
      <c r="W71" s="139">
        <v>49</v>
      </c>
      <c r="X71" s="139">
        <v>58</v>
      </c>
      <c r="Y71" s="139"/>
      <c r="Z71" s="139">
        <v>0</v>
      </c>
      <c r="AA71" s="139">
        <v>0</v>
      </c>
      <c r="AB71" s="139">
        <v>0</v>
      </c>
    </row>
    <row r="72" spans="1:28" x14ac:dyDescent="0.2">
      <c r="A72" s="128" t="s">
        <v>114</v>
      </c>
      <c r="B72" s="139">
        <v>356</v>
      </c>
      <c r="C72" s="139">
        <v>210</v>
      </c>
      <c r="D72" s="139">
        <v>146</v>
      </c>
      <c r="E72" s="139"/>
      <c r="F72" s="139">
        <v>117</v>
      </c>
      <c r="G72" s="139">
        <v>74</v>
      </c>
      <c r="H72" s="139">
        <v>43</v>
      </c>
      <c r="I72" s="139"/>
      <c r="J72" s="139">
        <v>75</v>
      </c>
      <c r="K72" s="139">
        <v>48</v>
      </c>
      <c r="L72" s="139">
        <v>27</v>
      </c>
      <c r="M72" s="139"/>
      <c r="N72" s="139">
        <v>45</v>
      </c>
      <c r="O72" s="139">
        <v>24</v>
      </c>
      <c r="P72" s="139">
        <v>21</v>
      </c>
      <c r="Q72" s="139"/>
      <c r="R72" s="139">
        <v>81</v>
      </c>
      <c r="S72" s="139">
        <v>44</v>
      </c>
      <c r="T72" s="139">
        <v>37</v>
      </c>
      <c r="U72" s="139"/>
      <c r="V72" s="139">
        <v>38</v>
      </c>
      <c r="W72" s="139">
        <v>20</v>
      </c>
      <c r="X72" s="139">
        <v>18</v>
      </c>
      <c r="Y72" s="139"/>
      <c r="Z72" s="139">
        <v>0</v>
      </c>
      <c r="AA72" s="139">
        <v>0</v>
      </c>
      <c r="AB72" s="139">
        <v>0</v>
      </c>
    </row>
    <row r="73" spans="1:28" x14ac:dyDescent="0.2">
      <c r="A73" s="128" t="s">
        <v>115</v>
      </c>
      <c r="B73" s="139">
        <v>342</v>
      </c>
      <c r="C73" s="139">
        <v>219</v>
      </c>
      <c r="D73" s="139">
        <v>123</v>
      </c>
      <c r="E73" s="139"/>
      <c r="F73" s="139">
        <v>108</v>
      </c>
      <c r="G73" s="139">
        <v>65</v>
      </c>
      <c r="H73" s="139">
        <v>43</v>
      </c>
      <c r="I73" s="139"/>
      <c r="J73" s="139">
        <v>70</v>
      </c>
      <c r="K73" s="139">
        <v>52</v>
      </c>
      <c r="L73" s="139">
        <v>18</v>
      </c>
      <c r="M73" s="139"/>
      <c r="N73" s="139">
        <v>32</v>
      </c>
      <c r="O73" s="139">
        <v>20</v>
      </c>
      <c r="P73" s="139">
        <v>12</v>
      </c>
      <c r="Q73" s="139"/>
      <c r="R73" s="139">
        <v>89</v>
      </c>
      <c r="S73" s="139">
        <v>52</v>
      </c>
      <c r="T73" s="139">
        <v>37</v>
      </c>
      <c r="U73" s="139"/>
      <c r="V73" s="139">
        <v>43</v>
      </c>
      <c r="W73" s="139">
        <v>30</v>
      </c>
      <c r="X73" s="139">
        <v>13</v>
      </c>
      <c r="Y73" s="139"/>
      <c r="Z73" s="139">
        <v>0</v>
      </c>
      <c r="AA73" s="139">
        <v>0</v>
      </c>
      <c r="AB73" s="139">
        <v>0</v>
      </c>
    </row>
    <row r="74" spans="1:28" x14ac:dyDescent="0.2">
      <c r="A74" s="128" t="s">
        <v>116</v>
      </c>
      <c r="B74" s="139">
        <v>591</v>
      </c>
      <c r="C74" s="139">
        <v>372</v>
      </c>
      <c r="D74" s="139">
        <v>219</v>
      </c>
      <c r="E74" s="139"/>
      <c r="F74" s="139">
        <v>185</v>
      </c>
      <c r="G74" s="139">
        <v>122</v>
      </c>
      <c r="H74" s="139">
        <v>63</v>
      </c>
      <c r="I74" s="139"/>
      <c r="J74" s="139">
        <v>170</v>
      </c>
      <c r="K74" s="139">
        <v>110</v>
      </c>
      <c r="L74" s="139">
        <v>60</v>
      </c>
      <c r="M74" s="139"/>
      <c r="N74" s="139">
        <v>69</v>
      </c>
      <c r="O74" s="139">
        <v>36</v>
      </c>
      <c r="P74" s="139">
        <v>33</v>
      </c>
      <c r="Q74" s="139"/>
      <c r="R74" s="139">
        <v>122</v>
      </c>
      <c r="S74" s="139">
        <v>80</v>
      </c>
      <c r="T74" s="139">
        <v>42</v>
      </c>
      <c r="U74" s="139"/>
      <c r="V74" s="139">
        <v>45</v>
      </c>
      <c r="W74" s="139">
        <v>24</v>
      </c>
      <c r="X74" s="139">
        <v>21</v>
      </c>
      <c r="Y74" s="139"/>
      <c r="Z74" s="139">
        <v>0</v>
      </c>
      <c r="AA74" s="139">
        <v>0</v>
      </c>
      <c r="AB74" s="139">
        <v>0</v>
      </c>
    </row>
    <row r="75" spans="1:28" x14ac:dyDescent="0.2">
      <c r="A75" s="128" t="s">
        <v>117</v>
      </c>
      <c r="B75" s="139">
        <v>1519</v>
      </c>
      <c r="C75" s="139">
        <v>850</v>
      </c>
      <c r="D75" s="139">
        <v>669</v>
      </c>
      <c r="E75" s="139"/>
      <c r="F75" s="139">
        <v>567</v>
      </c>
      <c r="G75" s="139">
        <v>331</v>
      </c>
      <c r="H75" s="139">
        <v>236</v>
      </c>
      <c r="I75" s="139"/>
      <c r="J75" s="139">
        <v>329</v>
      </c>
      <c r="K75" s="139">
        <v>201</v>
      </c>
      <c r="L75" s="139">
        <v>128</v>
      </c>
      <c r="M75" s="139"/>
      <c r="N75" s="139">
        <v>165</v>
      </c>
      <c r="O75" s="139">
        <v>100</v>
      </c>
      <c r="P75" s="139">
        <v>65</v>
      </c>
      <c r="Q75" s="139"/>
      <c r="R75" s="139">
        <v>317</v>
      </c>
      <c r="S75" s="139">
        <v>156</v>
      </c>
      <c r="T75" s="139">
        <v>161</v>
      </c>
      <c r="U75" s="139"/>
      <c r="V75" s="139">
        <v>141</v>
      </c>
      <c r="W75" s="139">
        <v>62</v>
      </c>
      <c r="X75" s="139">
        <v>79</v>
      </c>
      <c r="Y75" s="139"/>
      <c r="Z75" s="139">
        <v>0</v>
      </c>
      <c r="AA75" s="139">
        <v>0</v>
      </c>
      <c r="AB75" s="139">
        <v>0</v>
      </c>
    </row>
    <row r="76" spans="1:28" x14ac:dyDescent="0.2">
      <c r="A76" s="128" t="s">
        <v>118</v>
      </c>
      <c r="B76" s="139">
        <v>567</v>
      </c>
      <c r="C76" s="139">
        <v>315</v>
      </c>
      <c r="D76" s="139">
        <v>252</v>
      </c>
      <c r="E76" s="139"/>
      <c r="F76" s="139">
        <v>182</v>
      </c>
      <c r="G76" s="139">
        <v>101</v>
      </c>
      <c r="H76" s="139">
        <v>81</v>
      </c>
      <c r="I76" s="139"/>
      <c r="J76" s="139">
        <v>150</v>
      </c>
      <c r="K76" s="139">
        <v>76</v>
      </c>
      <c r="L76" s="139">
        <v>74</v>
      </c>
      <c r="M76" s="139"/>
      <c r="N76" s="139">
        <v>85</v>
      </c>
      <c r="O76" s="139">
        <v>58</v>
      </c>
      <c r="P76" s="139">
        <v>27</v>
      </c>
      <c r="Q76" s="139"/>
      <c r="R76" s="139">
        <v>106</v>
      </c>
      <c r="S76" s="139">
        <v>60</v>
      </c>
      <c r="T76" s="139">
        <v>46</v>
      </c>
      <c r="U76" s="139"/>
      <c r="V76" s="139">
        <v>44</v>
      </c>
      <c r="W76" s="139">
        <v>20</v>
      </c>
      <c r="X76" s="139">
        <v>24</v>
      </c>
      <c r="Y76" s="139"/>
      <c r="Z76" s="139">
        <v>0</v>
      </c>
      <c r="AA76" s="139">
        <v>0</v>
      </c>
      <c r="AB76" s="139">
        <v>0</v>
      </c>
    </row>
    <row r="77" spans="1:28" x14ac:dyDescent="0.2">
      <c r="A77" s="128" t="s">
        <v>119</v>
      </c>
      <c r="B77" s="139">
        <v>148</v>
      </c>
      <c r="C77" s="139">
        <v>91</v>
      </c>
      <c r="D77" s="139">
        <v>57</v>
      </c>
      <c r="E77" s="139"/>
      <c r="F77" s="139">
        <v>43</v>
      </c>
      <c r="G77" s="139">
        <v>29</v>
      </c>
      <c r="H77" s="139">
        <v>14</v>
      </c>
      <c r="I77" s="139"/>
      <c r="J77" s="139">
        <v>28</v>
      </c>
      <c r="K77" s="139">
        <v>17</v>
      </c>
      <c r="L77" s="139">
        <v>11</v>
      </c>
      <c r="M77" s="139"/>
      <c r="N77" s="139">
        <v>32</v>
      </c>
      <c r="O77" s="139">
        <v>17</v>
      </c>
      <c r="P77" s="139">
        <v>15</v>
      </c>
      <c r="Q77" s="139"/>
      <c r="R77" s="139">
        <v>34</v>
      </c>
      <c r="S77" s="139">
        <v>23</v>
      </c>
      <c r="T77" s="139">
        <v>11</v>
      </c>
      <c r="U77" s="139"/>
      <c r="V77" s="139">
        <v>11</v>
      </c>
      <c r="W77" s="139">
        <v>5</v>
      </c>
      <c r="X77" s="139">
        <v>6</v>
      </c>
      <c r="Y77" s="139"/>
      <c r="Z77" s="139">
        <v>0</v>
      </c>
      <c r="AA77" s="139">
        <v>0</v>
      </c>
      <c r="AB77" s="139">
        <v>0</v>
      </c>
    </row>
    <row r="78" spans="1:28" x14ac:dyDescent="0.2">
      <c r="A78" s="128" t="s">
        <v>120</v>
      </c>
      <c r="B78" s="139">
        <v>758</v>
      </c>
      <c r="C78" s="139">
        <v>472</v>
      </c>
      <c r="D78" s="139">
        <v>286</v>
      </c>
      <c r="E78" s="139"/>
      <c r="F78" s="139">
        <v>253</v>
      </c>
      <c r="G78" s="139">
        <v>147</v>
      </c>
      <c r="H78" s="139">
        <v>106</v>
      </c>
      <c r="I78" s="139"/>
      <c r="J78" s="139">
        <v>187</v>
      </c>
      <c r="K78" s="139">
        <v>127</v>
      </c>
      <c r="L78" s="139">
        <v>60</v>
      </c>
      <c r="M78" s="139"/>
      <c r="N78" s="139">
        <v>97</v>
      </c>
      <c r="O78" s="139">
        <v>65</v>
      </c>
      <c r="P78" s="139">
        <v>32</v>
      </c>
      <c r="Q78" s="139"/>
      <c r="R78" s="139">
        <v>172</v>
      </c>
      <c r="S78" s="139">
        <v>106</v>
      </c>
      <c r="T78" s="139">
        <v>66</v>
      </c>
      <c r="U78" s="139"/>
      <c r="V78" s="139">
        <v>49</v>
      </c>
      <c r="W78" s="139">
        <v>27</v>
      </c>
      <c r="X78" s="139">
        <v>22</v>
      </c>
      <c r="Y78" s="139"/>
      <c r="Z78" s="139">
        <v>0</v>
      </c>
      <c r="AA78" s="139">
        <v>0</v>
      </c>
      <c r="AB78" s="139">
        <v>0</v>
      </c>
    </row>
    <row r="79" spans="1:28" x14ac:dyDescent="0.2">
      <c r="A79" s="128" t="s">
        <v>121</v>
      </c>
      <c r="B79" s="139">
        <v>110</v>
      </c>
      <c r="C79" s="139">
        <v>66</v>
      </c>
      <c r="D79" s="139">
        <v>44</v>
      </c>
      <c r="E79" s="139"/>
      <c r="F79" s="139">
        <v>29</v>
      </c>
      <c r="G79" s="139">
        <v>17</v>
      </c>
      <c r="H79" s="139">
        <v>12</v>
      </c>
      <c r="I79" s="139"/>
      <c r="J79" s="139">
        <v>34</v>
      </c>
      <c r="K79" s="139">
        <v>22</v>
      </c>
      <c r="L79" s="139">
        <v>12</v>
      </c>
      <c r="M79" s="139"/>
      <c r="N79" s="139">
        <v>17</v>
      </c>
      <c r="O79" s="139">
        <v>13</v>
      </c>
      <c r="P79" s="139">
        <v>4</v>
      </c>
      <c r="Q79" s="139"/>
      <c r="R79" s="139">
        <v>20</v>
      </c>
      <c r="S79" s="139">
        <v>10</v>
      </c>
      <c r="T79" s="139">
        <v>10</v>
      </c>
      <c r="U79" s="139"/>
      <c r="V79" s="139">
        <v>10</v>
      </c>
      <c r="W79" s="139">
        <v>4</v>
      </c>
      <c r="X79" s="139">
        <v>6</v>
      </c>
      <c r="Y79" s="139"/>
      <c r="Z79" s="139">
        <v>0</v>
      </c>
      <c r="AA79" s="139">
        <v>0</v>
      </c>
      <c r="AB79" s="139">
        <v>0</v>
      </c>
    </row>
    <row r="80" spans="1:28" x14ac:dyDescent="0.2">
      <c r="A80" s="128" t="s">
        <v>122</v>
      </c>
      <c r="B80" s="139">
        <v>1462</v>
      </c>
      <c r="C80" s="139">
        <v>818</v>
      </c>
      <c r="D80" s="139">
        <v>644</v>
      </c>
      <c r="E80" s="139"/>
      <c r="F80" s="139">
        <v>516</v>
      </c>
      <c r="G80" s="139">
        <v>316</v>
      </c>
      <c r="H80" s="139">
        <v>200</v>
      </c>
      <c r="I80" s="139"/>
      <c r="J80" s="139">
        <v>403</v>
      </c>
      <c r="K80" s="139">
        <v>218</v>
      </c>
      <c r="L80" s="139">
        <v>185</v>
      </c>
      <c r="M80" s="139"/>
      <c r="N80" s="139">
        <v>218</v>
      </c>
      <c r="O80" s="139">
        <v>112</v>
      </c>
      <c r="P80" s="139">
        <v>106</v>
      </c>
      <c r="Q80" s="139"/>
      <c r="R80" s="139">
        <v>254</v>
      </c>
      <c r="S80" s="139">
        <v>137</v>
      </c>
      <c r="T80" s="139">
        <v>117</v>
      </c>
      <c r="U80" s="139"/>
      <c r="V80" s="139">
        <v>71</v>
      </c>
      <c r="W80" s="139">
        <v>35</v>
      </c>
      <c r="X80" s="139">
        <v>36</v>
      </c>
      <c r="Y80" s="139"/>
      <c r="Z80" s="139">
        <v>0</v>
      </c>
      <c r="AA80" s="139">
        <v>0</v>
      </c>
      <c r="AB80" s="139">
        <v>0</v>
      </c>
    </row>
    <row r="81" spans="1:32" x14ac:dyDescent="0.2">
      <c r="A81" s="171" t="s">
        <v>123</v>
      </c>
      <c r="B81" s="139">
        <v>1207</v>
      </c>
      <c r="C81" s="139">
        <v>690</v>
      </c>
      <c r="D81" s="139">
        <v>517</v>
      </c>
      <c r="E81" s="139"/>
      <c r="F81" s="139">
        <v>326</v>
      </c>
      <c r="G81" s="139">
        <v>187</v>
      </c>
      <c r="H81" s="139">
        <v>139</v>
      </c>
      <c r="I81" s="139"/>
      <c r="J81" s="139">
        <v>298</v>
      </c>
      <c r="K81" s="139">
        <v>172</v>
      </c>
      <c r="L81" s="139">
        <v>126</v>
      </c>
      <c r="M81" s="139"/>
      <c r="N81" s="139">
        <v>182</v>
      </c>
      <c r="O81" s="139">
        <v>106</v>
      </c>
      <c r="P81" s="139">
        <v>76</v>
      </c>
      <c r="Q81" s="139"/>
      <c r="R81" s="139">
        <v>291</v>
      </c>
      <c r="S81" s="139">
        <v>168</v>
      </c>
      <c r="T81" s="139">
        <v>123</v>
      </c>
      <c r="U81" s="139"/>
      <c r="V81" s="139">
        <v>110</v>
      </c>
      <c r="W81" s="139">
        <v>57</v>
      </c>
      <c r="X81" s="139">
        <v>53</v>
      </c>
      <c r="Y81" s="139"/>
      <c r="Z81" s="139">
        <v>0</v>
      </c>
      <c r="AA81" s="139">
        <v>0</v>
      </c>
      <c r="AB81" s="139">
        <v>0</v>
      </c>
    </row>
    <row r="82" spans="1:32" ht="13.5" thickBot="1" x14ac:dyDescent="0.25">
      <c r="A82" s="166" t="s">
        <v>124</v>
      </c>
      <c r="B82" s="139">
        <v>255</v>
      </c>
      <c r="C82" s="139">
        <v>145</v>
      </c>
      <c r="D82" s="139">
        <v>110</v>
      </c>
      <c r="E82" s="139"/>
      <c r="F82" s="139">
        <v>123</v>
      </c>
      <c r="G82" s="139">
        <v>67</v>
      </c>
      <c r="H82" s="139">
        <v>56</v>
      </c>
      <c r="I82" s="139"/>
      <c r="J82" s="139">
        <v>69</v>
      </c>
      <c r="K82" s="139">
        <v>39</v>
      </c>
      <c r="L82" s="139">
        <v>30</v>
      </c>
      <c r="M82" s="139"/>
      <c r="N82" s="139">
        <v>15</v>
      </c>
      <c r="O82" s="139">
        <v>5</v>
      </c>
      <c r="P82" s="139">
        <v>10</v>
      </c>
      <c r="Q82" s="139"/>
      <c r="R82" s="139">
        <v>42</v>
      </c>
      <c r="S82" s="139">
        <v>29</v>
      </c>
      <c r="T82" s="139">
        <v>13</v>
      </c>
      <c r="U82" s="139"/>
      <c r="V82" s="139">
        <v>6</v>
      </c>
      <c r="W82" s="139">
        <v>5</v>
      </c>
      <c r="X82" s="139">
        <v>1</v>
      </c>
      <c r="Y82" s="139"/>
      <c r="Z82" s="139">
        <v>0</v>
      </c>
      <c r="AA82" s="139">
        <v>0</v>
      </c>
      <c r="AB82" s="139">
        <v>0</v>
      </c>
    </row>
    <row r="83" spans="1:32" x14ac:dyDescent="0.25">
      <c r="A83" s="292" t="s">
        <v>90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</row>
    <row r="84" spans="1:32" x14ac:dyDescent="0.25">
      <c r="A84" s="293" t="s">
        <v>14</v>
      </c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</row>
    <row r="87" spans="1:32" s="115" customFormat="1" ht="15" x14ac:dyDescent="0.25">
      <c r="A87" s="294" t="s">
        <v>187</v>
      </c>
      <c r="B87" s="294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9"/>
      <c r="AD87" s="278" t="s">
        <v>249</v>
      </c>
      <c r="AE87" s="278"/>
      <c r="AF87" s="9"/>
    </row>
    <row r="88" spans="1:32" s="115" customFormat="1" ht="15" x14ac:dyDescent="0.25">
      <c r="A88" s="295" t="s">
        <v>188</v>
      </c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9"/>
      <c r="AD88" s="278"/>
      <c r="AE88" s="278"/>
      <c r="AF88"/>
    </row>
    <row r="89" spans="1:32" s="115" customFormat="1" ht="15" x14ac:dyDescent="0.25">
      <c r="A89" s="294" t="s">
        <v>78</v>
      </c>
      <c r="B89" s="294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</row>
    <row r="90" spans="1:32" s="115" customFormat="1" ht="15" x14ac:dyDescent="0.25">
      <c r="A90" s="295" t="s">
        <v>94</v>
      </c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</row>
    <row r="91" spans="1:32" s="115" customFormat="1" ht="15" x14ac:dyDescent="0.25">
      <c r="A91" s="294" t="s">
        <v>95</v>
      </c>
      <c r="B91" s="294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</row>
    <row r="92" spans="1:32" s="115" customFormat="1" ht="15" x14ac:dyDescent="0.25">
      <c r="A92" s="295" t="s">
        <v>80</v>
      </c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</row>
    <row r="93" spans="1:32" s="115" customFormat="1" ht="15.75" thickBot="1" x14ac:dyDescent="0.3">
      <c r="A93" s="118"/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</row>
    <row r="94" spans="1:32" s="115" customFormat="1" ht="15" x14ac:dyDescent="0.25">
      <c r="A94" s="299" t="s">
        <v>96</v>
      </c>
      <c r="B94" s="119" t="s">
        <v>22</v>
      </c>
      <c r="C94" s="119"/>
      <c r="D94" s="119"/>
      <c r="E94" s="120"/>
      <c r="F94" s="119" t="s">
        <v>57</v>
      </c>
      <c r="G94" s="119"/>
      <c r="H94" s="119"/>
      <c r="I94" s="120"/>
      <c r="J94" s="119" t="s">
        <v>58</v>
      </c>
      <c r="K94" s="119"/>
      <c r="L94" s="119"/>
      <c r="M94" s="120"/>
      <c r="N94" s="119" t="s">
        <v>59</v>
      </c>
      <c r="O94" s="119"/>
      <c r="P94" s="119"/>
      <c r="Q94" s="120"/>
      <c r="R94" s="119" t="s">
        <v>61</v>
      </c>
      <c r="S94" s="119"/>
      <c r="T94" s="119"/>
      <c r="U94" s="120"/>
      <c r="V94" s="119" t="s">
        <v>62</v>
      </c>
      <c r="W94" s="119"/>
      <c r="X94" s="119"/>
      <c r="Y94" s="120"/>
      <c r="Z94" s="119" t="s">
        <v>63</v>
      </c>
      <c r="AA94" s="119"/>
      <c r="AB94" s="119"/>
    </row>
    <row r="95" spans="1:32" s="115" customFormat="1" ht="15.75" thickBot="1" x14ac:dyDescent="0.3">
      <c r="A95" s="300"/>
      <c r="B95" s="121" t="s">
        <v>82</v>
      </c>
      <c r="C95" s="121" t="s">
        <v>83</v>
      </c>
      <c r="D95" s="121" t="s">
        <v>84</v>
      </c>
      <c r="E95" s="122"/>
      <c r="F95" s="121" t="s">
        <v>82</v>
      </c>
      <c r="G95" s="121" t="s">
        <v>83</v>
      </c>
      <c r="H95" s="121" t="s">
        <v>84</v>
      </c>
      <c r="I95" s="122"/>
      <c r="J95" s="121" t="s">
        <v>82</v>
      </c>
      <c r="K95" s="121" t="s">
        <v>83</v>
      </c>
      <c r="L95" s="121" t="s">
        <v>84</v>
      </c>
      <c r="M95" s="122"/>
      <c r="N95" s="121" t="s">
        <v>82</v>
      </c>
      <c r="O95" s="121" t="s">
        <v>83</v>
      </c>
      <c r="P95" s="121" t="s">
        <v>84</v>
      </c>
      <c r="Q95" s="122"/>
      <c r="R95" s="121" t="s">
        <v>82</v>
      </c>
      <c r="S95" s="121" t="s">
        <v>83</v>
      </c>
      <c r="T95" s="121" t="s">
        <v>84</v>
      </c>
      <c r="U95" s="122"/>
      <c r="V95" s="121" t="s">
        <v>82</v>
      </c>
      <c r="W95" s="121" t="s">
        <v>83</v>
      </c>
      <c r="X95" s="121" t="s">
        <v>84</v>
      </c>
      <c r="Y95" s="122"/>
      <c r="Z95" s="121" t="s">
        <v>82</v>
      </c>
      <c r="AA95" s="121" t="s">
        <v>83</v>
      </c>
      <c r="AB95" s="121" t="s">
        <v>84</v>
      </c>
    </row>
    <row r="96" spans="1:32" x14ac:dyDescent="0.25">
      <c r="A96" s="154"/>
      <c r="B96" s="155"/>
      <c r="C96" s="155"/>
      <c r="D96" s="155"/>
      <c r="E96" s="156"/>
      <c r="F96" s="155"/>
      <c r="G96" s="155"/>
      <c r="H96" s="155"/>
      <c r="I96" s="156"/>
      <c r="J96" s="155"/>
      <c r="K96" s="155"/>
      <c r="L96" s="155"/>
      <c r="M96" s="156"/>
      <c r="N96" s="155"/>
      <c r="O96" s="155"/>
      <c r="P96" s="155"/>
      <c r="Q96" s="156"/>
      <c r="R96" s="155"/>
      <c r="S96" s="155"/>
      <c r="T96" s="155"/>
      <c r="U96" s="156"/>
      <c r="V96" s="155"/>
      <c r="W96" s="155"/>
      <c r="X96" s="155"/>
      <c r="Y96" s="156"/>
      <c r="Z96" s="155"/>
      <c r="AA96" s="155"/>
      <c r="AB96" s="155"/>
    </row>
    <row r="97" spans="1:28" ht="13.5" x14ac:dyDescent="0.25">
      <c r="A97" s="158" t="s">
        <v>97</v>
      </c>
      <c r="B97" s="143">
        <f>+B11/(B11+B54)*100</f>
        <v>80.611404620694131</v>
      </c>
      <c r="C97" s="143">
        <f>+C11/(C11+C54)*100</f>
        <v>77.910369838620966</v>
      </c>
      <c r="D97" s="143">
        <f>+D11/(D11+D54)*100</f>
        <v>83.271959226778094</v>
      </c>
      <c r="E97" s="169"/>
      <c r="F97" s="143">
        <f>+F11/(F11+F54)*100</f>
        <v>74.908096093015303</v>
      </c>
      <c r="G97" s="143">
        <f>+G11/(G11+G54)*100</f>
        <v>72.011469628555432</v>
      </c>
      <c r="H97" s="143">
        <f>+H11/(H11+H54)*100</f>
        <v>78.030841387151796</v>
      </c>
      <c r="I97" s="169"/>
      <c r="J97" s="143">
        <f>+J11/(J11+J54)*100</f>
        <v>78.074765965431695</v>
      </c>
      <c r="K97" s="143">
        <f>+K11/(K11+K54)*100</f>
        <v>75.17666019256994</v>
      </c>
      <c r="L97" s="143">
        <f>+L11/(L11+L54)*100</f>
        <v>81.025921562026596</v>
      </c>
      <c r="M97" s="169"/>
      <c r="N97" s="143">
        <f>+N11/(N11+N54)*100</f>
        <v>85.871391854487939</v>
      </c>
      <c r="O97" s="143">
        <f>+O11/(O11+O54)*100</f>
        <v>83.526565177941322</v>
      </c>
      <c r="P97" s="143">
        <f>+P11/(P11+P54)*100</f>
        <v>88.12663628430137</v>
      </c>
      <c r="Q97" s="169"/>
      <c r="R97" s="143">
        <f>+R11/(R11+R54)*100</f>
        <v>76.988643814419461</v>
      </c>
      <c r="S97" s="143">
        <f>+S11/(S11+S54)*100</f>
        <v>74.042945450601877</v>
      </c>
      <c r="T97" s="143">
        <f>+T11/(T11+T54)*100</f>
        <v>79.748057093513495</v>
      </c>
      <c r="U97" s="169"/>
      <c r="V97" s="143">
        <f>+V11/(V11+V54)*100</f>
        <v>92.718954248366018</v>
      </c>
      <c r="W97" s="143">
        <f>+W11/(W11+W54)*100</f>
        <v>91.985940246045701</v>
      </c>
      <c r="X97" s="143">
        <f>+X11/(X11+X54)*100</f>
        <v>93.355725190839706</v>
      </c>
      <c r="Y97" s="169"/>
      <c r="Z97" s="143">
        <f>+Z11/(Z11+Z54)*100</f>
        <v>100</v>
      </c>
      <c r="AA97" s="143">
        <f>+AA11/(AA11+AA54)*100</f>
        <v>100</v>
      </c>
      <c r="AB97" s="143">
        <f>+AB11/(AB11+AB54)*100</f>
        <v>100</v>
      </c>
    </row>
    <row r="98" spans="1:28" x14ac:dyDescent="0.25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</row>
    <row r="99" spans="1:28" x14ac:dyDescent="0.25">
      <c r="A99" s="128" t="s">
        <v>98</v>
      </c>
      <c r="B99" s="143">
        <f>+B13/(B13+B56)*100</f>
        <v>76.677357280307888</v>
      </c>
      <c r="C99" s="143">
        <f>+C13/(C13+C56)*100</f>
        <v>75.820185324317563</v>
      </c>
      <c r="D99" s="143">
        <f>+D13/(D13+D56)*100</f>
        <v>77.577590741714886</v>
      </c>
      <c r="E99" s="169"/>
      <c r="F99" s="143">
        <f>+F13/(F13+F56)*100</f>
        <v>68.575262804741669</v>
      </c>
      <c r="G99" s="143">
        <f>+G13/(G13+G56)*100</f>
        <v>68.141233766233768</v>
      </c>
      <c r="H99" s="143">
        <f>+H13/(H13+H56)*100</f>
        <v>69.108121574489289</v>
      </c>
      <c r="I99" s="170"/>
      <c r="J99" s="143">
        <f>+J13/(J13+J56)*100</f>
        <v>73.591954022988503</v>
      </c>
      <c r="K99" s="143">
        <f>+K13/(K13+K56)*100</f>
        <v>72.888127853881286</v>
      </c>
      <c r="L99" s="143">
        <f>+L13/(L13+L56)*100</f>
        <v>74.305555555555557</v>
      </c>
      <c r="M99" s="170"/>
      <c r="N99" s="143">
        <f>+N13/(N13+N56)*100</f>
        <v>83.758865248226954</v>
      </c>
      <c r="O99" s="143">
        <f>+O13/(O13+O56)*100</f>
        <v>81.04956268221575</v>
      </c>
      <c r="P99" s="143">
        <f>+P13/(P13+P56)*100</f>
        <v>86.325966850828735</v>
      </c>
      <c r="Q99" s="170"/>
      <c r="R99" s="143">
        <f>+R13/(R13+R56)*100</f>
        <v>73.222663298448211</v>
      </c>
      <c r="S99" s="143">
        <f>+S13/(S13+S56)*100</f>
        <v>74.151624548736464</v>
      </c>
      <c r="T99" s="143">
        <f>+T13/(T13+T56)*100</f>
        <v>72.294372294372295</v>
      </c>
      <c r="U99" s="170"/>
      <c r="V99" s="143">
        <f>+V13/(V13+V56)*100</f>
        <v>94.4800394282898</v>
      </c>
      <c r="W99" s="143">
        <f>+W13/(W13+W56)*100</f>
        <v>94.668008048289749</v>
      </c>
      <c r="X99" s="143">
        <f>+X13/(X13+X56)*100</f>
        <v>94.299516908212553</v>
      </c>
      <c r="Y99" s="169"/>
      <c r="Z99" s="143">
        <f t="shared" ref="Z99:AB101" si="0">+Z13/(Z13+Z56)*100</f>
        <v>100</v>
      </c>
      <c r="AA99" s="143">
        <f t="shared" si="0"/>
        <v>100</v>
      </c>
      <c r="AB99" s="143" t="s">
        <v>56</v>
      </c>
    </row>
    <row r="100" spans="1:28" x14ac:dyDescent="0.25">
      <c r="A100" s="128" t="s">
        <v>99</v>
      </c>
      <c r="B100" s="143">
        <f t="shared" ref="B100:D115" si="1">+B14/(B14+B57)*100</f>
        <v>82.599296128707891</v>
      </c>
      <c r="C100" s="143">
        <f t="shared" si="1"/>
        <v>80.215682322112485</v>
      </c>
      <c r="D100" s="143">
        <f t="shared" si="1"/>
        <v>84.971910112359552</v>
      </c>
      <c r="E100" s="169"/>
      <c r="F100" s="143">
        <f t="shared" ref="F100:H115" si="2">+F14/(F14+F57)*100</f>
        <v>76.214833759590789</v>
      </c>
      <c r="G100" s="143">
        <f t="shared" si="2"/>
        <v>74.612769172648285</v>
      </c>
      <c r="H100" s="143">
        <f t="shared" si="2"/>
        <v>77.955665024630534</v>
      </c>
      <c r="I100" s="170"/>
      <c r="J100" s="143">
        <f t="shared" ref="J100:L115" si="3">+J14/(J14+J57)*100</f>
        <v>80.168105406633345</v>
      </c>
      <c r="K100" s="143">
        <f t="shared" si="3"/>
        <v>78.191731031349391</v>
      </c>
      <c r="L100" s="143">
        <f t="shared" si="3"/>
        <v>82.144479781917312</v>
      </c>
      <c r="M100" s="170"/>
      <c r="N100" s="143">
        <f t="shared" ref="N100:P115" si="4">+N14/(N14+N57)*100</f>
        <v>88.698103536647878</v>
      </c>
      <c r="O100" s="143">
        <f t="shared" si="4"/>
        <v>86.03580562659846</v>
      </c>
      <c r="P100" s="143">
        <f t="shared" si="4"/>
        <v>91.371340523882893</v>
      </c>
      <c r="Q100" s="170"/>
      <c r="R100" s="143">
        <f t="shared" ref="R100:T115" si="5">+R14/(R14+R57)*100</f>
        <v>78.667054714784641</v>
      </c>
      <c r="S100" s="143">
        <f t="shared" si="5"/>
        <v>74.089552238805965</v>
      </c>
      <c r="T100" s="143">
        <f t="shared" si="5"/>
        <v>83.021010789324251</v>
      </c>
      <c r="U100" s="170"/>
      <c r="V100" s="143">
        <f t="shared" ref="V100:X115" si="6">+V14/(V14+V57)*100</f>
        <v>93.090663970340415</v>
      </c>
      <c r="W100" s="143">
        <f t="shared" si="6"/>
        <v>92.634560906515588</v>
      </c>
      <c r="X100" s="143">
        <f t="shared" si="6"/>
        <v>93.504823151125407</v>
      </c>
      <c r="Y100" s="169"/>
      <c r="Z100" s="143">
        <f t="shared" si="0"/>
        <v>100</v>
      </c>
      <c r="AA100" s="143">
        <f t="shared" si="0"/>
        <v>100</v>
      </c>
      <c r="AB100" s="143">
        <f t="shared" si="0"/>
        <v>100</v>
      </c>
    </row>
    <row r="101" spans="1:28" x14ac:dyDescent="0.25">
      <c r="A101" s="128" t="s">
        <v>100</v>
      </c>
      <c r="B101" s="143">
        <f t="shared" si="1"/>
        <v>74.695561084195361</v>
      </c>
      <c r="C101" s="143">
        <f t="shared" si="1"/>
        <v>71.37353878852285</v>
      </c>
      <c r="D101" s="143">
        <f t="shared" si="1"/>
        <v>77.924089852827265</v>
      </c>
      <c r="E101" s="169"/>
      <c r="F101" s="143">
        <f t="shared" si="2"/>
        <v>66.333030027297539</v>
      </c>
      <c r="G101" s="143">
        <f t="shared" si="2"/>
        <v>61.789709172259514</v>
      </c>
      <c r="H101" s="143">
        <f t="shared" si="2"/>
        <v>71.03192966219342</v>
      </c>
      <c r="I101" s="170"/>
      <c r="J101" s="143">
        <f t="shared" si="3"/>
        <v>70.894030277063692</v>
      </c>
      <c r="K101" s="143">
        <f t="shared" si="3"/>
        <v>66.454229432213211</v>
      </c>
      <c r="L101" s="143">
        <f t="shared" si="3"/>
        <v>75.211267605633807</v>
      </c>
      <c r="M101" s="170"/>
      <c r="N101" s="143">
        <f t="shared" si="4"/>
        <v>81.989708404802741</v>
      </c>
      <c r="O101" s="143">
        <f t="shared" si="4"/>
        <v>80.818965517241381</v>
      </c>
      <c r="P101" s="143">
        <f t="shared" si="4"/>
        <v>83.059750492449112</v>
      </c>
      <c r="Q101" s="170"/>
      <c r="R101" s="143">
        <f t="shared" si="5"/>
        <v>70.52586938083121</v>
      </c>
      <c r="S101" s="143">
        <f t="shared" si="5"/>
        <v>67.007672634271103</v>
      </c>
      <c r="T101" s="143">
        <f t="shared" si="5"/>
        <v>74.008438818565409</v>
      </c>
      <c r="U101" s="170"/>
      <c r="V101" s="143">
        <f t="shared" si="6"/>
        <v>92.531969309462909</v>
      </c>
      <c r="W101" s="143">
        <f t="shared" si="6"/>
        <v>92.804232804232797</v>
      </c>
      <c r="X101" s="143">
        <f t="shared" si="6"/>
        <v>92.277227722772281</v>
      </c>
      <c r="Y101" s="169"/>
      <c r="Z101" s="143">
        <f t="shared" si="0"/>
        <v>100</v>
      </c>
      <c r="AA101" s="143">
        <f t="shared" si="0"/>
        <v>100</v>
      </c>
      <c r="AB101" s="143">
        <f t="shared" si="0"/>
        <v>100</v>
      </c>
    </row>
    <row r="102" spans="1:28" x14ac:dyDescent="0.25">
      <c r="A102" s="128" t="s">
        <v>101</v>
      </c>
      <c r="B102" s="143">
        <f t="shared" si="1"/>
        <v>71.064211212516298</v>
      </c>
      <c r="C102" s="143">
        <f t="shared" si="1"/>
        <v>66.172506738544485</v>
      </c>
      <c r="D102" s="143">
        <f t="shared" si="1"/>
        <v>75.647095959595958</v>
      </c>
      <c r="E102" s="169"/>
      <c r="F102" s="143">
        <f t="shared" si="2"/>
        <v>60.424710424710426</v>
      </c>
      <c r="G102" s="143">
        <f t="shared" si="2"/>
        <v>55.320304017372422</v>
      </c>
      <c r="H102" s="143">
        <f t="shared" si="2"/>
        <v>65.695067264573993</v>
      </c>
      <c r="I102" s="170"/>
      <c r="J102" s="143">
        <f t="shared" si="3"/>
        <v>70.355731225296452</v>
      </c>
      <c r="K102" s="143">
        <f t="shared" si="3"/>
        <v>65.05576208178438</v>
      </c>
      <c r="L102" s="143">
        <f t="shared" si="3"/>
        <v>75.312934631432555</v>
      </c>
      <c r="M102" s="170"/>
      <c r="N102" s="143">
        <f t="shared" si="4"/>
        <v>78.370897587979442</v>
      </c>
      <c r="O102" s="143">
        <f t="shared" si="4"/>
        <v>74.498797113071362</v>
      </c>
      <c r="P102" s="143">
        <f t="shared" si="4"/>
        <v>82.137285491419647</v>
      </c>
      <c r="Q102" s="170"/>
      <c r="R102" s="143">
        <f t="shared" si="5"/>
        <v>70.17453798767967</v>
      </c>
      <c r="S102" s="143">
        <f t="shared" si="5"/>
        <v>64.87093153759821</v>
      </c>
      <c r="T102" s="143">
        <f t="shared" si="5"/>
        <v>74.645222327341529</v>
      </c>
      <c r="U102" s="170"/>
      <c r="V102" s="143">
        <f t="shared" si="6"/>
        <v>88.239538239538234</v>
      </c>
      <c r="W102" s="143">
        <f t="shared" si="6"/>
        <v>86.252045826513907</v>
      </c>
      <c r="X102" s="143">
        <f t="shared" si="6"/>
        <v>89.806451612903231</v>
      </c>
      <c r="Y102" s="169"/>
      <c r="Z102" s="143" t="s">
        <v>56</v>
      </c>
      <c r="AA102" s="143" t="s">
        <v>56</v>
      </c>
      <c r="AB102" s="143" t="s">
        <v>56</v>
      </c>
    </row>
    <row r="103" spans="1:28" x14ac:dyDescent="0.25">
      <c r="A103" s="128" t="s">
        <v>102</v>
      </c>
      <c r="B103" s="143">
        <f t="shared" si="1"/>
        <v>90.77700568540746</v>
      </c>
      <c r="C103" s="143">
        <f t="shared" si="1"/>
        <v>87.924528301886795</v>
      </c>
      <c r="D103" s="143">
        <f t="shared" si="1"/>
        <v>93.654822335025372</v>
      </c>
      <c r="E103" s="169"/>
      <c r="F103" s="143">
        <f t="shared" si="2"/>
        <v>90.612244897959187</v>
      </c>
      <c r="G103" s="143">
        <f t="shared" si="2"/>
        <v>86.548223350253807</v>
      </c>
      <c r="H103" s="143">
        <f t="shared" si="2"/>
        <v>95.307917888563054</v>
      </c>
      <c r="I103" s="170"/>
      <c r="J103" s="143">
        <f t="shared" si="3"/>
        <v>91.860465116279073</v>
      </c>
      <c r="K103" s="143">
        <f t="shared" si="3"/>
        <v>89.041095890410958</v>
      </c>
      <c r="L103" s="143">
        <f t="shared" si="3"/>
        <v>95.046439628482972</v>
      </c>
      <c r="M103" s="170"/>
      <c r="N103" s="143">
        <f t="shared" si="4"/>
        <v>96.039603960396036</v>
      </c>
      <c r="O103" s="143">
        <f t="shared" si="4"/>
        <v>95.28619528619528</v>
      </c>
      <c r="P103" s="143">
        <f t="shared" si="4"/>
        <v>96.763754045307451</v>
      </c>
      <c r="Q103" s="170"/>
      <c r="R103" s="143">
        <f t="shared" si="5"/>
        <v>81.41732283464566</v>
      </c>
      <c r="S103" s="143">
        <f t="shared" si="5"/>
        <v>75.919732441471581</v>
      </c>
      <c r="T103" s="143">
        <f t="shared" si="5"/>
        <v>86.30952380952381</v>
      </c>
      <c r="U103" s="170"/>
      <c r="V103" s="143">
        <f t="shared" si="6"/>
        <v>94.929006085192697</v>
      </c>
      <c r="W103" s="143">
        <f t="shared" si="6"/>
        <v>94.347826086956516</v>
      </c>
      <c r="X103" s="143">
        <f t="shared" si="6"/>
        <v>95.437262357414454</v>
      </c>
      <c r="Y103" s="169"/>
      <c r="Z103" s="143">
        <f t="shared" ref="Z103:AB103" si="7">+Z17/(Z17+Z60)*100</f>
        <v>100</v>
      </c>
      <c r="AA103" s="143">
        <f t="shared" si="7"/>
        <v>100</v>
      </c>
      <c r="AB103" s="143">
        <f t="shared" si="7"/>
        <v>100</v>
      </c>
    </row>
    <row r="104" spans="1:28" x14ac:dyDescent="0.25">
      <c r="A104" s="128" t="s">
        <v>103</v>
      </c>
      <c r="B104" s="143">
        <f t="shared" si="1"/>
        <v>85.094163216241483</v>
      </c>
      <c r="C104" s="143">
        <f t="shared" si="1"/>
        <v>82.217461167648636</v>
      </c>
      <c r="D104" s="143">
        <f t="shared" si="1"/>
        <v>87.956301625366379</v>
      </c>
      <c r="E104" s="169"/>
      <c r="F104" s="143">
        <f t="shared" si="2"/>
        <v>80.172879524581305</v>
      </c>
      <c r="G104" s="143">
        <f t="shared" si="2"/>
        <v>76.703967446592074</v>
      </c>
      <c r="H104" s="143">
        <f t="shared" si="2"/>
        <v>84.10138248847926</v>
      </c>
      <c r="I104" s="170"/>
      <c r="J104" s="143">
        <f t="shared" si="3"/>
        <v>84.014002333722289</v>
      </c>
      <c r="K104" s="143">
        <f t="shared" si="3"/>
        <v>79.577464788732399</v>
      </c>
      <c r="L104" s="143">
        <f t="shared" si="3"/>
        <v>88.399071925754058</v>
      </c>
      <c r="M104" s="170"/>
      <c r="N104" s="143">
        <f t="shared" si="4"/>
        <v>91.373112868439975</v>
      </c>
      <c r="O104" s="143">
        <f t="shared" si="4"/>
        <v>89.413447782546498</v>
      </c>
      <c r="P104" s="143">
        <f t="shared" si="4"/>
        <v>93.352601156069355</v>
      </c>
      <c r="Q104" s="170"/>
      <c r="R104" s="143">
        <f t="shared" si="5"/>
        <v>79.442771084337352</v>
      </c>
      <c r="S104" s="143">
        <f t="shared" si="5"/>
        <v>78.301886792452834</v>
      </c>
      <c r="T104" s="143">
        <f t="shared" si="5"/>
        <v>80.49132947976878</v>
      </c>
      <c r="U104" s="170"/>
      <c r="V104" s="143">
        <f t="shared" si="6"/>
        <v>93.183707398171236</v>
      </c>
      <c r="W104" s="143">
        <f t="shared" si="6"/>
        <v>91.312056737588648</v>
      </c>
      <c r="X104" s="143">
        <f t="shared" si="6"/>
        <v>94.835680751173712</v>
      </c>
      <c r="Y104" s="169"/>
      <c r="Z104" s="143" t="s">
        <v>56</v>
      </c>
      <c r="AA104" s="143" t="s">
        <v>56</v>
      </c>
      <c r="AB104" s="143" t="s">
        <v>56</v>
      </c>
    </row>
    <row r="105" spans="1:28" x14ac:dyDescent="0.25">
      <c r="A105" s="128" t="s">
        <v>104</v>
      </c>
      <c r="B105" s="143">
        <f t="shared" si="1"/>
        <v>86.810551558753005</v>
      </c>
      <c r="C105" s="143">
        <f t="shared" si="1"/>
        <v>84.172661870503589</v>
      </c>
      <c r="D105" s="143">
        <f t="shared" si="1"/>
        <v>89.448441247002393</v>
      </c>
      <c r="E105" s="169"/>
      <c r="F105" s="143">
        <f t="shared" si="2"/>
        <v>92.757660167130922</v>
      </c>
      <c r="G105" s="143">
        <f t="shared" si="2"/>
        <v>93.650793650793645</v>
      </c>
      <c r="H105" s="143">
        <f t="shared" si="2"/>
        <v>91.764705882352942</v>
      </c>
      <c r="I105" s="170"/>
      <c r="J105" s="143">
        <f t="shared" si="3"/>
        <v>80.317460317460316</v>
      </c>
      <c r="K105" s="143">
        <f t="shared" si="3"/>
        <v>77.160493827160494</v>
      </c>
      <c r="L105" s="143">
        <f t="shared" si="3"/>
        <v>83.66013071895425</v>
      </c>
      <c r="M105" s="170"/>
      <c r="N105" s="143">
        <f t="shared" si="4"/>
        <v>80.479452054794521</v>
      </c>
      <c r="O105" s="143">
        <f t="shared" si="4"/>
        <v>77.551020408163268</v>
      </c>
      <c r="P105" s="143">
        <f t="shared" si="4"/>
        <v>83.448275862068968</v>
      </c>
      <c r="Q105" s="170"/>
      <c r="R105" s="143">
        <f t="shared" si="5"/>
        <v>84.38356164383562</v>
      </c>
      <c r="S105" s="143">
        <f t="shared" si="5"/>
        <v>76.666666666666671</v>
      </c>
      <c r="T105" s="143">
        <f t="shared" si="5"/>
        <v>91.891891891891902</v>
      </c>
      <c r="U105" s="170"/>
      <c r="V105" s="143">
        <f t="shared" si="6"/>
        <v>94.339622641509436</v>
      </c>
      <c r="W105" s="143">
        <f t="shared" si="6"/>
        <v>94.482758620689651</v>
      </c>
      <c r="X105" s="143">
        <f t="shared" si="6"/>
        <v>94.219653179190757</v>
      </c>
      <c r="Y105" s="169"/>
      <c r="Z105" s="143">
        <f t="shared" ref="Z105:AB107" si="8">+Z19/(Z19+Z62)*100</f>
        <v>100</v>
      </c>
      <c r="AA105" s="143">
        <f t="shared" si="8"/>
        <v>100</v>
      </c>
      <c r="AB105" s="143">
        <f t="shared" si="8"/>
        <v>100</v>
      </c>
    </row>
    <row r="106" spans="1:28" x14ac:dyDescent="0.25">
      <c r="A106" s="128" t="s">
        <v>105</v>
      </c>
      <c r="B106" s="143">
        <f t="shared" si="1"/>
        <v>80.269547121197107</v>
      </c>
      <c r="C106" s="143">
        <f t="shared" si="1"/>
        <v>77.39567621920564</v>
      </c>
      <c r="D106" s="143">
        <f t="shared" si="1"/>
        <v>83.061443782358111</v>
      </c>
      <c r="E106" s="169"/>
      <c r="F106" s="143">
        <f t="shared" si="2"/>
        <v>73.473605109900433</v>
      </c>
      <c r="G106" s="143">
        <f t="shared" si="2"/>
        <v>70.188133140376266</v>
      </c>
      <c r="H106" s="143">
        <f t="shared" si="2"/>
        <v>77.022274325908555</v>
      </c>
      <c r="I106" s="170"/>
      <c r="J106" s="143">
        <f t="shared" si="3"/>
        <v>77.702555143044322</v>
      </c>
      <c r="K106" s="143">
        <f t="shared" si="3"/>
        <v>74.849267872523683</v>
      </c>
      <c r="L106" s="143">
        <f t="shared" si="3"/>
        <v>80.63801506424457</v>
      </c>
      <c r="M106" s="170"/>
      <c r="N106" s="143">
        <f t="shared" si="4"/>
        <v>85.498174230568608</v>
      </c>
      <c r="O106" s="143">
        <f t="shared" si="4"/>
        <v>83.815350389321466</v>
      </c>
      <c r="P106" s="143">
        <f t="shared" si="4"/>
        <v>86.984282907662077</v>
      </c>
      <c r="Q106" s="170"/>
      <c r="R106" s="143">
        <f t="shared" si="5"/>
        <v>77.574047954866003</v>
      </c>
      <c r="S106" s="143">
        <f t="shared" si="5"/>
        <v>74.262579525737422</v>
      </c>
      <c r="T106" s="143">
        <f t="shared" si="5"/>
        <v>80.726872246696033</v>
      </c>
      <c r="U106" s="170"/>
      <c r="V106" s="143">
        <f t="shared" si="6"/>
        <v>93.020796616143826</v>
      </c>
      <c r="W106" s="143">
        <f t="shared" si="6"/>
        <v>92.048929663608561</v>
      </c>
      <c r="X106" s="143">
        <f t="shared" si="6"/>
        <v>93.852190974493126</v>
      </c>
      <c r="Y106" s="169"/>
      <c r="Z106" s="143">
        <f t="shared" si="8"/>
        <v>100</v>
      </c>
      <c r="AA106" s="143">
        <f t="shared" si="8"/>
        <v>100</v>
      </c>
      <c r="AB106" s="143">
        <f t="shared" si="8"/>
        <v>100</v>
      </c>
    </row>
    <row r="107" spans="1:28" x14ac:dyDescent="0.25">
      <c r="A107" s="128" t="s">
        <v>106</v>
      </c>
      <c r="B107" s="143">
        <f t="shared" si="1"/>
        <v>88.29097643790513</v>
      </c>
      <c r="C107" s="143">
        <f t="shared" si="1"/>
        <v>86.115214180206792</v>
      </c>
      <c r="D107" s="143">
        <f t="shared" si="1"/>
        <v>90.361445783132538</v>
      </c>
      <c r="E107" s="169"/>
      <c r="F107" s="143">
        <f t="shared" si="2"/>
        <v>86.344178082191775</v>
      </c>
      <c r="G107" s="143">
        <f t="shared" si="2"/>
        <v>82.493595217762589</v>
      </c>
      <c r="H107" s="143">
        <f t="shared" si="2"/>
        <v>90.214592274678111</v>
      </c>
      <c r="I107" s="170"/>
      <c r="J107" s="143">
        <f t="shared" si="3"/>
        <v>87.090367428003972</v>
      </c>
      <c r="K107" s="143">
        <f t="shared" si="3"/>
        <v>86.878727634194831</v>
      </c>
      <c r="L107" s="143">
        <f t="shared" si="3"/>
        <v>87.301587301587304</v>
      </c>
      <c r="M107" s="170"/>
      <c r="N107" s="143">
        <f t="shared" si="4"/>
        <v>87.904191616766468</v>
      </c>
      <c r="O107" s="143">
        <f t="shared" si="4"/>
        <v>84.498094027954252</v>
      </c>
      <c r="P107" s="143">
        <f t="shared" si="4"/>
        <v>90.939977349943376</v>
      </c>
      <c r="Q107" s="170"/>
      <c r="R107" s="143">
        <f t="shared" si="5"/>
        <v>86.027536970933198</v>
      </c>
      <c r="S107" s="143">
        <f t="shared" si="5"/>
        <v>84.575026232948574</v>
      </c>
      <c r="T107" s="143">
        <f t="shared" si="5"/>
        <v>87.400793650793645</v>
      </c>
      <c r="U107" s="170"/>
      <c r="V107" s="143">
        <f t="shared" si="6"/>
        <v>95.100354191263278</v>
      </c>
      <c r="W107" s="143">
        <f t="shared" si="6"/>
        <v>93.540372670807443</v>
      </c>
      <c r="X107" s="143">
        <f t="shared" si="6"/>
        <v>96.512935883014634</v>
      </c>
      <c r="Y107" s="169"/>
      <c r="Z107" s="143">
        <f t="shared" si="8"/>
        <v>100</v>
      </c>
      <c r="AA107" s="143">
        <f t="shared" si="8"/>
        <v>100</v>
      </c>
      <c r="AB107" s="143">
        <f t="shared" si="8"/>
        <v>100</v>
      </c>
    </row>
    <row r="108" spans="1:28" x14ac:dyDescent="0.25">
      <c r="A108" s="128" t="s">
        <v>107</v>
      </c>
      <c r="B108" s="143">
        <f t="shared" si="1"/>
        <v>82.575330098183059</v>
      </c>
      <c r="C108" s="143">
        <f t="shared" si="1"/>
        <v>78.467815049864015</v>
      </c>
      <c r="D108" s="143">
        <f t="shared" si="1"/>
        <v>86.648685097774774</v>
      </c>
      <c r="E108" s="169"/>
      <c r="F108" s="143">
        <f t="shared" si="2"/>
        <v>79.546427043217804</v>
      </c>
      <c r="G108" s="143">
        <f t="shared" si="2"/>
        <v>75.513557929334425</v>
      </c>
      <c r="H108" s="143">
        <f t="shared" si="2"/>
        <v>83.928571428571431</v>
      </c>
      <c r="I108" s="170"/>
      <c r="J108" s="143">
        <f t="shared" si="3"/>
        <v>81.867057673509294</v>
      </c>
      <c r="K108" s="143">
        <f t="shared" si="3"/>
        <v>78.082191780821915</v>
      </c>
      <c r="L108" s="143">
        <f t="shared" si="3"/>
        <v>85.64453125</v>
      </c>
      <c r="M108" s="170"/>
      <c r="N108" s="143">
        <f t="shared" si="4"/>
        <v>86.938286399041345</v>
      </c>
      <c r="O108" s="143">
        <f t="shared" si="4"/>
        <v>82.317801672640371</v>
      </c>
      <c r="P108" s="143">
        <f t="shared" si="4"/>
        <v>91.586538461538453</v>
      </c>
      <c r="Q108" s="170"/>
      <c r="R108" s="143">
        <f t="shared" si="5"/>
        <v>75.247524752475243</v>
      </c>
      <c r="S108" s="143">
        <f t="shared" si="5"/>
        <v>70.680628272251312</v>
      </c>
      <c r="T108" s="143">
        <f t="shared" si="5"/>
        <v>79.893475366178421</v>
      </c>
      <c r="U108" s="170"/>
      <c r="V108" s="143">
        <f t="shared" si="6"/>
        <v>92.117465224111285</v>
      </c>
      <c r="W108" s="143">
        <f t="shared" si="6"/>
        <v>90.209790209790214</v>
      </c>
      <c r="X108" s="143">
        <f t="shared" si="6"/>
        <v>93.628808864265935</v>
      </c>
      <c r="Y108" s="169"/>
      <c r="Z108" s="143" t="s">
        <v>56</v>
      </c>
      <c r="AA108" s="143" t="s">
        <v>56</v>
      </c>
      <c r="AB108" s="143" t="s">
        <v>56</v>
      </c>
    </row>
    <row r="109" spans="1:28" x14ac:dyDescent="0.25">
      <c r="A109" s="128" t="s">
        <v>108</v>
      </c>
      <c r="B109" s="143">
        <f t="shared" si="1"/>
        <v>81.996268656716424</v>
      </c>
      <c r="C109" s="143">
        <f t="shared" si="1"/>
        <v>78.424015009380867</v>
      </c>
      <c r="D109" s="143">
        <f t="shared" si="1"/>
        <v>85.528756957328383</v>
      </c>
      <c r="E109" s="169"/>
      <c r="F109" s="143">
        <f t="shared" si="2"/>
        <v>77.730646871686105</v>
      </c>
      <c r="G109" s="143">
        <f t="shared" si="2"/>
        <v>72.88801571709233</v>
      </c>
      <c r="H109" s="143">
        <f t="shared" si="2"/>
        <v>83.410138248847929</v>
      </c>
      <c r="I109" s="170"/>
      <c r="J109" s="143">
        <f t="shared" si="3"/>
        <v>75.837988826815632</v>
      </c>
      <c r="K109" s="143">
        <f t="shared" si="3"/>
        <v>72.471910112359552</v>
      </c>
      <c r="L109" s="143">
        <f t="shared" si="3"/>
        <v>79.166666666666657</v>
      </c>
      <c r="M109" s="170"/>
      <c r="N109" s="143">
        <f t="shared" si="4"/>
        <v>90.71803852889667</v>
      </c>
      <c r="O109" s="143">
        <f t="shared" si="4"/>
        <v>89.147286821705436</v>
      </c>
      <c r="P109" s="143">
        <f t="shared" si="4"/>
        <v>92.012779552715656</v>
      </c>
      <c r="Q109" s="170"/>
      <c r="R109" s="143">
        <f t="shared" si="5"/>
        <v>80.035026269702286</v>
      </c>
      <c r="S109" s="143">
        <f t="shared" si="5"/>
        <v>76.408450704225345</v>
      </c>
      <c r="T109" s="143">
        <f t="shared" si="5"/>
        <v>83.623693379790936</v>
      </c>
      <c r="U109" s="170"/>
      <c r="V109" s="143">
        <f t="shared" si="6"/>
        <v>93.012048192771076</v>
      </c>
      <c r="W109" s="143">
        <f t="shared" si="6"/>
        <v>92.708333333333343</v>
      </c>
      <c r="X109" s="143">
        <f t="shared" si="6"/>
        <v>93.27354260089686</v>
      </c>
      <c r="Y109" s="169"/>
      <c r="Z109" s="143" t="s">
        <v>56</v>
      </c>
      <c r="AA109" s="143" t="s">
        <v>56</v>
      </c>
      <c r="AB109" s="143" t="s">
        <v>56</v>
      </c>
    </row>
    <row r="110" spans="1:28" x14ac:dyDescent="0.25">
      <c r="A110" s="165" t="s">
        <v>109</v>
      </c>
      <c r="B110" s="143">
        <f t="shared" si="1"/>
        <v>77.113878816543163</v>
      </c>
      <c r="C110" s="143">
        <f t="shared" si="1"/>
        <v>74.992145774426646</v>
      </c>
      <c r="D110" s="143">
        <f t="shared" si="1"/>
        <v>79.251054852320678</v>
      </c>
      <c r="E110" s="169"/>
      <c r="F110" s="143">
        <f t="shared" si="2"/>
        <v>71.839185010005451</v>
      </c>
      <c r="G110" s="143">
        <f t="shared" si="2"/>
        <v>70.174837161467266</v>
      </c>
      <c r="H110" s="143">
        <f t="shared" si="2"/>
        <v>73.720930232558132</v>
      </c>
      <c r="I110" s="170"/>
      <c r="J110" s="143">
        <f t="shared" si="3"/>
        <v>73.213013535977197</v>
      </c>
      <c r="K110" s="143">
        <f t="shared" si="3"/>
        <v>71.188026192703461</v>
      </c>
      <c r="L110" s="143">
        <f t="shared" si="3"/>
        <v>75.301495417269663</v>
      </c>
      <c r="M110" s="170"/>
      <c r="N110" s="143">
        <f t="shared" si="4"/>
        <v>83.441102052291257</v>
      </c>
      <c r="O110" s="143">
        <f t="shared" si="4"/>
        <v>80.889145496535804</v>
      </c>
      <c r="P110" s="143">
        <f t="shared" si="4"/>
        <v>85.863013698630141</v>
      </c>
      <c r="Q110" s="170"/>
      <c r="R110" s="143">
        <f t="shared" si="5"/>
        <v>71.109733415995038</v>
      </c>
      <c r="S110" s="143">
        <f t="shared" si="5"/>
        <v>69.708255741775289</v>
      </c>
      <c r="T110" s="143">
        <f t="shared" si="5"/>
        <v>72.507739938080491</v>
      </c>
      <c r="U110" s="170"/>
      <c r="V110" s="143">
        <f t="shared" si="6"/>
        <v>93.742574257425744</v>
      </c>
      <c r="W110" s="143">
        <f t="shared" si="6"/>
        <v>92.732049036777582</v>
      </c>
      <c r="X110" s="143">
        <f t="shared" si="6"/>
        <v>94.577006507592188</v>
      </c>
      <c r="Y110" s="169"/>
      <c r="Z110" s="143">
        <f t="shared" ref="Z110:AB110" si="9">+Z24/(Z24+Z67)*100</f>
        <v>100</v>
      </c>
      <c r="AA110" s="143">
        <f t="shared" si="9"/>
        <v>100</v>
      </c>
      <c r="AB110" s="143">
        <f t="shared" si="9"/>
        <v>100</v>
      </c>
    </row>
    <row r="111" spans="1:28" x14ac:dyDescent="0.25">
      <c r="A111" s="128" t="s">
        <v>110</v>
      </c>
      <c r="B111" s="143">
        <f t="shared" si="1"/>
        <v>84.389671361502351</v>
      </c>
      <c r="C111" s="143">
        <f t="shared" si="1"/>
        <v>82.131782945736433</v>
      </c>
      <c r="D111" s="143">
        <f t="shared" si="1"/>
        <v>86.690363349131118</v>
      </c>
      <c r="E111" s="169"/>
      <c r="F111" s="143">
        <f t="shared" si="2"/>
        <v>81.493001555209958</v>
      </c>
      <c r="G111" s="143">
        <f t="shared" si="2"/>
        <v>79.147640791476405</v>
      </c>
      <c r="H111" s="143">
        <f t="shared" si="2"/>
        <v>83.942766295707472</v>
      </c>
      <c r="I111" s="170"/>
      <c r="J111" s="143">
        <f t="shared" si="3"/>
        <v>82.972718720602074</v>
      </c>
      <c r="K111" s="143">
        <f t="shared" si="3"/>
        <v>79.676258992805757</v>
      </c>
      <c r="L111" s="143">
        <f t="shared" si="3"/>
        <v>86.58777120315581</v>
      </c>
      <c r="M111" s="170"/>
      <c r="N111" s="143">
        <f t="shared" si="4"/>
        <v>87.552742616033754</v>
      </c>
      <c r="O111" s="143">
        <f t="shared" si="4"/>
        <v>87.975951903807612</v>
      </c>
      <c r="P111" s="143">
        <f t="shared" si="4"/>
        <v>87.082405345211583</v>
      </c>
      <c r="Q111" s="170"/>
      <c r="R111" s="143">
        <f t="shared" si="5"/>
        <v>77.735490009514749</v>
      </c>
      <c r="S111" s="143">
        <f t="shared" si="5"/>
        <v>75.094339622641513</v>
      </c>
      <c r="T111" s="143">
        <f t="shared" si="5"/>
        <v>80.422264875239918</v>
      </c>
      <c r="U111" s="170"/>
      <c r="V111" s="143">
        <f t="shared" si="6"/>
        <v>96.465968586387433</v>
      </c>
      <c r="W111" s="143">
        <f t="shared" si="6"/>
        <v>94.378698224852073</v>
      </c>
      <c r="X111" s="143">
        <f t="shared" si="6"/>
        <v>98.122065727699521</v>
      </c>
      <c r="Y111" s="169"/>
      <c r="Z111" s="143" t="s">
        <v>56</v>
      </c>
      <c r="AA111" s="143" t="s">
        <v>56</v>
      </c>
      <c r="AB111" s="143" t="s">
        <v>56</v>
      </c>
    </row>
    <row r="112" spans="1:28" x14ac:dyDescent="0.25">
      <c r="A112" s="128" t="s">
        <v>111</v>
      </c>
      <c r="B112" s="143">
        <f t="shared" si="1"/>
        <v>80.154763049120447</v>
      </c>
      <c r="C112" s="143">
        <f t="shared" si="1"/>
        <v>78.335586020467275</v>
      </c>
      <c r="D112" s="143">
        <f t="shared" si="1"/>
        <v>81.958269525267994</v>
      </c>
      <c r="E112" s="169"/>
      <c r="F112" s="143">
        <f t="shared" si="2"/>
        <v>74.876237623762378</v>
      </c>
      <c r="G112" s="143">
        <f t="shared" si="2"/>
        <v>73.451635351426575</v>
      </c>
      <c r="H112" s="143">
        <f t="shared" si="2"/>
        <v>76.347951114306255</v>
      </c>
      <c r="I112" s="170"/>
      <c r="J112" s="143">
        <f t="shared" si="3"/>
        <v>76.623376623376629</v>
      </c>
      <c r="K112" s="143">
        <f t="shared" si="3"/>
        <v>73.47807577692636</v>
      </c>
      <c r="L112" s="143">
        <f t="shared" si="3"/>
        <v>79.876706296785557</v>
      </c>
      <c r="M112" s="170"/>
      <c r="N112" s="143">
        <f t="shared" si="4"/>
        <v>85.743380855397149</v>
      </c>
      <c r="O112" s="143">
        <f t="shared" si="4"/>
        <v>83.628991383679676</v>
      </c>
      <c r="P112" s="143">
        <f t="shared" si="4"/>
        <v>87.8772378516624</v>
      </c>
      <c r="Q112" s="170"/>
      <c r="R112" s="143">
        <f t="shared" si="5"/>
        <v>76.543209876543202</v>
      </c>
      <c r="S112" s="143">
        <f t="shared" si="5"/>
        <v>74.845592363840538</v>
      </c>
      <c r="T112" s="143">
        <f t="shared" si="5"/>
        <v>78.097686375321345</v>
      </c>
      <c r="U112" s="170"/>
      <c r="V112" s="143">
        <f t="shared" si="6"/>
        <v>93.254520166898473</v>
      </c>
      <c r="W112" s="143">
        <f t="shared" si="6"/>
        <v>93.70021723388848</v>
      </c>
      <c r="X112" s="143">
        <f t="shared" si="6"/>
        <v>92.842809364548501</v>
      </c>
      <c r="Y112" s="169"/>
      <c r="Z112" s="143" t="s">
        <v>56</v>
      </c>
      <c r="AA112" s="143" t="s">
        <v>56</v>
      </c>
      <c r="AB112" s="143" t="s">
        <v>56</v>
      </c>
    </row>
    <row r="113" spans="1:28" x14ac:dyDescent="0.25">
      <c r="A113" s="128" t="s">
        <v>112</v>
      </c>
      <c r="B113" s="143">
        <f t="shared" si="1"/>
        <v>83.646112600536199</v>
      </c>
      <c r="C113" s="143">
        <f t="shared" si="1"/>
        <v>79.457364341085267</v>
      </c>
      <c r="D113" s="143">
        <f t="shared" si="1"/>
        <v>88.16155988857939</v>
      </c>
      <c r="E113" s="169"/>
      <c r="F113" s="143">
        <f t="shared" si="2"/>
        <v>79.692645444566409</v>
      </c>
      <c r="G113" s="143">
        <f t="shared" si="2"/>
        <v>74.193548387096769</v>
      </c>
      <c r="H113" s="143">
        <f t="shared" si="2"/>
        <v>85.426008968609864</v>
      </c>
      <c r="I113" s="170"/>
      <c r="J113" s="143">
        <f t="shared" si="3"/>
        <v>81.497797356828201</v>
      </c>
      <c r="K113" s="143">
        <f t="shared" si="3"/>
        <v>78.272251308900522</v>
      </c>
      <c r="L113" s="143">
        <f t="shared" si="3"/>
        <v>85.618729096989966</v>
      </c>
      <c r="M113" s="170"/>
      <c r="N113" s="143">
        <f t="shared" si="4"/>
        <v>87.744227353463586</v>
      </c>
      <c r="O113" s="143">
        <f t="shared" si="4"/>
        <v>82.10526315789474</v>
      </c>
      <c r="P113" s="143">
        <f t="shared" si="4"/>
        <v>93.525179856115102</v>
      </c>
      <c r="Q113" s="170"/>
      <c r="R113" s="143">
        <f t="shared" si="5"/>
        <v>78.396436525612472</v>
      </c>
      <c r="S113" s="143">
        <f t="shared" si="5"/>
        <v>74.660633484162901</v>
      </c>
      <c r="T113" s="143">
        <f t="shared" si="5"/>
        <v>82.017543859649123</v>
      </c>
      <c r="U113" s="170"/>
      <c r="V113" s="143">
        <f t="shared" si="6"/>
        <v>97.10526315789474</v>
      </c>
      <c r="W113" s="143">
        <f t="shared" si="6"/>
        <v>95.897435897435898</v>
      </c>
      <c r="X113" s="143">
        <f t="shared" si="6"/>
        <v>98.378378378378386</v>
      </c>
      <c r="Y113" s="169"/>
      <c r="Z113" s="143" t="s">
        <v>56</v>
      </c>
      <c r="AA113" s="143" t="s">
        <v>56</v>
      </c>
      <c r="AB113" s="143" t="s">
        <v>56</v>
      </c>
    </row>
    <row r="114" spans="1:28" x14ac:dyDescent="0.25">
      <c r="A114" s="128" t="s">
        <v>113</v>
      </c>
      <c r="B114" s="143">
        <f t="shared" si="1"/>
        <v>76.958746402302523</v>
      </c>
      <c r="C114" s="143">
        <f t="shared" si="1"/>
        <v>73.299492385786806</v>
      </c>
      <c r="D114" s="143">
        <f t="shared" si="1"/>
        <v>80.236435283419212</v>
      </c>
      <c r="E114" s="169"/>
      <c r="F114" s="143">
        <f t="shared" si="2"/>
        <v>75.377468060394889</v>
      </c>
      <c r="G114" s="143">
        <f t="shared" si="2"/>
        <v>69.916765755053518</v>
      </c>
      <c r="H114" s="143">
        <f t="shared" si="2"/>
        <v>80.590238365493761</v>
      </c>
      <c r="I114" s="170"/>
      <c r="J114" s="143">
        <f t="shared" si="3"/>
        <v>73.848555815768933</v>
      </c>
      <c r="K114" s="143">
        <f t="shared" si="3"/>
        <v>70.241691842900295</v>
      </c>
      <c r="L114" s="143">
        <f t="shared" si="3"/>
        <v>77.705977382875602</v>
      </c>
      <c r="M114" s="170"/>
      <c r="N114" s="143">
        <f t="shared" si="4"/>
        <v>81.228956228956235</v>
      </c>
      <c r="O114" s="143">
        <f t="shared" si="4"/>
        <v>78.363636363636374</v>
      </c>
      <c r="P114" s="143">
        <f t="shared" si="4"/>
        <v>83.699059561128536</v>
      </c>
      <c r="Q114" s="170"/>
      <c r="R114" s="143">
        <f t="shared" si="5"/>
        <v>69.57649092480554</v>
      </c>
      <c r="S114" s="143">
        <f t="shared" si="5"/>
        <v>66.536203522504891</v>
      </c>
      <c r="T114" s="143">
        <f t="shared" si="5"/>
        <v>71.981424148606806</v>
      </c>
      <c r="U114" s="170"/>
      <c r="V114" s="143">
        <f t="shared" si="6"/>
        <v>87.543655413271253</v>
      </c>
      <c r="W114" s="143">
        <f t="shared" si="6"/>
        <v>86.79245283018868</v>
      </c>
      <c r="X114" s="143">
        <f t="shared" si="6"/>
        <v>88.114754098360663</v>
      </c>
      <c r="Y114" s="169"/>
      <c r="Z114" s="143">
        <f t="shared" ref="Z114:AB114" si="10">+Z28/(Z28+Z71)*100</f>
        <v>100</v>
      </c>
      <c r="AA114" s="143">
        <f t="shared" si="10"/>
        <v>100</v>
      </c>
      <c r="AB114" s="143">
        <f t="shared" si="10"/>
        <v>100</v>
      </c>
    </row>
    <row r="115" spans="1:28" x14ac:dyDescent="0.25">
      <c r="A115" s="128" t="s">
        <v>114</v>
      </c>
      <c r="B115" s="143">
        <f t="shared" si="1"/>
        <v>85.702811244979912</v>
      </c>
      <c r="C115" s="143">
        <f t="shared" si="1"/>
        <v>82.558139534883722</v>
      </c>
      <c r="D115" s="143">
        <f t="shared" si="1"/>
        <v>88.646967340590976</v>
      </c>
      <c r="E115" s="169"/>
      <c r="F115" s="143">
        <f t="shared" si="2"/>
        <v>80.203045685279179</v>
      </c>
      <c r="G115" s="143">
        <f t="shared" si="2"/>
        <v>74.570446735395194</v>
      </c>
      <c r="H115" s="143">
        <f t="shared" si="2"/>
        <v>85.666666666666671</v>
      </c>
      <c r="I115" s="170"/>
      <c r="J115" s="143">
        <f t="shared" si="3"/>
        <v>82.558139534883722</v>
      </c>
      <c r="K115" s="143">
        <f t="shared" si="3"/>
        <v>76.811594202898547</v>
      </c>
      <c r="L115" s="143">
        <f t="shared" si="3"/>
        <v>87.892376681614351</v>
      </c>
      <c r="M115" s="170"/>
      <c r="N115" s="143">
        <f t="shared" si="4"/>
        <v>90.17467248908298</v>
      </c>
      <c r="O115" s="143">
        <f t="shared" si="4"/>
        <v>89.565217391304358</v>
      </c>
      <c r="P115" s="143">
        <f t="shared" si="4"/>
        <v>90.789473684210535</v>
      </c>
      <c r="Q115" s="170"/>
      <c r="R115" s="143">
        <f t="shared" si="5"/>
        <v>83.767535070140269</v>
      </c>
      <c r="S115" s="143">
        <f t="shared" si="5"/>
        <v>81.512605042016801</v>
      </c>
      <c r="T115" s="143">
        <f t="shared" si="5"/>
        <v>85.82375478927203</v>
      </c>
      <c r="U115" s="170"/>
      <c r="V115" s="143">
        <f t="shared" si="6"/>
        <v>92.578125</v>
      </c>
      <c r="W115" s="143">
        <f t="shared" si="6"/>
        <v>91.596638655462186</v>
      </c>
      <c r="X115" s="143">
        <f t="shared" si="6"/>
        <v>93.430656934306569</v>
      </c>
      <c r="Y115" s="169"/>
      <c r="Z115" s="143" t="s">
        <v>56</v>
      </c>
      <c r="AA115" s="143" t="s">
        <v>56</v>
      </c>
      <c r="AB115" s="143" t="s">
        <v>56</v>
      </c>
    </row>
    <row r="116" spans="1:28" x14ac:dyDescent="0.25">
      <c r="A116" s="128" t="s">
        <v>115</v>
      </c>
      <c r="B116" s="143">
        <f t="shared" ref="B116:D125" si="11">+B30/(B30+B73)*100</f>
        <v>91.190108191653792</v>
      </c>
      <c r="C116" s="143">
        <f t="shared" si="11"/>
        <v>88.503937007874015</v>
      </c>
      <c r="D116" s="143">
        <f t="shared" si="11"/>
        <v>93.778452200303491</v>
      </c>
      <c r="E116" s="169"/>
      <c r="F116" s="143">
        <f t="shared" ref="F116:H125" si="12">+F30/(F30+F73)*100</f>
        <v>88.761706555671168</v>
      </c>
      <c r="G116" s="143">
        <f t="shared" si="12"/>
        <v>86.973947895791582</v>
      </c>
      <c r="H116" s="143">
        <f t="shared" si="12"/>
        <v>90.692640692640694</v>
      </c>
      <c r="I116" s="170"/>
      <c r="J116" s="143">
        <f t="shared" ref="J116:L125" si="13">+J30/(J30+J73)*100</f>
        <v>91.25</v>
      </c>
      <c r="K116" s="143">
        <f t="shared" si="13"/>
        <v>86.835443037974684</v>
      </c>
      <c r="L116" s="143">
        <f t="shared" si="13"/>
        <v>95.555555555555557</v>
      </c>
      <c r="M116" s="170"/>
      <c r="N116" s="143">
        <f t="shared" ref="N116:P125" si="14">+N30/(N30+N73)*100</f>
        <v>95.518207282913167</v>
      </c>
      <c r="O116" s="143">
        <f t="shared" si="14"/>
        <v>94.236311239193085</v>
      </c>
      <c r="P116" s="143">
        <f t="shared" si="14"/>
        <v>96.730245231607626</v>
      </c>
      <c r="Q116" s="170"/>
      <c r="R116" s="143">
        <f t="shared" ref="R116:T125" si="15">+R30/(R30+R73)*100</f>
        <v>87.587168758716871</v>
      </c>
      <c r="S116" s="143">
        <f t="shared" si="15"/>
        <v>84.523809523809518</v>
      </c>
      <c r="T116" s="143">
        <f t="shared" si="15"/>
        <v>90.28871391076116</v>
      </c>
      <c r="U116" s="170"/>
      <c r="V116" s="143">
        <f t="shared" ref="V116:X125" si="16">+V30/(V30+V73)*100</f>
        <v>93.601190476190482</v>
      </c>
      <c r="W116" s="143">
        <f t="shared" si="16"/>
        <v>90.654205607476641</v>
      </c>
      <c r="X116" s="143">
        <f t="shared" si="16"/>
        <v>96.296296296296291</v>
      </c>
      <c r="Y116" s="169"/>
      <c r="Z116" s="143">
        <f t="shared" ref="Z116:AB116" si="17">+Z30/(Z30+Z73)*100</f>
        <v>100</v>
      </c>
      <c r="AA116" s="143">
        <f t="shared" si="17"/>
        <v>100</v>
      </c>
      <c r="AB116" s="143">
        <f t="shared" si="17"/>
        <v>100</v>
      </c>
    </row>
    <row r="117" spans="1:28" x14ac:dyDescent="0.25">
      <c r="A117" s="128" t="s">
        <v>116</v>
      </c>
      <c r="B117" s="143">
        <f t="shared" si="11"/>
        <v>79.870572207084464</v>
      </c>
      <c r="C117" s="143">
        <f t="shared" si="11"/>
        <v>74.88183659689399</v>
      </c>
      <c r="D117" s="143">
        <f t="shared" si="11"/>
        <v>84.948453608247419</v>
      </c>
      <c r="E117" s="169"/>
      <c r="F117" s="143">
        <f t="shared" si="12"/>
        <v>72.992700729927009</v>
      </c>
      <c r="G117" s="143">
        <f t="shared" si="12"/>
        <v>64.942528735632195</v>
      </c>
      <c r="H117" s="143">
        <f t="shared" si="12"/>
        <v>81.305637982195847</v>
      </c>
      <c r="I117" s="170"/>
      <c r="J117" s="143">
        <f t="shared" si="13"/>
        <v>72.712680577849113</v>
      </c>
      <c r="K117" s="143">
        <f t="shared" si="13"/>
        <v>66.867469879518069</v>
      </c>
      <c r="L117" s="143">
        <f t="shared" si="13"/>
        <v>79.381443298969074</v>
      </c>
      <c r="M117" s="170"/>
      <c r="N117" s="143">
        <f t="shared" si="14"/>
        <v>86.907020872865274</v>
      </c>
      <c r="O117" s="143">
        <f t="shared" si="14"/>
        <v>85.657370517928285</v>
      </c>
      <c r="P117" s="143">
        <f t="shared" si="14"/>
        <v>88.043478260869563</v>
      </c>
      <c r="Q117" s="170"/>
      <c r="R117" s="143">
        <f t="shared" si="15"/>
        <v>77.655677655677664</v>
      </c>
      <c r="S117" s="143">
        <f t="shared" si="15"/>
        <v>72.602739726027394</v>
      </c>
      <c r="T117" s="143">
        <f t="shared" si="15"/>
        <v>83.464566929133852</v>
      </c>
      <c r="U117" s="170"/>
      <c r="V117" s="143">
        <f t="shared" si="16"/>
        <v>91.891891891891902</v>
      </c>
      <c r="W117" s="143">
        <f t="shared" si="16"/>
        <v>90.697674418604649</v>
      </c>
      <c r="X117" s="143">
        <f t="shared" si="16"/>
        <v>92.929292929292927</v>
      </c>
      <c r="Y117" s="169"/>
      <c r="Z117" s="143" t="s">
        <v>56</v>
      </c>
      <c r="AA117" s="143" t="s">
        <v>56</v>
      </c>
      <c r="AB117" s="143" t="s">
        <v>56</v>
      </c>
    </row>
    <row r="118" spans="1:28" x14ac:dyDescent="0.25">
      <c r="A118" s="128" t="s">
        <v>117</v>
      </c>
      <c r="B118" s="143">
        <f t="shared" si="11"/>
        <v>79.420132773336945</v>
      </c>
      <c r="C118" s="143">
        <f t="shared" si="11"/>
        <v>76.486860304287688</v>
      </c>
      <c r="D118" s="143">
        <f t="shared" si="11"/>
        <v>82.235793945831119</v>
      </c>
      <c r="E118" s="169"/>
      <c r="F118" s="143">
        <f t="shared" si="12"/>
        <v>72.948473282442748</v>
      </c>
      <c r="G118" s="143">
        <f t="shared" si="12"/>
        <v>69.123134328358205</v>
      </c>
      <c r="H118" s="143">
        <f t="shared" si="12"/>
        <v>76.953125</v>
      </c>
      <c r="I118" s="170"/>
      <c r="J118" s="143">
        <f t="shared" si="13"/>
        <v>80.393325387365905</v>
      </c>
      <c r="K118" s="143">
        <f t="shared" si="13"/>
        <v>76.297169811320757</v>
      </c>
      <c r="L118" s="143">
        <f t="shared" si="13"/>
        <v>84.578313253012055</v>
      </c>
      <c r="M118" s="170"/>
      <c r="N118" s="143">
        <f t="shared" si="14"/>
        <v>86.8</v>
      </c>
      <c r="O118" s="143">
        <f t="shared" si="14"/>
        <v>84.301412872841439</v>
      </c>
      <c r="P118" s="143">
        <f t="shared" si="14"/>
        <v>89.396411092985318</v>
      </c>
      <c r="Q118" s="170"/>
      <c r="R118" s="143">
        <f t="shared" si="15"/>
        <v>76.742479823917833</v>
      </c>
      <c r="S118" s="143">
        <f t="shared" si="15"/>
        <v>75.277337559429483</v>
      </c>
      <c r="T118" s="143">
        <f t="shared" si="15"/>
        <v>78.005464480874323</v>
      </c>
      <c r="U118" s="170"/>
      <c r="V118" s="143">
        <f t="shared" si="16"/>
        <v>85.728744939271252</v>
      </c>
      <c r="W118" s="143">
        <f t="shared" si="16"/>
        <v>85.411764705882348</v>
      </c>
      <c r="X118" s="143">
        <f t="shared" si="16"/>
        <v>85.968028419182957</v>
      </c>
      <c r="Y118" s="169"/>
      <c r="Z118" s="143">
        <f t="shared" ref="Z118:AB118" si="18">+Z32/(Z32+Z75)*100</f>
        <v>100</v>
      </c>
      <c r="AA118" s="143">
        <f t="shared" si="18"/>
        <v>100</v>
      </c>
      <c r="AB118" s="143">
        <f t="shared" si="18"/>
        <v>100</v>
      </c>
    </row>
    <row r="119" spans="1:28" x14ac:dyDescent="0.25">
      <c r="A119" s="128" t="s">
        <v>118</v>
      </c>
      <c r="B119" s="143">
        <f t="shared" si="11"/>
        <v>87.226852894796124</v>
      </c>
      <c r="C119" s="143">
        <f t="shared" si="11"/>
        <v>85.550458715596335</v>
      </c>
      <c r="D119" s="143">
        <f t="shared" si="11"/>
        <v>88.844621513944219</v>
      </c>
      <c r="E119" s="169"/>
      <c r="F119" s="143">
        <f t="shared" si="12"/>
        <v>83.720930232558146</v>
      </c>
      <c r="G119" s="143">
        <f t="shared" si="12"/>
        <v>82.311733800350268</v>
      </c>
      <c r="H119" s="143">
        <f t="shared" si="12"/>
        <v>85.191956124314444</v>
      </c>
      <c r="I119" s="170"/>
      <c r="J119" s="143">
        <f t="shared" si="13"/>
        <v>85.422740524781332</v>
      </c>
      <c r="K119" s="143">
        <f t="shared" si="13"/>
        <v>84.89065606361828</v>
      </c>
      <c r="L119" s="143">
        <f t="shared" si="13"/>
        <v>85.931558935361224</v>
      </c>
      <c r="M119" s="170"/>
      <c r="N119" s="143">
        <f t="shared" si="14"/>
        <v>89.388264669163547</v>
      </c>
      <c r="O119" s="143">
        <f t="shared" si="14"/>
        <v>86.416861826697883</v>
      </c>
      <c r="P119" s="143">
        <f t="shared" si="14"/>
        <v>92.780748663101605</v>
      </c>
      <c r="Q119" s="170"/>
      <c r="R119" s="143">
        <f t="shared" si="15"/>
        <v>87.151515151515142</v>
      </c>
      <c r="S119" s="143">
        <f t="shared" si="15"/>
        <v>84.293193717277475</v>
      </c>
      <c r="T119" s="143">
        <f t="shared" si="15"/>
        <v>89.616252821670429</v>
      </c>
      <c r="U119" s="170"/>
      <c r="V119" s="143">
        <f t="shared" si="16"/>
        <v>93.393393393393396</v>
      </c>
      <c r="W119" s="143">
        <f t="shared" si="16"/>
        <v>93.265993265993259</v>
      </c>
      <c r="X119" s="143">
        <f t="shared" si="16"/>
        <v>93.495934959349597</v>
      </c>
      <c r="Y119" s="169"/>
      <c r="Z119" s="143" t="s">
        <v>56</v>
      </c>
      <c r="AA119" s="143" t="s">
        <v>56</v>
      </c>
      <c r="AB119" s="143" t="s">
        <v>56</v>
      </c>
    </row>
    <row r="120" spans="1:28" x14ac:dyDescent="0.25">
      <c r="A120" s="128" t="s">
        <v>119</v>
      </c>
      <c r="B120" s="143">
        <f t="shared" si="11"/>
        <v>84.470094438614893</v>
      </c>
      <c r="C120" s="143">
        <f t="shared" si="11"/>
        <v>80.801687763713076</v>
      </c>
      <c r="D120" s="143">
        <f t="shared" si="11"/>
        <v>88.100208768267223</v>
      </c>
      <c r="E120" s="169"/>
      <c r="F120" s="143">
        <f t="shared" si="12"/>
        <v>81.932773109243698</v>
      </c>
      <c r="G120" s="143">
        <f t="shared" si="12"/>
        <v>75</v>
      </c>
      <c r="H120" s="143">
        <f t="shared" si="12"/>
        <v>88.52459016393442</v>
      </c>
      <c r="I120" s="170"/>
      <c r="J120" s="143">
        <f t="shared" si="13"/>
        <v>85.929648241206024</v>
      </c>
      <c r="K120" s="143">
        <f t="shared" si="13"/>
        <v>83.65384615384616</v>
      </c>
      <c r="L120" s="143">
        <f t="shared" si="13"/>
        <v>88.421052631578945</v>
      </c>
      <c r="M120" s="170"/>
      <c r="N120" s="143">
        <f t="shared" si="14"/>
        <v>82.887700534759361</v>
      </c>
      <c r="O120" s="143">
        <f t="shared" si="14"/>
        <v>83.333333333333343</v>
      </c>
      <c r="P120" s="143">
        <f t="shared" si="14"/>
        <v>82.35294117647058</v>
      </c>
      <c r="Q120" s="170"/>
      <c r="R120" s="143">
        <f t="shared" si="15"/>
        <v>81.005586592178773</v>
      </c>
      <c r="S120" s="143">
        <f t="shared" si="15"/>
        <v>74.157303370786522</v>
      </c>
      <c r="T120" s="143">
        <f t="shared" si="15"/>
        <v>87.777777777777771</v>
      </c>
      <c r="U120" s="170"/>
      <c r="V120" s="143">
        <f t="shared" si="16"/>
        <v>92.666666666666657</v>
      </c>
      <c r="W120" s="143">
        <f t="shared" si="16"/>
        <v>92.063492063492063</v>
      </c>
      <c r="X120" s="143">
        <f t="shared" si="16"/>
        <v>93.103448275862064</v>
      </c>
      <c r="Y120" s="169"/>
      <c r="Z120" s="143" t="s">
        <v>56</v>
      </c>
      <c r="AA120" s="143" t="s">
        <v>56</v>
      </c>
      <c r="AB120" s="143" t="s">
        <v>56</v>
      </c>
    </row>
    <row r="121" spans="1:28" x14ac:dyDescent="0.25">
      <c r="A121" s="128" t="s">
        <v>120</v>
      </c>
      <c r="B121" s="143">
        <f t="shared" si="11"/>
        <v>81.417013974013244</v>
      </c>
      <c r="C121" s="143">
        <f t="shared" si="11"/>
        <v>76.851397743992152</v>
      </c>
      <c r="D121" s="143">
        <f t="shared" si="11"/>
        <v>85.980392156862749</v>
      </c>
      <c r="E121" s="169"/>
      <c r="F121" s="143">
        <f t="shared" si="12"/>
        <v>77.062556663644614</v>
      </c>
      <c r="G121" s="143">
        <f t="shared" si="12"/>
        <v>74.074074074074076</v>
      </c>
      <c r="H121" s="143">
        <f t="shared" si="12"/>
        <v>80.223880597014926</v>
      </c>
      <c r="I121" s="170"/>
      <c r="J121" s="143">
        <f t="shared" si="13"/>
        <v>80.377754459601263</v>
      </c>
      <c r="K121" s="143">
        <f t="shared" si="13"/>
        <v>74.950690335305723</v>
      </c>
      <c r="L121" s="143">
        <f t="shared" si="13"/>
        <v>86.54708520179372</v>
      </c>
      <c r="M121" s="170"/>
      <c r="N121" s="143">
        <f t="shared" si="14"/>
        <v>87.859824780976226</v>
      </c>
      <c r="O121" s="143">
        <f t="shared" si="14"/>
        <v>83.627204030226693</v>
      </c>
      <c r="P121" s="143">
        <f t="shared" si="14"/>
        <v>92.039800995024876</v>
      </c>
      <c r="Q121" s="170"/>
      <c r="R121" s="143">
        <f t="shared" si="15"/>
        <v>75.108538350217074</v>
      </c>
      <c r="S121" s="143">
        <f t="shared" si="15"/>
        <v>67.283950617283949</v>
      </c>
      <c r="T121" s="143">
        <f t="shared" si="15"/>
        <v>82.016348773841969</v>
      </c>
      <c r="U121" s="170"/>
      <c r="V121" s="143">
        <f t="shared" si="16"/>
        <v>90.80675422138836</v>
      </c>
      <c r="W121" s="143">
        <f t="shared" si="16"/>
        <v>88.934426229508205</v>
      </c>
      <c r="X121" s="143">
        <f t="shared" si="16"/>
        <v>92.387543252595165</v>
      </c>
      <c r="Y121" s="169"/>
      <c r="Z121" s="143" t="s">
        <v>56</v>
      </c>
      <c r="AA121" s="143" t="s">
        <v>56</v>
      </c>
      <c r="AB121" s="143" t="s">
        <v>56</v>
      </c>
    </row>
    <row r="122" spans="1:28" x14ac:dyDescent="0.25">
      <c r="A122" s="128" t="s">
        <v>121</v>
      </c>
      <c r="B122" s="143">
        <f t="shared" si="11"/>
        <v>77.822580645161281</v>
      </c>
      <c r="C122" s="143">
        <f t="shared" si="11"/>
        <v>71.179039301310041</v>
      </c>
      <c r="D122" s="143">
        <f t="shared" si="11"/>
        <v>83.520599250936328</v>
      </c>
      <c r="E122" s="169"/>
      <c r="F122" s="143">
        <f t="shared" si="12"/>
        <v>78.518518518518519</v>
      </c>
      <c r="G122" s="143">
        <f t="shared" si="12"/>
        <v>74.626865671641795</v>
      </c>
      <c r="H122" s="143">
        <f t="shared" si="12"/>
        <v>82.35294117647058</v>
      </c>
      <c r="I122" s="170"/>
      <c r="J122" s="143">
        <f t="shared" si="13"/>
        <v>73.228346456692918</v>
      </c>
      <c r="K122" s="143">
        <f t="shared" si="13"/>
        <v>65.625</v>
      </c>
      <c r="L122" s="143">
        <f t="shared" si="13"/>
        <v>80.952380952380949</v>
      </c>
      <c r="M122" s="170"/>
      <c r="N122" s="143">
        <f t="shared" si="14"/>
        <v>79.268292682926827</v>
      </c>
      <c r="O122" s="143">
        <f t="shared" si="14"/>
        <v>69.767441860465112</v>
      </c>
      <c r="P122" s="143">
        <f t="shared" si="14"/>
        <v>89.743589743589752</v>
      </c>
      <c r="Q122" s="170"/>
      <c r="R122" s="143">
        <f t="shared" si="15"/>
        <v>75.903614457831324</v>
      </c>
      <c r="S122" s="143">
        <f t="shared" si="15"/>
        <v>71.428571428571431</v>
      </c>
      <c r="T122" s="143">
        <f t="shared" si="15"/>
        <v>79.166666666666657</v>
      </c>
      <c r="U122" s="170"/>
      <c r="V122" s="143">
        <f t="shared" si="16"/>
        <v>85.507246376811594</v>
      </c>
      <c r="W122" s="143">
        <f t="shared" si="16"/>
        <v>80</v>
      </c>
      <c r="X122" s="143">
        <f t="shared" si="16"/>
        <v>87.755102040816325</v>
      </c>
      <c r="Y122" s="169"/>
      <c r="Z122" s="143" t="s">
        <v>56</v>
      </c>
      <c r="AA122" s="143" t="s">
        <v>56</v>
      </c>
      <c r="AB122" s="143" t="s">
        <v>56</v>
      </c>
    </row>
    <row r="123" spans="1:28" x14ac:dyDescent="0.25">
      <c r="A123" s="128" t="s">
        <v>122</v>
      </c>
      <c r="B123" s="143">
        <f t="shared" si="11"/>
        <v>83.102172907998153</v>
      </c>
      <c r="C123" s="143">
        <f t="shared" si="11"/>
        <v>80.941286113699903</v>
      </c>
      <c r="D123" s="143">
        <f t="shared" si="11"/>
        <v>85.22935779816514</v>
      </c>
      <c r="E123" s="169"/>
      <c r="F123" s="143">
        <f t="shared" si="12"/>
        <v>79.596678529062871</v>
      </c>
      <c r="G123" s="143">
        <f t="shared" si="12"/>
        <v>76.400298730395818</v>
      </c>
      <c r="H123" s="143">
        <f t="shared" si="12"/>
        <v>83.193277310924373</v>
      </c>
      <c r="I123" s="170"/>
      <c r="J123" s="143">
        <f t="shared" si="13"/>
        <v>79.173126614987083</v>
      </c>
      <c r="K123" s="143">
        <f t="shared" si="13"/>
        <v>77.732379979570993</v>
      </c>
      <c r="L123" s="143">
        <f t="shared" si="13"/>
        <v>80.648535564853546</v>
      </c>
      <c r="M123" s="170"/>
      <c r="N123" s="143">
        <f t="shared" si="14"/>
        <v>85.591539986781228</v>
      </c>
      <c r="O123" s="143">
        <f t="shared" si="14"/>
        <v>84.657534246575338</v>
      </c>
      <c r="P123" s="143">
        <f t="shared" si="14"/>
        <v>86.462324393358884</v>
      </c>
      <c r="Q123" s="170"/>
      <c r="R123" s="143">
        <f t="shared" si="15"/>
        <v>82.626538987688107</v>
      </c>
      <c r="S123" s="143">
        <f t="shared" si="15"/>
        <v>79.305135951661626</v>
      </c>
      <c r="T123" s="143">
        <f t="shared" si="15"/>
        <v>85.375</v>
      </c>
      <c r="U123" s="170"/>
      <c r="V123" s="143">
        <f t="shared" si="16"/>
        <v>94.146743610882112</v>
      </c>
      <c r="W123" s="143">
        <f t="shared" si="16"/>
        <v>93.986254295532646</v>
      </c>
      <c r="X123" s="143">
        <f t="shared" si="16"/>
        <v>94.294770206022179</v>
      </c>
      <c r="Y123" s="169"/>
      <c r="Z123" s="143" t="s">
        <v>56</v>
      </c>
      <c r="AA123" s="143" t="s">
        <v>56</v>
      </c>
      <c r="AB123" s="143" t="s">
        <v>56</v>
      </c>
    </row>
    <row r="124" spans="1:28" x14ac:dyDescent="0.25">
      <c r="A124" s="171" t="s">
        <v>123</v>
      </c>
      <c r="B124" s="143">
        <f t="shared" si="11"/>
        <v>85.325227963525833</v>
      </c>
      <c r="C124" s="143">
        <f t="shared" si="11"/>
        <v>82.814445828144457</v>
      </c>
      <c r="D124" s="143">
        <f t="shared" si="11"/>
        <v>87.719714964370539</v>
      </c>
      <c r="E124" s="169"/>
      <c r="F124" s="143">
        <f t="shared" si="12"/>
        <v>84.794776119402982</v>
      </c>
      <c r="G124" s="143">
        <f t="shared" si="12"/>
        <v>83.122743682310471</v>
      </c>
      <c r="H124" s="143">
        <f t="shared" si="12"/>
        <v>86.583011583011583</v>
      </c>
      <c r="I124" s="170"/>
      <c r="J124" s="143">
        <f t="shared" si="13"/>
        <v>83.715846994535511</v>
      </c>
      <c r="K124" s="143">
        <f t="shared" si="13"/>
        <v>81.26361655773421</v>
      </c>
      <c r="L124" s="143">
        <f t="shared" si="13"/>
        <v>86.18421052631578</v>
      </c>
      <c r="M124" s="170"/>
      <c r="N124" s="143">
        <f t="shared" si="14"/>
        <v>88.31085420680796</v>
      </c>
      <c r="O124" s="143">
        <f t="shared" si="14"/>
        <v>85.714285714285708</v>
      </c>
      <c r="P124" s="143">
        <f t="shared" si="14"/>
        <v>90.674846625766875</v>
      </c>
      <c r="Q124" s="170"/>
      <c r="R124" s="143">
        <f t="shared" si="15"/>
        <v>81.213686249193032</v>
      </c>
      <c r="S124" s="143">
        <f t="shared" si="15"/>
        <v>77.017783857729142</v>
      </c>
      <c r="T124" s="143">
        <f t="shared" si="15"/>
        <v>84.963325183374081</v>
      </c>
      <c r="U124" s="170"/>
      <c r="V124" s="143">
        <f t="shared" si="16"/>
        <v>90.143369175627242</v>
      </c>
      <c r="W124" s="143">
        <f t="shared" si="16"/>
        <v>88.622754491017957</v>
      </c>
      <c r="X124" s="143">
        <f t="shared" si="16"/>
        <v>91.382113821138205</v>
      </c>
      <c r="Y124" s="169"/>
      <c r="Z124" s="143">
        <f t="shared" ref="Z124:AB124" si="19">+Z38/(Z38+Z81)*100</f>
        <v>100</v>
      </c>
      <c r="AA124" s="143">
        <f t="shared" si="19"/>
        <v>100</v>
      </c>
      <c r="AB124" s="143">
        <f t="shared" si="19"/>
        <v>100</v>
      </c>
    </row>
    <row r="125" spans="1:28" ht="13.5" thickBot="1" x14ac:dyDescent="0.3">
      <c r="A125" s="166" t="s">
        <v>124</v>
      </c>
      <c r="B125" s="149">
        <f t="shared" si="11"/>
        <v>77.130044843049333</v>
      </c>
      <c r="C125" s="149">
        <f t="shared" si="11"/>
        <v>76.384364820846912</v>
      </c>
      <c r="D125" s="149">
        <f t="shared" si="11"/>
        <v>78.0439121756487</v>
      </c>
      <c r="E125" s="172"/>
      <c r="F125" s="149">
        <f t="shared" si="12"/>
        <v>65.155807365439088</v>
      </c>
      <c r="G125" s="149">
        <f t="shared" si="12"/>
        <v>65.463917525773198</v>
      </c>
      <c r="H125" s="149">
        <f t="shared" si="12"/>
        <v>64.779874213836479</v>
      </c>
      <c r="I125" s="166"/>
      <c r="J125" s="149">
        <f t="shared" si="13"/>
        <v>73.962264150943398</v>
      </c>
      <c r="K125" s="149">
        <f t="shared" si="13"/>
        <v>73.287671232876718</v>
      </c>
      <c r="L125" s="149">
        <f t="shared" si="13"/>
        <v>74.789915966386559</v>
      </c>
      <c r="M125" s="166"/>
      <c r="N125" s="149">
        <f t="shared" si="14"/>
        <v>92.2279792746114</v>
      </c>
      <c r="O125" s="149">
        <f t="shared" si="14"/>
        <v>95.192307692307693</v>
      </c>
      <c r="P125" s="149">
        <f t="shared" si="14"/>
        <v>88.764044943820224</v>
      </c>
      <c r="Q125" s="166"/>
      <c r="R125" s="149">
        <f t="shared" si="15"/>
        <v>75.72254335260115</v>
      </c>
      <c r="S125" s="149">
        <f t="shared" si="15"/>
        <v>70.707070707070713</v>
      </c>
      <c r="T125" s="149">
        <f t="shared" si="15"/>
        <v>82.432432432432435</v>
      </c>
      <c r="U125" s="166"/>
      <c r="V125" s="149">
        <f t="shared" si="16"/>
        <v>95.419847328244273</v>
      </c>
      <c r="W125" s="149">
        <f t="shared" si="16"/>
        <v>92.957746478873233</v>
      </c>
      <c r="X125" s="149">
        <f t="shared" si="16"/>
        <v>98.333333333333329</v>
      </c>
      <c r="Y125" s="172"/>
      <c r="Z125" s="143" t="s">
        <v>56</v>
      </c>
      <c r="AA125" s="143" t="s">
        <v>56</v>
      </c>
      <c r="AB125" s="143" t="s">
        <v>56</v>
      </c>
    </row>
    <row r="126" spans="1:28" x14ac:dyDescent="0.25">
      <c r="A126" s="292" t="s">
        <v>90</v>
      </c>
      <c r="B126" s="292"/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  <c r="O126" s="292"/>
      <c r="P126" s="292"/>
      <c r="Q126" s="292"/>
      <c r="R126" s="292"/>
      <c r="S126" s="292"/>
      <c r="T126" s="292"/>
      <c r="U126" s="292"/>
      <c r="V126" s="292"/>
      <c r="W126" s="292"/>
      <c r="X126" s="292"/>
      <c r="Y126" s="292"/>
      <c r="Z126" s="292"/>
      <c r="AA126" s="292"/>
      <c r="AB126" s="292"/>
    </row>
    <row r="127" spans="1:28" x14ac:dyDescent="0.25">
      <c r="A127" s="293" t="s">
        <v>14</v>
      </c>
      <c r="B127" s="293"/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</row>
    <row r="130" spans="1:32" s="115" customFormat="1" ht="15" x14ac:dyDescent="0.25">
      <c r="A130" s="294" t="s">
        <v>189</v>
      </c>
      <c r="B130" s="294"/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9"/>
      <c r="AD130" s="278" t="s">
        <v>249</v>
      </c>
      <c r="AE130" s="278"/>
      <c r="AF130" s="9"/>
    </row>
    <row r="131" spans="1:32" s="115" customFormat="1" ht="15" x14ac:dyDescent="0.25">
      <c r="A131" s="295" t="s">
        <v>190</v>
      </c>
      <c r="B131" s="295"/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9"/>
      <c r="AD131" s="278"/>
      <c r="AE131" s="278"/>
      <c r="AF131"/>
    </row>
    <row r="132" spans="1:32" s="115" customFormat="1" ht="15" x14ac:dyDescent="0.25">
      <c r="A132" s="294" t="s">
        <v>78</v>
      </c>
      <c r="B132" s="294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</row>
    <row r="133" spans="1:32" s="115" customFormat="1" ht="15" x14ac:dyDescent="0.25">
      <c r="A133" s="295" t="s">
        <v>94</v>
      </c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</row>
    <row r="134" spans="1:32" s="115" customFormat="1" ht="15" x14ac:dyDescent="0.25">
      <c r="A134" s="294" t="s">
        <v>95</v>
      </c>
      <c r="B134" s="294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</row>
    <row r="135" spans="1:32" s="115" customFormat="1" ht="15" x14ac:dyDescent="0.25">
      <c r="A135" s="295" t="s">
        <v>80</v>
      </c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</row>
    <row r="136" spans="1:32" s="115" customFormat="1" ht="15.75" thickBot="1" x14ac:dyDescent="0.3">
      <c r="A136" s="118"/>
      <c r="B136" s="117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</row>
    <row r="137" spans="1:32" s="115" customFormat="1" ht="15" x14ac:dyDescent="0.25">
      <c r="A137" s="299" t="s">
        <v>96</v>
      </c>
      <c r="B137" s="119" t="s">
        <v>22</v>
      </c>
      <c r="C137" s="119"/>
      <c r="D137" s="119"/>
      <c r="E137" s="120"/>
      <c r="F137" s="119" t="s">
        <v>57</v>
      </c>
      <c r="G137" s="119"/>
      <c r="H137" s="119"/>
      <c r="I137" s="120"/>
      <c r="J137" s="119" t="s">
        <v>58</v>
      </c>
      <c r="K137" s="119"/>
      <c r="L137" s="119"/>
      <c r="M137" s="120"/>
      <c r="N137" s="119" t="s">
        <v>59</v>
      </c>
      <c r="O137" s="119"/>
      <c r="P137" s="119"/>
      <c r="Q137" s="120"/>
      <c r="R137" s="119" t="s">
        <v>61</v>
      </c>
      <c r="S137" s="119"/>
      <c r="T137" s="119"/>
      <c r="U137" s="120"/>
      <c r="V137" s="119" t="s">
        <v>62</v>
      </c>
      <c r="W137" s="119"/>
      <c r="X137" s="119"/>
      <c r="Y137" s="120"/>
      <c r="Z137" s="119" t="s">
        <v>63</v>
      </c>
      <c r="AA137" s="119"/>
      <c r="AB137" s="119"/>
    </row>
    <row r="138" spans="1:32" s="115" customFormat="1" ht="15.75" thickBot="1" x14ac:dyDescent="0.3">
      <c r="A138" s="300"/>
      <c r="B138" s="121" t="s">
        <v>82</v>
      </c>
      <c r="C138" s="121" t="s">
        <v>83</v>
      </c>
      <c r="D138" s="121" t="s">
        <v>84</v>
      </c>
      <c r="E138" s="122"/>
      <c r="F138" s="121" t="s">
        <v>82</v>
      </c>
      <c r="G138" s="121" t="s">
        <v>83</v>
      </c>
      <c r="H138" s="121" t="s">
        <v>84</v>
      </c>
      <c r="I138" s="122"/>
      <c r="J138" s="121" t="s">
        <v>82</v>
      </c>
      <c r="K138" s="121" t="s">
        <v>83</v>
      </c>
      <c r="L138" s="121" t="s">
        <v>84</v>
      </c>
      <c r="M138" s="122"/>
      <c r="N138" s="121" t="s">
        <v>82</v>
      </c>
      <c r="O138" s="121" t="s">
        <v>83</v>
      </c>
      <c r="P138" s="121" t="s">
        <v>84</v>
      </c>
      <c r="Q138" s="122"/>
      <c r="R138" s="121" t="s">
        <v>82</v>
      </c>
      <c r="S138" s="121" t="s">
        <v>83</v>
      </c>
      <c r="T138" s="121" t="s">
        <v>84</v>
      </c>
      <c r="U138" s="122"/>
      <c r="V138" s="121" t="s">
        <v>82</v>
      </c>
      <c r="W138" s="121" t="s">
        <v>83</v>
      </c>
      <c r="X138" s="121" t="s">
        <v>84</v>
      </c>
      <c r="Y138" s="122"/>
      <c r="Z138" s="121" t="s">
        <v>82</v>
      </c>
      <c r="AA138" s="121" t="s">
        <v>83</v>
      </c>
      <c r="AB138" s="121" t="s">
        <v>84</v>
      </c>
    </row>
    <row r="139" spans="1:32" x14ac:dyDescent="0.25">
      <c r="A139" s="154"/>
      <c r="B139" s="155"/>
      <c r="C139" s="155"/>
      <c r="D139" s="155"/>
      <c r="E139" s="156"/>
      <c r="F139" s="155"/>
      <c r="G139" s="155"/>
      <c r="H139" s="155"/>
      <c r="I139" s="156"/>
      <c r="J139" s="155"/>
      <c r="K139" s="155"/>
      <c r="L139" s="155"/>
      <c r="M139" s="156"/>
      <c r="N139" s="155"/>
      <c r="O139" s="155"/>
      <c r="P139" s="155"/>
      <c r="Q139" s="156"/>
      <c r="R139" s="155"/>
      <c r="S139" s="155"/>
      <c r="T139" s="155"/>
      <c r="U139" s="156"/>
      <c r="V139" s="155"/>
      <c r="W139" s="155"/>
      <c r="X139" s="155"/>
      <c r="Y139" s="156"/>
      <c r="Z139" s="155"/>
      <c r="AA139" s="155"/>
      <c r="AB139" s="155"/>
    </row>
    <row r="140" spans="1:32" ht="13.5" x14ac:dyDescent="0.25">
      <c r="A140" s="158" t="s">
        <v>97</v>
      </c>
      <c r="B140" s="143">
        <f>+B54/(B54+B11)*100</f>
        <v>19.38859537930588</v>
      </c>
      <c r="C140" s="143">
        <f>+C54/(C54+C11)*100</f>
        <v>22.089630161379041</v>
      </c>
      <c r="D140" s="143">
        <f>+D54/(D54+D11)*100</f>
        <v>16.72804077322191</v>
      </c>
      <c r="E140" s="169"/>
      <c r="F140" s="143">
        <f>+F54/(F54+F11)*100</f>
        <v>25.091903906984697</v>
      </c>
      <c r="G140" s="143">
        <f>+G54/(G54+G11)*100</f>
        <v>27.988530371444583</v>
      </c>
      <c r="H140" s="143">
        <f>+H54/(H54+H11)*100</f>
        <v>21.969158612848208</v>
      </c>
      <c r="I140" s="169"/>
      <c r="J140" s="143">
        <f>+J54/(J54+J11)*100</f>
        <v>21.925234034568312</v>
      </c>
      <c r="K140" s="143">
        <f>+K54/(K54+K11)*100</f>
        <v>24.82333980743006</v>
      </c>
      <c r="L140" s="143">
        <f>+L54/(L54+L11)*100</f>
        <v>18.974078437973404</v>
      </c>
      <c r="M140" s="169"/>
      <c r="N140" s="143">
        <f>+N54/(N54+N11)*100</f>
        <v>14.128608145512059</v>
      </c>
      <c r="O140" s="143">
        <f>+O54/(O54+O11)*100</f>
        <v>16.473434822058675</v>
      </c>
      <c r="P140" s="143">
        <f>+P54/(P54+P11)*100</f>
        <v>11.873363715698632</v>
      </c>
      <c r="Q140" s="169"/>
      <c r="R140" s="143">
        <f>+R54/(R54+R11)*100</f>
        <v>23.011356185580528</v>
      </c>
      <c r="S140" s="143">
        <f>+S54/(S54+S11)*100</f>
        <v>25.957054549398112</v>
      </c>
      <c r="T140" s="143">
        <f>+T54/(T54+T11)*100</f>
        <v>20.251942906486516</v>
      </c>
      <c r="U140" s="169"/>
      <c r="V140" s="143">
        <f>+V54/(V54+V11)*100</f>
        <v>7.2810457516339868</v>
      </c>
      <c r="W140" s="143">
        <f>+W54/(W54+W11)*100</f>
        <v>8.0140597539543066</v>
      </c>
      <c r="X140" s="143">
        <f>+X54/(X54+X11)*100</f>
        <v>6.6442748091603052</v>
      </c>
      <c r="Y140" s="169"/>
      <c r="Z140" s="143">
        <f>+Z54/(Z54+Z11)*100</f>
        <v>0</v>
      </c>
      <c r="AA140" s="143">
        <f>+AA54/(AA54+AA11)*100</f>
        <v>0</v>
      </c>
      <c r="AB140" s="143">
        <f>+AB54/(AB54+AB11)*100</f>
        <v>0</v>
      </c>
    </row>
    <row r="141" spans="1:32" x14ac:dyDescent="0.25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</row>
    <row r="142" spans="1:32" x14ac:dyDescent="0.25">
      <c r="A142" s="128" t="s">
        <v>98</v>
      </c>
      <c r="B142" s="143">
        <f>+B56/(B56+B13)*100</f>
        <v>23.322642719692112</v>
      </c>
      <c r="C142" s="143">
        <f>+C56/(C56+C13)*100</f>
        <v>24.179814675682447</v>
      </c>
      <c r="D142" s="143">
        <f>+D56/(D56+D13)*100</f>
        <v>22.422409258285114</v>
      </c>
      <c r="E142" s="169"/>
      <c r="F142" s="143">
        <f>+F56/(F56+F13)*100</f>
        <v>31.424737195258327</v>
      </c>
      <c r="G142" s="143">
        <f>+G56/(G56+G13)*100</f>
        <v>31.858766233766232</v>
      </c>
      <c r="H142" s="143">
        <f>+H56/(H56+H13)*100</f>
        <v>30.891878425510711</v>
      </c>
      <c r="I142" s="170"/>
      <c r="J142" s="143">
        <f>+J56/(J56+J13)*100</f>
        <v>26.408045977011497</v>
      </c>
      <c r="K142" s="143">
        <f>+K56/(K56+K13)*100</f>
        <v>27.111872146118721</v>
      </c>
      <c r="L142" s="143">
        <f>+L56/(L56+L13)*100</f>
        <v>25.694444444444443</v>
      </c>
      <c r="M142" s="170"/>
      <c r="N142" s="143">
        <f>+N56/(N56+N13)*100</f>
        <v>16.24113475177305</v>
      </c>
      <c r="O142" s="143">
        <f>+O56/(O56+O13)*100</f>
        <v>18.950437317784257</v>
      </c>
      <c r="P142" s="143">
        <f>+P56/(P56+P13)*100</f>
        <v>13.674033149171272</v>
      </c>
      <c r="Q142" s="170"/>
      <c r="R142" s="143">
        <f>+R56/(R56+R13)*100</f>
        <v>26.777336701551786</v>
      </c>
      <c r="S142" s="143">
        <f>+S56/(S56+S13)*100</f>
        <v>25.848375451263539</v>
      </c>
      <c r="T142" s="143">
        <f>+T56/(T56+T13)*100</f>
        <v>27.705627705627705</v>
      </c>
      <c r="U142" s="170"/>
      <c r="V142" s="143">
        <f>+V56/(V56+V13)*100</f>
        <v>5.519960571710202</v>
      </c>
      <c r="W142" s="143">
        <f>+W56/(W56+W13)*100</f>
        <v>5.3319919517102621</v>
      </c>
      <c r="X142" s="143">
        <f>+X56/(X56+X13)*100</f>
        <v>5.7004830917874392</v>
      </c>
      <c r="Y142" s="169"/>
      <c r="Z142" s="143">
        <v>0</v>
      </c>
      <c r="AA142" s="143">
        <v>0</v>
      </c>
      <c r="AB142" s="143">
        <v>0</v>
      </c>
    </row>
    <row r="143" spans="1:32" x14ac:dyDescent="0.25">
      <c r="A143" s="128" t="s">
        <v>99</v>
      </c>
      <c r="B143" s="143">
        <f t="shared" ref="B143:D158" si="20">+B57/(B57+B14)*100</f>
        <v>17.400703871292105</v>
      </c>
      <c r="C143" s="143">
        <f t="shared" si="20"/>
        <v>19.784317677887522</v>
      </c>
      <c r="D143" s="143">
        <f t="shared" si="20"/>
        <v>15.02808988764045</v>
      </c>
      <c r="E143" s="169"/>
      <c r="F143" s="143">
        <f t="shared" ref="F143:H158" si="21">+F57/(F57+F14)*100</f>
        <v>23.785166240409207</v>
      </c>
      <c r="G143" s="143">
        <f t="shared" si="21"/>
        <v>25.387230827351718</v>
      </c>
      <c r="H143" s="143">
        <f t="shared" si="21"/>
        <v>22.044334975369459</v>
      </c>
      <c r="I143" s="170"/>
      <c r="J143" s="143">
        <f t="shared" ref="J143:L158" si="22">+J57/(J57+J14)*100</f>
        <v>19.831894593366648</v>
      </c>
      <c r="K143" s="143">
        <f t="shared" si="22"/>
        <v>21.808268968650612</v>
      </c>
      <c r="L143" s="143">
        <f t="shared" si="22"/>
        <v>17.855520218082692</v>
      </c>
      <c r="M143" s="170"/>
      <c r="N143" s="143">
        <f t="shared" ref="N143:P158" si="23">+N57/(N57+N14)*100</f>
        <v>11.301896463352127</v>
      </c>
      <c r="O143" s="143">
        <f t="shared" si="23"/>
        <v>13.964194373401535</v>
      </c>
      <c r="P143" s="143">
        <f t="shared" si="23"/>
        <v>8.6286594761171038</v>
      </c>
      <c r="Q143" s="170"/>
      <c r="R143" s="143">
        <f t="shared" ref="R143:T158" si="24">+R57/(R57+R14)*100</f>
        <v>21.332945285215366</v>
      </c>
      <c r="S143" s="143">
        <f t="shared" si="24"/>
        <v>25.910447761194028</v>
      </c>
      <c r="T143" s="143">
        <f t="shared" si="24"/>
        <v>16.978989210675753</v>
      </c>
      <c r="U143" s="170"/>
      <c r="V143" s="143">
        <f t="shared" ref="V143:X158" si="25">+V57/(V57+V14)*100</f>
        <v>6.9093360296595892</v>
      </c>
      <c r="W143" s="143">
        <f t="shared" si="25"/>
        <v>7.3654390934844187</v>
      </c>
      <c r="X143" s="143">
        <f t="shared" si="25"/>
        <v>6.495176848874598</v>
      </c>
      <c r="Y143" s="169"/>
      <c r="Z143" s="143">
        <v>0</v>
      </c>
      <c r="AA143" s="143">
        <v>0</v>
      </c>
      <c r="AB143" s="143">
        <v>0</v>
      </c>
    </row>
    <row r="144" spans="1:32" x14ac:dyDescent="0.25">
      <c r="A144" s="128" t="s">
        <v>100</v>
      </c>
      <c r="B144" s="143">
        <f t="shared" si="20"/>
        <v>25.304438915804635</v>
      </c>
      <c r="C144" s="143">
        <f t="shared" si="20"/>
        <v>28.62646121147715</v>
      </c>
      <c r="D144" s="143">
        <f t="shared" si="20"/>
        <v>22.075910147172735</v>
      </c>
      <c r="E144" s="169"/>
      <c r="F144" s="143">
        <f t="shared" si="21"/>
        <v>33.666969972702454</v>
      </c>
      <c r="G144" s="143">
        <f t="shared" si="21"/>
        <v>38.210290827740486</v>
      </c>
      <c r="H144" s="143">
        <f t="shared" si="21"/>
        <v>28.968070337806573</v>
      </c>
      <c r="I144" s="170"/>
      <c r="J144" s="143">
        <f t="shared" si="22"/>
        <v>29.105969722936305</v>
      </c>
      <c r="K144" s="143">
        <f t="shared" si="22"/>
        <v>33.545770567786789</v>
      </c>
      <c r="L144" s="143">
        <f t="shared" si="22"/>
        <v>24.788732394366196</v>
      </c>
      <c r="M144" s="170"/>
      <c r="N144" s="143">
        <f t="shared" si="23"/>
        <v>18.010291595197256</v>
      </c>
      <c r="O144" s="143">
        <f t="shared" si="23"/>
        <v>19.181034482758623</v>
      </c>
      <c r="P144" s="143">
        <f t="shared" si="23"/>
        <v>16.940249507550888</v>
      </c>
      <c r="Q144" s="170"/>
      <c r="R144" s="143">
        <f t="shared" si="24"/>
        <v>29.474130619168786</v>
      </c>
      <c r="S144" s="143">
        <f t="shared" si="24"/>
        <v>32.992327365728904</v>
      </c>
      <c r="T144" s="143">
        <f t="shared" si="24"/>
        <v>25.991561181434598</v>
      </c>
      <c r="U144" s="170"/>
      <c r="V144" s="143">
        <f t="shared" si="25"/>
        <v>7.468030690537085</v>
      </c>
      <c r="W144" s="143">
        <f t="shared" si="25"/>
        <v>7.1957671957671954</v>
      </c>
      <c r="X144" s="143">
        <f t="shared" si="25"/>
        <v>7.7227722772277225</v>
      </c>
      <c r="Y144" s="169"/>
      <c r="Z144" s="143">
        <v>0</v>
      </c>
      <c r="AA144" s="143">
        <v>0</v>
      </c>
      <c r="AB144" s="143">
        <v>0</v>
      </c>
    </row>
    <row r="145" spans="1:28" x14ac:dyDescent="0.25">
      <c r="A145" s="128" t="s">
        <v>101</v>
      </c>
      <c r="B145" s="143">
        <f t="shared" si="20"/>
        <v>28.935788787483702</v>
      </c>
      <c r="C145" s="143">
        <f t="shared" si="20"/>
        <v>33.82749326145553</v>
      </c>
      <c r="D145" s="143">
        <f t="shared" si="20"/>
        <v>24.352904040404042</v>
      </c>
      <c r="E145" s="169"/>
      <c r="F145" s="143">
        <f t="shared" si="21"/>
        <v>39.575289575289574</v>
      </c>
      <c r="G145" s="143">
        <f t="shared" si="21"/>
        <v>44.679695982627578</v>
      </c>
      <c r="H145" s="143">
        <f t="shared" si="21"/>
        <v>34.304932735426007</v>
      </c>
      <c r="I145" s="170"/>
      <c r="J145" s="143">
        <f t="shared" si="22"/>
        <v>29.644268774703558</v>
      </c>
      <c r="K145" s="143">
        <f t="shared" si="22"/>
        <v>34.944237918215613</v>
      </c>
      <c r="L145" s="143">
        <f t="shared" si="22"/>
        <v>24.687065368567453</v>
      </c>
      <c r="M145" s="170"/>
      <c r="N145" s="143">
        <f t="shared" si="23"/>
        <v>21.629102412020561</v>
      </c>
      <c r="O145" s="143">
        <f t="shared" si="23"/>
        <v>25.501202886928631</v>
      </c>
      <c r="P145" s="143">
        <f t="shared" si="23"/>
        <v>17.862714508580343</v>
      </c>
      <c r="Q145" s="170"/>
      <c r="R145" s="143">
        <f t="shared" si="24"/>
        <v>29.82546201232033</v>
      </c>
      <c r="S145" s="143">
        <f t="shared" si="24"/>
        <v>35.129068462401797</v>
      </c>
      <c r="T145" s="143">
        <f t="shared" si="24"/>
        <v>25.354777672658468</v>
      </c>
      <c r="U145" s="170"/>
      <c r="V145" s="143">
        <f t="shared" si="25"/>
        <v>11.760461760461761</v>
      </c>
      <c r="W145" s="143">
        <f t="shared" si="25"/>
        <v>13.747954173486088</v>
      </c>
      <c r="X145" s="143">
        <f t="shared" si="25"/>
        <v>10.193548387096774</v>
      </c>
      <c r="Y145" s="169"/>
      <c r="Z145" s="143">
        <v>0</v>
      </c>
      <c r="AA145" s="143">
        <v>0</v>
      </c>
      <c r="AB145" s="143">
        <v>0</v>
      </c>
    </row>
    <row r="146" spans="1:28" x14ac:dyDescent="0.25">
      <c r="A146" s="128" t="s">
        <v>102</v>
      </c>
      <c r="B146" s="143">
        <f t="shared" si="20"/>
        <v>9.2229943145925457</v>
      </c>
      <c r="C146" s="143">
        <f t="shared" si="20"/>
        <v>12.075471698113208</v>
      </c>
      <c r="D146" s="143">
        <f t="shared" si="20"/>
        <v>6.345177664974619</v>
      </c>
      <c r="E146" s="169"/>
      <c r="F146" s="143">
        <f t="shared" si="21"/>
        <v>9.387755102040817</v>
      </c>
      <c r="G146" s="143">
        <f t="shared" si="21"/>
        <v>13.451776649746192</v>
      </c>
      <c r="H146" s="143">
        <f t="shared" si="21"/>
        <v>4.6920821114369504</v>
      </c>
      <c r="I146" s="170"/>
      <c r="J146" s="143">
        <f t="shared" si="22"/>
        <v>8.1395348837209305</v>
      </c>
      <c r="K146" s="143">
        <f t="shared" si="22"/>
        <v>10.95890410958904</v>
      </c>
      <c r="L146" s="143">
        <f t="shared" si="22"/>
        <v>4.9535603715170282</v>
      </c>
      <c r="M146" s="170"/>
      <c r="N146" s="143">
        <f t="shared" si="23"/>
        <v>3.9603960396039604</v>
      </c>
      <c r="O146" s="143">
        <f t="shared" si="23"/>
        <v>4.7138047138047137</v>
      </c>
      <c r="P146" s="143">
        <f t="shared" si="23"/>
        <v>3.2362459546925564</v>
      </c>
      <c r="Q146" s="170"/>
      <c r="R146" s="143">
        <f t="shared" si="24"/>
        <v>18.58267716535433</v>
      </c>
      <c r="S146" s="143">
        <f t="shared" si="24"/>
        <v>24.08026755852843</v>
      </c>
      <c r="T146" s="143">
        <f t="shared" si="24"/>
        <v>13.690476190476192</v>
      </c>
      <c r="U146" s="170"/>
      <c r="V146" s="143">
        <f t="shared" si="25"/>
        <v>5.0709939148073024</v>
      </c>
      <c r="W146" s="143">
        <f t="shared" si="25"/>
        <v>5.6521739130434785</v>
      </c>
      <c r="X146" s="143">
        <f t="shared" si="25"/>
        <v>4.5627376425855513</v>
      </c>
      <c r="Y146" s="169"/>
      <c r="Z146" s="143">
        <v>0</v>
      </c>
      <c r="AA146" s="143">
        <v>0</v>
      </c>
      <c r="AB146" s="143">
        <v>0</v>
      </c>
    </row>
    <row r="147" spans="1:28" x14ac:dyDescent="0.25">
      <c r="A147" s="128" t="s">
        <v>103</v>
      </c>
      <c r="B147" s="143">
        <f t="shared" si="20"/>
        <v>14.905836783758513</v>
      </c>
      <c r="C147" s="143">
        <f t="shared" si="20"/>
        <v>17.782538832351367</v>
      </c>
      <c r="D147" s="143">
        <f t="shared" si="20"/>
        <v>12.043698374633626</v>
      </c>
      <c r="E147" s="169"/>
      <c r="F147" s="143">
        <f t="shared" si="21"/>
        <v>19.827120475418692</v>
      </c>
      <c r="G147" s="143">
        <f t="shared" si="21"/>
        <v>23.296032553407937</v>
      </c>
      <c r="H147" s="143">
        <f t="shared" si="21"/>
        <v>15.898617511520738</v>
      </c>
      <c r="I147" s="170"/>
      <c r="J147" s="143">
        <f t="shared" si="22"/>
        <v>15.985997666277713</v>
      </c>
      <c r="K147" s="143">
        <f t="shared" si="22"/>
        <v>20.422535211267608</v>
      </c>
      <c r="L147" s="143">
        <f t="shared" si="22"/>
        <v>11.600928074245939</v>
      </c>
      <c r="M147" s="170"/>
      <c r="N147" s="143">
        <f t="shared" si="23"/>
        <v>8.6268871315600286</v>
      </c>
      <c r="O147" s="143">
        <f t="shared" si="23"/>
        <v>10.586552217453505</v>
      </c>
      <c r="P147" s="143">
        <f t="shared" si="23"/>
        <v>6.6473988439306355</v>
      </c>
      <c r="Q147" s="170"/>
      <c r="R147" s="143">
        <f t="shared" si="24"/>
        <v>20.557228915662652</v>
      </c>
      <c r="S147" s="143">
        <f t="shared" si="24"/>
        <v>21.69811320754717</v>
      </c>
      <c r="T147" s="143">
        <f t="shared" si="24"/>
        <v>19.508670520231213</v>
      </c>
      <c r="U147" s="170"/>
      <c r="V147" s="143">
        <f t="shared" si="25"/>
        <v>6.8162926018287617</v>
      </c>
      <c r="W147" s="143">
        <f t="shared" si="25"/>
        <v>8.6879432624113484</v>
      </c>
      <c r="X147" s="143">
        <f t="shared" si="25"/>
        <v>5.164319248826291</v>
      </c>
      <c r="Y147" s="169"/>
      <c r="Z147" s="143">
        <v>0</v>
      </c>
      <c r="AA147" s="143">
        <v>0</v>
      </c>
      <c r="AB147" s="143">
        <v>0</v>
      </c>
    </row>
    <row r="148" spans="1:28" x14ac:dyDescent="0.25">
      <c r="A148" s="128" t="s">
        <v>104</v>
      </c>
      <c r="B148" s="143">
        <f t="shared" si="20"/>
        <v>13.189448441247004</v>
      </c>
      <c r="C148" s="143">
        <f t="shared" si="20"/>
        <v>15.827338129496402</v>
      </c>
      <c r="D148" s="143">
        <f t="shared" si="20"/>
        <v>10.551558752997602</v>
      </c>
      <c r="E148" s="169"/>
      <c r="F148" s="143">
        <f t="shared" si="21"/>
        <v>7.2423398328690807</v>
      </c>
      <c r="G148" s="143">
        <f t="shared" si="21"/>
        <v>6.3492063492063489</v>
      </c>
      <c r="H148" s="143">
        <f t="shared" si="21"/>
        <v>8.235294117647058</v>
      </c>
      <c r="I148" s="170"/>
      <c r="J148" s="143">
        <f t="shared" si="22"/>
        <v>19.682539682539684</v>
      </c>
      <c r="K148" s="143">
        <f t="shared" si="22"/>
        <v>22.839506172839506</v>
      </c>
      <c r="L148" s="143">
        <f t="shared" si="22"/>
        <v>16.33986928104575</v>
      </c>
      <c r="M148" s="170"/>
      <c r="N148" s="143">
        <f t="shared" si="23"/>
        <v>19.520547945205479</v>
      </c>
      <c r="O148" s="143">
        <f t="shared" si="23"/>
        <v>22.448979591836736</v>
      </c>
      <c r="P148" s="143">
        <f t="shared" si="23"/>
        <v>16.551724137931036</v>
      </c>
      <c r="Q148" s="170"/>
      <c r="R148" s="143">
        <f t="shared" si="24"/>
        <v>15.616438356164384</v>
      </c>
      <c r="S148" s="143">
        <f t="shared" si="24"/>
        <v>23.333333333333332</v>
      </c>
      <c r="T148" s="143">
        <f t="shared" si="24"/>
        <v>8.1081081081081088</v>
      </c>
      <c r="U148" s="170"/>
      <c r="V148" s="143">
        <f t="shared" si="25"/>
        <v>5.6603773584905666</v>
      </c>
      <c r="W148" s="143">
        <f t="shared" si="25"/>
        <v>5.5172413793103452</v>
      </c>
      <c r="X148" s="143">
        <f t="shared" si="25"/>
        <v>5.7803468208092488</v>
      </c>
      <c r="Y148" s="169"/>
      <c r="Z148" s="143">
        <v>0</v>
      </c>
      <c r="AA148" s="143">
        <v>0</v>
      </c>
      <c r="AB148" s="143">
        <v>0</v>
      </c>
    </row>
    <row r="149" spans="1:28" x14ac:dyDescent="0.25">
      <c r="A149" s="128" t="s">
        <v>105</v>
      </c>
      <c r="B149" s="143">
        <f t="shared" si="20"/>
        <v>19.730452878802893</v>
      </c>
      <c r="C149" s="143">
        <f t="shared" si="20"/>
        <v>22.60432378079437</v>
      </c>
      <c r="D149" s="143">
        <f t="shared" si="20"/>
        <v>16.938556217641889</v>
      </c>
      <c r="E149" s="169"/>
      <c r="F149" s="143">
        <f t="shared" si="21"/>
        <v>26.526394890099571</v>
      </c>
      <c r="G149" s="143">
        <f t="shared" si="21"/>
        <v>29.811866859623731</v>
      </c>
      <c r="H149" s="143">
        <f t="shared" si="21"/>
        <v>22.977725674091442</v>
      </c>
      <c r="I149" s="170"/>
      <c r="J149" s="143">
        <f t="shared" si="22"/>
        <v>22.297444856955668</v>
      </c>
      <c r="K149" s="143">
        <f t="shared" si="22"/>
        <v>25.150732127476317</v>
      </c>
      <c r="L149" s="143">
        <f t="shared" si="22"/>
        <v>19.361984935755427</v>
      </c>
      <c r="M149" s="170"/>
      <c r="N149" s="143">
        <f t="shared" si="23"/>
        <v>14.501825769431404</v>
      </c>
      <c r="O149" s="143">
        <f t="shared" si="23"/>
        <v>16.18464961067853</v>
      </c>
      <c r="P149" s="143">
        <f t="shared" si="23"/>
        <v>13.015717092337917</v>
      </c>
      <c r="Q149" s="170"/>
      <c r="R149" s="143">
        <f t="shared" si="24"/>
        <v>22.425952045133993</v>
      </c>
      <c r="S149" s="143">
        <f t="shared" si="24"/>
        <v>25.737420474262578</v>
      </c>
      <c r="T149" s="143">
        <f t="shared" si="24"/>
        <v>19.273127753303964</v>
      </c>
      <c r="U149" s="170"/>
      <c r="V149" s="143">
        <f t="shared" si="25"/>
        <v>6.979203383856186</v>
      </c>
      <c r="W149" s="143">
        <f t="shared" si="25"/>
        <v>7.951070336391437</v>
      </c>
      <c r="X149" s="143">
        <f t="shared" si="25"/>
        <v>6.1478090255068674</v>
      </c>
      <c r="Y149" s="169"/>
      <c r="Z149" s="143">
        <v>0</v>
      </c>
      <c r="AA149" s="143">
        <v>0</v>
      </c>
      <c r="AB149" s="143">
        <v>0</v>
      </c>
    </row>
    <row r="150" spans="1:28" x14ac:dyDescent="0.25">
      <c r="A150" s="128" t="s">
        <v>106</v>
      </c>
      <c r="B150" s="143">
        <f t="shared" si="20"/>
        <v>11.709023562094865</v>
      </c>
      <c r="C150" s="143">
        <f t="shared" si="20"/>
        <v>13.884785819793205</v>
      </c>
      <c r="D150" s="143">
        <f t="shared" si="20"/>
        <v>9.6385542168674707</v>
      </c>
      <c r="E150" s="169"/>
      <c r="F150" s="143">
        <f t="shared" si="21"/>
        <v>13.65582191780822</v>
      </c>
      <c r="G150" s="143">
        <f t="shared" si="21"/>
        <v>17.506404782237404</v>
      </c>
      <c r="H150" s="143">
        <f t="shared" si="21"/>
        <v>9.785407725321889</v>
      </c>
      <c r="I150" s="170"/>
      <c r="J150" s="143">
        <f t="shared" si="22"/>
        <v>12.909632571996028</v>
      </c>
      <c r="K150" s="143">
        <f t="shared" si="22"/>
        <v>13.12127236580517</v>
      </c>
      <c r="L150" s="143">
        <f t="shared" si="22"/>
        <v>12.698412698412698</v>
      </c>
      <c r="M150" s="170"/>
      <c r="N150" s="143">
        <f t="shared" si="23"/>
        <v>12.095808383233534</v>
      </c>
      <c r="O150" s="143">
        <f t="shared" si="23"/>
        <v>15.501905972045742</v>
      </c>
      <c r="P150" s="143">
        <f t="shared" si="23"/>
        <v>9.0600226500566254</v>
      </c>
      <c r="Q150" s="170"/>
      <c r="R150" s="143">
        <f t="shared" si="24"/>
        <v>13.972463029066803</v>
      </c>
      <c r="S150" s="143">
        <f t="shared" si="24"/>
        <v>15.424973767051418</v>
      </c>
      <c r="T150" s="143">
        <f t="shared" si="24"/>
        <v>12.599206349206348</v>
      </c>
      <c r="U150" s="170"/>
      <c r="V150" s="143">
        <f t="shared" si="25"/>
        <v>4.8996458087367172</v>
      </c>
      <c r="W150" s="143">
        <f t="shared" si="25"/>
        <v>6.4596273291925463</v>
      </c>
      <c r="X150" s="143">
        <f t="shared" si="25"/>
        <v>3.4870641169853771</v>
      </c>
      <c r="Y150" s="169"/>
      <c r="Z150" s="143">
        <v>0</v>
      </c>
      <c r="AA150" s="143">
        <v>0</v>
      </c>
      <c r="AB150" s="143">
        <v>0</v>
      </c>
    </row>
    <row r="151" spans="1:28" x14ac:dyDescent="0.25">
      <c r="A151" s="128" t="s">
        <v>107</v>
      </c>
      <c r="B151" s="143">
        <f t="shared" si="20"/>
        <v>17.424669901816952</v>
      </c>
      <c r="C151" s="143">
        <f t="shared" si="20"/>
        <v>21.532184950135992</v>
      </c>
      <c r="D151" s="143">
        <f t="shared" si="20"/>
        <v>13.351314902225219</v>
      </c>
      <c r="E151" s="169"/>
      <c r="F151" s="143">
        <f t="shared" si="21"/>
        <v>20.4535729567822</v>
      </c>
      <c r="G151" s="143">
        <f t="shared" si="21"/>
        <v>24.486442070665571</v>
      </c>
      <c r="H151" s="143">
        <f t="shared" si="21"/>
        <v>16.071428571428573</v>
      </c>
      <c r="I151" s="170"/>
      <c r="J151" s="143">
        <f t="shared" si="22"/>
        <v>18.132942326490713</v>
      </c>
      <c r="K151" s="143">
        <f t="shared" si="22"/>
        <v>21.917808219178081</v>
      </c>
      <c r="L151" s="143">
        <f t="shared" si="22"/>
        <v>14.35546875</v>
      </c>
      <c r="M151" s="170"/>
      <c r="N151" s="143">
        <f t="shared" si="23"/>
        <v>13.061713600958658</v>
      </c>
      <c r="O151" s="143">
        <f t="shared" si="23"/>
        <v>17.682198327359618</v>
      </c>
      <c r="P151" s="143">
        <f t="shared" si="23"/>
        <v>8.4134615384615383</v>
      </c>
      <c r="Q151" s="170"/>
      <c r="R151" s="143">
        <f t="shared" si="24"/>
        <v>24.752475247524753</v>
      </c>
      <c r="S151" s="143">
        <f t="shared" si="24"/>
        <v>29.319371727748688</v>
      </c>
      <c r="T151" s="143">
        <f t="shared" si="24"/>
        <v>20.106524633821572</v>
      </c>
      <c r="U151" s="170"/>
      <c r="V151" s="143">
        <f t="shared" si="25"/>
        <v>7.8825347758887165</v>
      </c>
      <c r="W151" s="143">
        <f t="shared" si="25"/>
        <v>9.79020979020979</v>
      </c>
      <c r="X151" s="143">
        <f t="shared" si="25"/>
        <v>6.3711911357340725</v>
      </c>
      <c r="Y151" s="169"/>
      <c r="Z151" s="143">
        <v>0</v>
      </c>
      <c r="AA151" s="143">
        <v>0</v>
      </c>
      <c r="AB151" s="143">
        <v>0</v>
      </c>
    </row>
    <row r="152" spans="1:28" x14ac:dyDescent="0.25">
      <c r="A152" s="128" t="s">
        <v>108</v>
      </c>
      <c r="B152" s="143">
        <f t="shared" si="20"/>
        <v>18.003731343283583</v>
      </c>
      <c r="C152" s="143">
        <f t="shared" si="20"/>
        <v>21.575984990619137</v>
      </c>
      <c r="D152" s="143">
        <f t="shared" si="20"/>
        <v>14.471243042671613</v>
      </c>
      <c r="E152" s="169"/>
      <c r="F152" s="143">
        <f t="shared" si="21"/>
        <v>22.269353128313892</v>
      </c>
      <c r="G152" s="143">
        <f t="shared" si="21"/>
        <v>27.111984282907663</v>
      </c>
      <c r="H152" s="143">
        <f t="shared" si="21"/>
        <v>16.589861751152075</v>
      </c>
      <c r="I152" s="170"/>
      <c r="J152" s="143">
        <f t="shared" si="22"/>
        <v>24.162011173184357</v>
      </c>
      <c r="K152" s="143">
        <f t="shared" si="22"/>
        <v>27.528089887640451</v>
      </c>
      <c r="L152" s="143">
        <f t="shared" si="22"/>
        <v>20.833333333333336</v>
      </c>
      <c r="M152" s="170"/>
      <c r="N152" s="143">
        <f t="shared" si="23"/>
        <v>9.281961471103326</v>
      </c>
      <c r="O152" s="143">
        <f t="shared" si="23"/>
        <v>10.852713178294573</v>
      </c>
      <c r="P152" s="143">
        <f t="shared" si="23"/>
        <v>7.9872204472843444</v>
      </c>
      <c r="Q152" s="170"/>
      <c r="R152" s="143">
        <f t="shared" si="24"/>
        <v>19.964973730297721</v>
      </c>
      <c r="S152" s="143">
        <f t="shared" si="24"/>
        <v>23.591549295774648</v>
      </c>
      <c r="T152" s="143">
        <f t="shared" si="24"/>
        <v>16.376306620209057</v>
      </c>
      <c r="U152" s="170"/>
      <c r="V152" s="143">
        <f t="shared" si="25"/>
        <v>6.9879518072289164</v>
      </c>
      <c r="W152" s="143">
        <f t="shared" si="25"/>
        <v>7.291666666666667</v>
      </c>
      <c r="X152" s="143">
        <f t="shared" si="25"/>
        <v>6.7264573991031389</v>
      </c>
      <c r="Y152" s="169"/>
      <c r="Z152" s="143">
        <v>0</v>
      </c>
      <c r="AA152" s="143">
        <v>0</v>
      </c>
      <c r="AB152" s="143">
        <v>0</v>
      </c>
    </row>
    <row r="153" spans="1:28" x14ac:dyDescent="0.25">
      <c r="A153" s="165" t="s">
        <v>109</v>
      </c>
      <c r="B153" s="143">
        <f t="shared" si="20"/>
        <v>22.886121183456829</v>
      </c>
      <c r="C153" s="143">
        <f t="shared" si="20"/>
        <v>25.007854225573357</v>
      </c>
      <c r="D153" s="143">
        <f t="shared" si="20"/>
        <v>20.748945147679322</v>
      </c>
      <c r="E153" s="169"/>
      <c r="F153" s="143">
        <f t="shared" si="21"/>
        <v>28.160814989994542</v>
      </c>
      <c r="G153" s="143">
        <f t="shared" si="21"/>
        <v>29.825162838532737</v>
      </c>
      <c r="H153" s="143">
        <f t="shared" si="21"/>
        <v>26.279069767441861</v>
      </c>
      <c r="I153" s="170"/>
      <c r="J153" s="143">
        <f t="shared" si="22"/>
        <v>26.786986464022799</v>
      </c>
      <c r="K153" s="143">
        <f t="shared" si="22"/>
        <v>28.811973807296535</v>
      </c>
      <c r="L153" s="143">
        <f t="shared" si="22"/>
        <v>24.698504582730344</v>
      </c>
      <c r="M153" s="170"/>
      <c r="N153" s="143">
        <f t="shared" si="23"/>
        <v>16.558897947708743</v>
      </c>
      <c r="O153" s="143">
        <f t="shared" si="23"/>
        <v>19.110854503464203</v>
      </c>
      <c r="P153" s="143">
        <f t="shared" si="23"/>
        <v>14.136986301369864</v>
      </c>
      <c r="Q153" s="170"/>
      <c r="R153" s="143">
        <f t="shared" si="24"/>
        <v>28.890266584004959</v>
      </c>
      <c r="S153" s="143">
        <f t="shared" si="24"/>
        <v>30.291744258224707</v>
      </c>
      <c r="T153" s="143">
        <f t="shared" si="24"/>
        <v>27.492260061919506</v>
      </c>
      <c r="U153" s="170"/>
      <c r="V153" s="143">
        <f t="shared" si="25"/>
        <v>6.2574257425742577</v>
      </c>
      <c r="W153" s="143">
        <f t="shared" si="25"/>
        <v>7.2679509632224164</v>
      </c>
      <c r="X153" s="143">
        <f t="shared" si="25"/>
        <v>5.4229934924078096</v>
      </c>
      <c r="Y153" s="169"/>
      <c r="Z153" s="143">
        <v>0</v>
      </c>
      <c r="AA153" s="143">
        <v>0</v>
      </c>
      <c r="AB153" s="143">
        <v>0</v>
      </c>
    </row>
    <row r="154" spans="1:28" x14ac:dyDescent="0.25">
      <c r="A154" s="128" t="s">
        <v>110</v>
      </c>
      <c r="B154" s="143">
        <f t="shared" si="20"/>
        <v>15.610328638497654</v>
      </c>
      <c r="C154" s="143">
        <f t="shared" si="20"/>
        <v>17.868217054263567</v>
      </c>
      <c r="D154" s="143">
        <f t="shared" si="20"/>
        <v>13.309636650868878</v>
      </c>
      <c r="E154" s="169"/>
      <c r="F154" s="143">
        <f t="shared" si="21"/>
        <v>18.506998444790046</v>
      </c>
      <c r="G154" s="143">
        <f t="shared" si="21"/>
        <v>20.852359208523591</v>
      </c>
      <c r="H154" s="143">
        <f t="shared" si="21"/>
        <v>16.057233704292528</v>
      </c>
      <c r="I154" s="170"/>
      <c r="J154" s="143">
        <f t="shared" si="22"/>
        <v>17.027281279397929</v>
      </c>
      <c r="K154" s="143">
        <f t="shared" si="22"/>
        <v>20.323741007194247</v>
      </c>
      <c r="L154" s="143">
        <f t="shared" si="22"/>
        <v>13.412228796844181</v>
      </c>
      <c r="M154" s="170"/>
      <c r="N154" s="143">
        <f t="shared" si="23"/>
        <v>12.447257383966246</v>
      </c>
      <c r="O154" s="143">
        <f t="shared" si="23"/>
        <v>12.024048096192384</v>
      </c>
      <c r="P154" s="143">
        <f t="shared" si="23"/>
        <v>12.91759465478842</v>
      </c>
      <c r="Q154" s="170"/>
      <c r="R154" s="143">
        <f t="shared" si="24"/>
        <v>22.264509990485251</v>
      </c>
      <c r="S154" s="143">
        <f t="shared" si="24"/>
        <v>24.90566037735849</v>
      </c>
      <c r="T154" s="143">
        <f t="shared" si="24"/>
        <v>19.577735124760075</v>
      </c>
      <c r="U154" s="170"/>
      <c r="V154" s="143">
        <f t="shared" si="25"/>
        <v>3.5340314136125657</v>
      </c>
      <c r="W154" s="143">
        <f t="shared" si="25"/>
        <v>5.6213017751479288</v>
      </c>
      <c r="X154" s="143">
        <f t="shared" si="25"/>
        <v>1.8779342723004695</v>
      </c>
      <c r="Y154" s="169"/>
      <c r="Z154" s="143">
        <v>0</v>
      </c>
      <c r="AA154" s="143">
        <v>0</v>
      </c>
      <c r="AB154" s="143">
        <v>0</v>
      </c>
    </row>
    <row r="155" spans="1:28" x14ac:dyDescent="0.25">
      <c r="A155" s="128" t="s">
        <v>111</v>
      </c>
      <c r="B155" s="143">
        <f t="shared" si="20"/>
        <v>19.845236950879556</v>
      </c>
      <c r="C155" s="143">
        <f t="shared" si="20"/>
        <v>21.664413979532728</v>
      </c>
      <c r="D155" s="143">
        <f t="shared" si="20"/>
        <v>18.041730474732006</v>
      </c>
      <c r="E155" s="169"/>
      <c r="F155" s="143">
        <f t="shared" si="21"/>
        <v>25.123762376237625</v>
      </c>
      <c r="G155" s="143">
        <f t="shared" si="21"/>
        <v>26.548364648573418</v>
      </c>
      <c r="H155" s="143">
        <f t="shared" si="21"/>
        <v>23.652048885693748</v>
      </c>
      <c r="I155" s="170"/>
      <c r="J155" s="143">
        <f t="shared" si="22"/>
        <v>23.376623376623375</v>
      </c>
      <c r="K155" s="143">
        <f t="shared" si="22"/>
        <v>26.52192422307365</v>
      </c>
      <c r="L155" s="143">
        <f t="shared" si="22"/>
        <v>20.123293703214443</v>
      </c>
      <c r="M155" s="170"/>
      <c r="N155" s="143">
        <f t="shared" si="23"/>
        <v>14.256619144602849</v>
      </c>
      <c r="O155" s="143">
        <f t="shared" si="23"/>
        <v>16.371008616320324</v>
      </c>
      <c r="P155" s="143">
        <f t="shared" si="23"/>
        <v>12.122762148337596</v>
      </c>
      <c r="Q155" s="170"/>
      <c r="R155" s="143">
        <f t="shared" si="24"/>
        <v>23.456790123456788</v>
      </c>
      <c r="S155" s="143">
        <f t="shared" si="24"/>
        <v>25.154407636159458</v>
      </c>
      <c r="T155" s="143">
        <f t="shared" si="24"/>
        <v>21.902313624678662</v>
      </c>
      <c r="U155" s="170"/>
      <c r="V155" s="143">
        <f t="shared" si="25"/>
        <v>6.7454798331015295</v>
      </c>
      <c r="W155" s="143">
        <f t="shared" si="25"/>
        <v>6.2997827661115124</v>
      </c>
      <c r="X155" s="143">
        <f t="shared" si="25"/>
        <v>7.1571906354515047</v>
      </c>
      <c r="Y155" s="169"/>
      <c r="Z155" s="143">
        <v>0</v>
      </c>
      <c r="AA155" s="143">
        <v>0</v>
      </c>
      <c r="AB155" s="143">
        <v>0</v>
      </c>
    </row>
    <row r="156" spans="1:28" x14ac:dyDescent="0.25">
      <c r="A156" s="128" t="s">
        <v>112</v>
      </c>
      <c r="B156" s="143">
        <f t="shared" si="20"/>
        <v>16.353887399463808</v>
      </c>
      <c r="C156" s="143">
        <f t="shared" si="20"/>
        <v>20.54263565891473</v>
      </c>
      <c r="D156" s="143">
        <f t="shared" si="20"/>
        <v>11.838440111420613</v>
      </c>
      <c r="E156" s="169"/>
      <c r="F156" s="143">
        <f t="shared" si="21"/>
        <v>20.307354555433591</v>
      </c>
      <c r="G156" s="143">
        <f t="shared" si="21"/>
        <v>25.806451612903224</v>
      </c>
      <c r="H156" s="143">
        <f t="shared" si="21"/>
        <v>14.573991031390134</v>
      </c>
      <c r="I156" s="170"/>
      <c r="J156" s="143">
        <f t="shared" si="22"/>
        <v>18.502202643171806</v>
      </c>
      <c r="K156" s="143">
        <f t="shared" si="22"/>
        <v>21.727748691099478</v>
      </c>
      <c r="L156" s="143">
        <f t="shared" si="22"/>
        <v>14.381270903010032</v>
      </c>
      <c r="M156" s="170"/>
      <c r="N156" s="143">
        <f t="shared" si="23"/>
        <v>12.255772646536411</v>
      </c>
      <c r="O156" s="143">
        <f t="shared" si="23"/>
        <v>17.894736842105264</v>
      </c>
      <c r="P156" s="143">
        <f t="shared" si="23"/>
        <v>6.4748201438848918</v>
      </c>
      <c r="Q156" s="170"/>
      <c r="R156" s="143">
        <f t="shared" si="24"/>
        <v>21.603563474387528</v>
      </c>
      <c r="S156" s="143">
        <f t="shared" si="24"/>
        <v>25.339366515837103</v>
      </c>
      <c r="T156" s="143">
        <f t="shared" si="24"/>
        <v>17.982456140350877</v>
      </c>
      <c r="U156" s="170"/>
      <c r="V156" s="143">
        <f t="shared" si="25"/>
        <v>2.8947368421052633</v>
      </c>
      <c r="W156" s="143">
        <f t="shared" si="25"/>
        <v>4.1025641025641022</v>
      </c>
      <c r="X156" s="143">
        <f t="shared" si="25"/>
        <v>1.6216216216216217</v>
      </c>
      <c r="Y156" s="169"/>
      <c r="Z156" s="143">
        <v>0</v>
      </c>
      <c r="AA156" s="143">
        <v>0</v>
      </c>
      <c r="AB156" s="143">
        <v>0</v>
      </c>
    </row>
    <row r="157" spans="1:28" x14ac:dyDescent="0.25">
      <c r="A157" s="128" t="s">
        <v>113</v>
      </c>
      <c r="B157" s="143">
        <f t="shared" si="20"/>
        <v>23.041253597697473</v>
      </c>
      <c r="C157" s="143">
        <f t="shared" si="20"/>
        <v>26.700507614213198</v>
      </c>
      <c r="D157" s="143">
        <f t="shared" si="20"/>
        <v>19.763564716580781</v>
      </c>
      <c r="E157" s="169"/>
      <c r="F157" s="143">
        <f t="shared" si="21"/>
        <v>24.622531939605111</v>
      </c>
      <c r="G157" s="143">
        <f t="shared" si="21"/>
        <v>30.083234244946492</v>
      </c>
      <c r="H157" s="143">
        <f t="shared" si="21"/>
        <v>19.409761634506243</v>
      </c>
      <c r="I157" s="170"/>
      <c r="J157" s="143">
        <f t="shared" si="22"/>
        <v>26.151444184231071</v>
      </c>
      <c r="K157" s="143">
        <f t="shared" si="22"/>
        <v>29.758308157099698</v>
      </c>
      <c r="L157" s="143">
        <f t="shared" si="22"/>
        <v>22.294022617124394</v>
      </c>
      <c r="M157" s="170"/>
      <c r="N157" s="143">
        <f t="shared" si="23"/>
        <v>18.771043771043772</v>
      </c>
      <c r="O157" s="143">
        <f t="shared" si="23"/>
        <v>21.636363636363637</v>
      </c>
      <c r="P157" s="143">
        <f t="shared" si="23"/>
        <v>16.300940438871471</v>
      </c>
      <c r="Q157" s="170"/>
      <c r="R157" s="143">
        <f t="shared" si="24"/>
        <v>30.423509075194467</v>
      </c>
      <c r="S157" s="143">
        <f t="shared" si="24"/>
        <v>33.463796477495109</v>
      </c>
      <c r="T157" s="143">
        <f t="shared" si="24"/>
        <v>28.018575851393191</v>
      </c>
      <c r="U157" s="170"/>
      <c r="V157" s="143">
        <f t="shared" si="25"/>
        <v>12.456344586728754</v>
      </c>
      <c r="W157" s="143">
        <f t="shared" si="25"/>
        <v>13.20754716981132</v>
      </c>
      <c r="X157" s="143">
        <f t="shared" si="25"/>
        <v>11.885245901639344</v>
      </c>
      <c r="Y157" s="169"/>
      <c r="Z157" s="143">
        <v>0</v>
      </c>
      <c r="AA157" s="143">
        <v>0</v>
      </c>
      <c r="AB157" s="143">
        <v>0</v>
      </c>
    </row>
    <row r="158" spans="1:28" x14ac:dyDescent="0.25">
      <c r="A158" s="128" t="s">
        <v>114</v>
      </c>
      <c r="B158" s="143">
        <f t="shared" si="20"/>
        <v>14.297188755020079</v>
      </c>
      <c r="C158" s="143">
        <f t="shared" si="20"/>
        <v>17.441860465116278</v>
      </c>
      <c r="D158" s="143">
        <f t="shared" si="20"/>
        <v>11.353032659409021</v>
      </c>
      <c r="E158" s="169"/>
      <c r="F158" s="143">
        <f t="shared" si="21"/>
        <v>19.796954314720814</v>
      </c>
      <c r="G158" s="143">
        <f t="shared" si="21"/>
        <v>25.429553264604809</v>
      </c>
      <c r="H158" s="143">
        <f t="shared" si="21"/>
        <v>14.333333333333334</v>
      </c>
      <c r="I158" s="170"/>
      <c r="J158" s="143">
        <f t="shared" si="22"/>
        <v>17.441860465116278</v>
      </c>
      <c r="K158" s="143">
        <f t="shared" si="22"/>
        <v>23.188405797101449</v>
      </c>
      <c r="L158" s="143">
        <f t="shared" si="22"/>
        <v>12.107623318385651</v>
      </c>
      <c r="M158" s="170"/>
      <c r="N158" s="143">
        <f t="shared" si="23"/>
        <v>9.8253275109170293</v>
      </c>
      <c r="O158" s="143">
        <f t="shared" si="23"/>
        <v>10.434782608695652</v>
      </c>
      <c r="P158" s="143">
        <f t="shared" si="23"/>
        <v>9.2105263157894726</v>
      </c>
      <c r="Q158" s="170"/>
      <c r="R158" s="143">
        <f t="shared" si="24"/>
        <v>16.23246492985972</v>
      </c>
      <c r="S158" s="143">
        <f t="shared" si="24"/>
        <v>18.487394957983195</v>
      </c>
      <c r="T158" s="143">
        <f t="shared" si="24"/>
        <v>14.17624521072797</v>
      </c>
      <c r="U158" s="170"/>
      <c r="V158" s="143">
        <f t="shared" si="25"/>
        <v>7.421875</v>
      </c>
      <c r="W158" s="143">
        <f t="shared" si="25"/>
        <v>8.4033613445378155</v>
      </c>
      <c r="X158" s="143">
        <f t="shared" si="25"/>
        <v>6.5693430656934311</v>
      </c>
      <c r="Y158" s="169"/>
      <c r="Z158" s="143">
        <v>0</v>
      </c>
      <c r="AA158" s="143">
        <v>0</v>
      </c>
      <c r="AB158" s="143">
        <v>0</v>
      </c>
    </row>
    <row r="159" spans="1:28" x14ac:dyDescent="0.25">
      <c r="A159" s="128" t="s">
        <v>115</v>
      </c>
      <c r="B159" s="143">
        <f t="shared" ref="B159:D168" si="26">+B73/(B73+B30)*100</f>
        <v>8.8098918083462134</v>
      </c>
      <c r="C159" s="143">
        <f t="shared" si="26"/>
        <v>11.496062992125983</v>
      </c>
      <c r="D159" s="143">
        <f t="shared" si="26"/>
        <v>6.2215477996965101</v>
      </c>
      <c r="E159" s="169"/>
      <c r="F159" s="143">
        <f t="shared" ref="F159:H168" si="27">+F73/(F73+F30)*100</f>
        <v>11.238293444328825</v>
      </c>
      <c r="G159" s="143">
        <f t="shared" si="27"/>
        <v>13.026052104208416</v>
      </c>
      <c r="H159" s="143">
        <f t="shared" si="27"/>
        <v>9.3073593073593077</v>
      </c>
      <c r="I159" s="170"/>
      <c r="J159" s="143">
        <f t="shared" ref="J159:L168" si="28">+J73/(J73+J30)*100</f>
        <v>8.75</v>
      </c>
      <c r="K159" s="143">
        <f t="shared" si="28"/>
        <v>13.164556962025317</v>
      </c>
      <c r="L159" s="143">
        <f t="shared" si="28"/>
        <v>4.4444444444444446</v>
      </c>
      <c r="M159" s="170"/>
      <c r="N159" s="143">
        <f t="shared" ref="N159:P168" si="29">+N73/(N73+N30)*100</f>
        <v>4.4817927170868348</v>
      </c>
      <c r="O159" s="143">
        <f t="shared" si="29"/>
        <v>5.7636887608069163</v>
      </c>
      <c r="P159" s="143">
        <f t="shared" si="29"/>
        <v>3.2697547683923704</v>
      </c>
      <c r="Q159" s="170"/>
      <c r="R159" s="143">
        <f t="shared" ref="R159:T168" si="30">+R73/(R73+R30)*100</f>
        <v>12.412831241283124</v>
      </c>
      <c r="S159" s="143">
        <f t="shared" si="30"/>
        <v>15.476190476190476</v>
      </c>
      <c r="T159" s="143">
        <f t="shared" si="30"/>
        <v>9.7112860892388451</v>
      </c>
      <c r="U159" s="170"/>
      <c r="V159" s="143">
        <f t="shared" ref="V159:X168" si="31">+V73/(V73+V30)*100</f>
        <v>6.3988095238095237</v>
      </c>
      <c r="W159" s="143">
        <f t="shared" si="31"/>
        <v>9.3457943925233646</v>
      </c>
      <c r="X159" s="143">
        <f t="shared" si="31"/>
        <v>3.7037037037037033</v>
      </c>
      <c r="Y159" s="169"/>
      <c r="Z159" s="143">
        <v>0</v>
      </c>
      <c r="AA159" s="143">
        <v>0</v>
      </c>
      <c r="AB159" s="143">
        <v>0</v>
      </c>
    </row>
    <row r="160" spans="1:28" x14ac:dyDescent="0.25">
      <c r="A160" s="128" t="s">
        <v>116</v>
      </c>
      <c r="B160" s="143">
        <f t="shared" si="26"/>
        <v>20.129427792915529</v>
      </c>
      <c r="C160" s="143">
        <f t="shared" si="26"/>
        <v>25.11816340310601</v>
      </c>
      <c r="D160" s="143">
        <f t="shared" si="26"/>
        <v>15.051546391752577</v>
      </c>
      <c r="E160" s="169"/>
      <c r="F160" s="143">
        <f t="shared" si="27"/>
        <v>27.007299270072991</v>
      </c>
      <c r="G160" s="143">
        <f t="shared" si="27"/>
        <v>35.05747126436782</v>
      </c>
      <c r="H160" s="143">
        <f t="shared" si="27"/>
        <v>18.694362017804153</v>
      </c>
      <c r="I160" s="170"/>
      <c r="J160" s="143">
        <f t="shared" si="28"/>
        <v>27.287319422150887</v>
      </c>
      <c r="K160" s="143">
        <f t="shared" si="28"/>
        <v>33.132530120481931</v>
      </c>
      <c r="L160" s="143">
        <f t="shared" si="28"/>
        <v>20.618556701030926</v>
      </c>
      <c r="M160" s="170"/>
      <c r="N160" s="143">
        <f t="shared" si="29"/>
        <v>13.092979127134724</v>
      </c>
      <c r="O160" s="143">
        <f t="shared" si="29"/>
        <v>14.342629482071715</v>
      </c>
      <c r="P160" s="143">
        <f t="shared" si="29"/>
        <v>11.956521739130435</v>
      </c>
      <c r="Q160" s="170"/>
      <c r="R160" s="143">
        <f t="shared" si="30"/>
        <v>22.344322344322347</v>
      </c>
      <c r="S160" s="143">
        <f t="shared" si="30"/>
        <v>27.397260273972602</v>
      </c>
      <c r="T160" s="143">
        <f t="shared" si="30"/>
        <v>16.535433070866144</v>
      </c>
      <c r="U160" s="170"/>
      <c r="V160" s="143">
        <f t="shared" si="31"/>
        <v>8.1081081081081088</v>
      </c>
      <c r="W160" s="143">
        <f t="shared" si="31"/>
        <v>9.3023255813953494</v>
      </c>
      <c r="X160" s="143">
        <f t="shared" si="31"/>
        <v>7.0707070707070701</v>
      </c>
      <c r="Y160" s="169"/>
      <c r="Z160" s="143">
        <v>0</v>
      </c>
      <c r="AA160" s="143">
        <v>0</v>
      </c>
      <c r="AB160" s="143">
        <v>0</v>
      </c>
    </row>
    <row r="161" spans="1:28" x14ac:dyDescent="0.25">
      <c r="A161" s="128" t="s">
        <v>117</v>
      </c>
      <c r="B161" s="143">
        <f t="shared" si="26"/>
        <v>20.579867226663055</v>
      </c>
      <c r="C161" s="143">
        <f t="shared" si="26"/>
        <v>23.513139695712308</v>
      </c>
      <c r="D161" s="143">
        <f t="shared" si="26"/>
        <v>17.764206054168881</v>
      </c>
      <c r="E161" s="169"/>
      <c r="F161" s="143">
        <f t="shared" si="27"/>
        <v>27.051526717557252</v>
      </c>
      <c r="G161" s="143">
        <f t="shared" si="27"/>
        <v>30.876865671641792</v>
      </c>
      <c r="H161" s="143">
        <f t="shared" si="27"/>
        <v>23.046875</v>
      </c>
      <c r="I161" s="170"/>
      <c r="J161" s="143">
        <f t="shared" si="28"/>
        <v>19.606674612634087</v>
      </c>
      <c r="K161" s="143">
        <f t="shared" si="28"/>
        <v>23.702830188679243</v>
      </c>
      <c r="L161" s="143">
        <f t="shared" si="28"/>
        <v>15.421686746987953</v>
      </c>
      <c r="M161" s="170"/>
      <c r="N161" s="143">
        <f t="shared" si="29"/>
        <v>13.200000000000001</v>
      </c>
      <c r="O161" s="143">
        <f t="shared" si="29"/>
        <v>15.698587127158556</v>
      </c>
      <c r="P161" s="143">
        <f t="shared" si="29"/>
        <v>10.60358890701468</v>
      </c>
      <c r="Q161" s="170"/>
      <c r="R161" s="143">
        <f t="shared" si="30"/>
        <v>23.257520176082171</v>
      </c>
      <c r="S161" s="143">
        <f t="shared" si="30"/>
        <v>24.722662440570524</v>
      </c>
      <c r="T161" s="143">
        <f t="shared" si="30"/>
        <v>21.994535519125684</v>
      </c>
      <c r="U161" s="170"/>
      <c r="V161" s="143">
        <f t="shared" si="31"/>
        <v>14.271255060728743</v>
      </c>
      <c r="W161" s="143">
        <f t="shared" si="31"/>
        <v>14.588235294117647</v>
      </c>
      <c r="X161" s="143">
        <f t="shared" si="31"/>
        <v>14.031971580817052</v>
      </c>
      <c r="Y161" s="169"/>
      <c r="Z161" s="143">
        <v>0</v>
      </c>
      <c r="AA161" s="143">
        <v>0</v>
      </c>
      <c r="AB161" s="143">
        <v>0</v>
      </c>
    </row>
    <row r="162" spans="1:28" x14ac:dyDescent="0.25">
      <c r="A162" s="128" t="s">
        <v>118</v>
      </c>
      <c r="B162" s="143">
        <f t="shared" si="26"/>
        <v>12.773147105203876</v>
      </c>
      <c r="C162" s="143">
        <f t="shared" si="26"/>
        <v>14.449541284403669</v>
      </c>
      <c r="D162" s="143">
        <f t="shared" si="26"/>
        <v>11.155378486055776</v>
      </c>
      <c r="E162" s="169"/>
      <c r="F162" s="143">
        <f t="shared" si="27"/>
        <v>16.279069767441861</v>
      </c>
      <c r="G162" s="143">
        <f t="shared" si="27"/>
        <v>17.688266199649739</v>
      </c>
      <c r="H162" s="143">
        <f t="shared" si="27"/>
        <v>14.808043875685559</v>
      </c>
      <c r="I162" s="170"/>
      <c r="J162" s="143">
        <f t="shared" si="28"/>
        <v>14.577259475218659</v>
      </c>
      <c r="K162" s="143">
        <f t="shared" si="28"/>
        <v>15.109343936381709</v>
      </c>
      <c r="L162" s="143">
        <f t="shared" si="28"/>
        <v>14.068441064638785</v>
      </c>
      <c r="M162" s="170"/>
      <c r="N162" s="143">
        <f t="shared" si="29"/>
        <v>10.611735330836455</v>
      </c>
      <c r="O162" s="143">
        <f t="shared" si="29"/>
        <v>13.583138173302109</v>
      </c>
      <c r="P162" s="143">
        <f t="shared" si="29"/>
        <v>7.2192513368983953</v>
      </c>
      <c r="Q162" s="170"/>
      <c r="R162" s="143">
        <f t="shared" si="30"/>
        <v>12.848484848484848</v>
      </c>
      <c r="S162" s="143">
        <f t="shared" si="30"/>
        <v>15.706806282722512</v>
      </c>
      <c r="T162" s="143">
        <f t="shared" si="30"/>
        <v>10.383747178329571</v>
      </c>
      <c r="U162" s="170"/>
      <c r="V162" s="143">
        <f t="shared" si="31"/>
        <v>6.606606606606606</v>
      </c>
      <c r="W162" s="143">
        <f t="shared" si="31"/>
        <v>6.7340067340067336</v>
      </c>
      <c r="X162" s="143">
        <f t="shared" si="31"/>
        <v>6.5040650406504072</v>
      </c>
      <c r="Y162" s="169"/>
      <c r="Z162" s="143">
        <v>0</v>
      </c>
      <c r="AA162" s="143">
        <v>0</v>
      </c>
      <c r="AB162" s="143">
        <v>0</v>
      </c>
    </row>
    <row r="163" spans="1:28" x14ac:dyDescent="0.25">
      <c r="A163" s="128" t="s">
        <v>119</v>
      </c>
      <c r="B163" s="143">
        <f t="shared" si="26"/>
        <v>15.5299055613851</v>
      </c>
      <c r="C163" s="143">
        <f t="shared" si="26"/>
        <v>19.198312236286917</v>
      </c>
      <c r="D163" s="143">
        <f t="shared" si="26"/>
        <v>11.899791231732777</v>
      </c>
      <c r="E163" s="169"/>
      <c r="F163" s="143">
        <f t="shared" si="27"/>
        <v>18.067226890756302</v>
      </c>
      <c r="G163" s="143">
        <f t="shared" si="27"/>
        <v>25</v>
      </c>
      <c r="H163" s="143">
        <f t="shared" si="27"/>
        <v>11.475409836065573</v>
      </c>
      <c r="I163" s="170"/>
      <c r="J163" s="143">
        <f t="shared" si="28"/>
        <v>14.07035175879397</v>
      </c>
      <c r="K163" s="143">
        <f t="shared" si="28"/>
        <v>16.346153846153847</v>
      </c>
      <c r="L163" s="143">
        <f t="shared" si="28"/>
        <v>11.578947368421053</v>
      </c>
      <c r="M163" s="170"/>
      <c r="N163" s="143">
        <f t="shared" si="29"/>
        <v>17.112299465240639</v>
      </c>
      <c r="O163" s="143">
        <f t="shared" si="29"/>
        <v>16.666666666666664</v>
      </c>
      <c r="P163" s="143">
        <f t="shared" si="29"/>
        <v>17.647058823529413</v>
      </c>
      <c r="Q163" s="170"/>
      <c r="R163" s="143">
        <f t="shared" si="30"/>
        <v>18.994413407821227</v>
      </c>
      <c r="S163" s="143">
        <f t="shared" si="30"/>
        <v>25.842696629213485</v>
      </c>
      <c r="T163" s="143">
        <f t="shared" si="30"/>
        <v>12.222222222222221</v>
      </c>
      <c r="U163" s="170"/>
      <c r="V163" s="143">
        <f t="shared" si="31"/>
        <v>7.333333333333333</v>
      </c>
      <c r="W163" s="143">
        <f t="shared" si="31"/>
        <v>7.9365079365079358</v>
      </c>
      <c r="X163" s="143">
        <f t="shared" si="31"/>
        <v>6.8965517241379306</v>
      </c>
      <c r="Y163" s="169"/>
      <c r="Z163" s="143">
        <v>0</v>
      </c>
      <c r="AA163" s="143">
        <v>0</v>
      </c>
      <c r="AB163" s="143">
        <v>0</v>
      </c>
    </row>
    <row r="164" spans="1:28" x14ac:dyDescent="0.25">
      <c r="A164" s="128" t="s">
        <v>120</v>
      </c>
      <c r="B164" s="143">
        <f t="shared" si="26"/>
        <v>18.582986025986763</v>
      </c>
      <c r="C164" s="143">
        <f t="shared" si="26"/>
        <v>23.148602256007848</v>
      </c>
      <c r="D164" s="143">
        <f t="shared" si="26"/>
        <v>14.019607843137255</v>
      </c>
      <c r="E164" s="169"/>
      <c r="F164" s="143">
        <f t="shared" si="27"/>
        <v>22.937443336355397</v>
      </c>
      <c r="G164" s="143">
        <f t="shared" si="27"/>
        <v>25.925925925925924</v>
      </c>
      <c r="H164" s="143">
        <f t="shared" si="27"/>
        <v>19.776119402985074</v>
      </c>
      <c r="I164" s="170"/>
      <c r="J164" s="143">
        <f t="shared" si="28"/>
        <v>19.62224554039874</v>
      </c>
      <c r="K164" s="143">
        <f t="shared" si="28"/>
        <v>25.049309664694281</v>
      </c>
      <c r="L164" s="143">
        <f t="shared" si="28"/>
        <v>13.452914798206278</v>
      </c>
      <c r="M164" s="170"/>
      <c r="N164" s="143">
        <f t="shared" si="29"/>
        <v>12.14017521902378</v>
      </c>
      <c r="O164" s="143">
        <f t="shared" si="29"/>
        <v>16.3727959697733</v>
      </c>
      <c r="P164" s="143">
        <f t="shared" si="29"/>
        <v>7.9601990049751246</v>
      </c>
      <c r="Q164" s="170"/>
      <c r="R164" s="143">
        <f t="shared" si="30"/>
        <v>24.891461649782922</v>
      </c>
      <c r="S164" s="143">
        <f t="shared" si="30"/>
        <v>32.716049382716051</v>
      </c>
      <c r="T164" s="143">
        <f t="shared" si="30"/>
        <v>17.983651226158038</v>
      </c>
      <c r="U164" s="170"/>
      <c r="V164" s="143">
        <f t="shared" si="31"/>
        <v>9.1932457786116313</v>
      </c>
      <c r="W164" s="143">
        <f t="shared" si="31"/>
        <v>11.065573770491802</v>
      </c>
      <c r="X164" s="143">
        <f t="shared" si="31"/>
        <v>7.6124567474048446</v>
      </c>
      <c r="Y164" s="169"/>
      <c r="Z164" s="143">
        <v>0</v>
      </c>
      <c r="AA164" s="143">
        <v>0</v>
      </c>
      <c r="AB164" s="143">
        <v>0</v>
      </c>
    </row>
    <row r="165" spans="1:28" x14ac:dyDescent="0.25">
      <c r="A165" s="128" t="s">
        <v>121</v>
      </c>
      <c r="B165" s="143">
        <f t="shared" si="26"/>
        <v>22.177419354838708</v>
      </c>
      <c r="C165" s="143">
        <f t="shared" si="26"/>
        <v>28.820960698689959</v>
      </c>
      <c r="D165" s="143">
        <f t="shared" si="26"/>
        <v>16.479400749063668</v>
      </c>
      <c r="E165" s="169"/>
      <c r="F165" s="143">
        <f t="shared" si="27"/>
        <v>21.481481481481481</v>
      </c>
      <c r="G165" s="143">
        <f t="shared" si="27"/>
        <v>25.373134328358208</v>
      </c>
      <c r="H165" s="143">
        <f t="shared" si="27"/>
        <v>17.647058823529413</v>
      </c>
      <c r="I165" s="170"/>
      <c r="J165" s="143">
        <f t="shared" si="28"/>
        <v>26.771653543307089</v>
      </c>
      <c r="K165" s="143">
        <f t="shared" si="28"/>
        <v>34.375</v>
      </c>
      <c r="L165" s="143">
        <f t="shared" si="28"/>
        <v>19.047619047619047</v>
      </c>
      <c r="M165" s="170"/>
      <c r="N165" s="143">
        <f t="shared" si="29"/>
        <v>20.73170731707317</v>
      </c>
      <c r="O165" s="143">
        <f t="shared" si="29"/>
        <v>30.232558139534881</v>
      </c>
      <c r="P165" s="143">
        <f t="shared" si="29"/>
        <v>10.256410256410255</v>
      </c>
      <c r="Q165" s="170"/>
      <c r="R165" s="143">
        <f t="shared" si="30"/>
        <v>24.096385542168676</v>
      </c>
      <c r="S165" s="143">
        <f t="shared" si="30"/>
        <v>28.571428571428569</v>
      </c>
      <c r="T165" s="143">
        <f t="shared" si="30"/>
        <v>20.833333333333336</v>
      </c>
      <c r="U165" s="170"/>
      <c r="V165" s="143">
        <f t="shared" si="31"/>
        <v>14.492753623188406</v>
      </c>
      <c r="W165" s="143">
        <f t="shared" si="31"/>
        <v>20</v>
      </c>
      <c r="X165" s="143">
        <f t="shared" si="31"/>
        <v>12.244897959183673</v>
      </c>
      <c r="Y165" s="169"/>
      <c r="Z165" s="143">
        <v>0</v>
      </c>
      <c r="AA165" s="143">
        <v>0</v>
      </c>
      <c r="AB165" s="143">
        <v>0</v>
      </c>
    </row>
    <row r="166" spans="1:28" x14ac:dyDescent="0.25">
      <c r="A166" s="128" t="s">
        <v>122</v>
      </c>
      <c r="B166" s="143">
        <f t="shared" si="26"/>
        <v>16.897827092001847</v>
      </c>
      <c r="C166" s="143">
        <f t="shared" si="26"/>
        <v>19.058713886300094</v>
      </c>
      <c r="D166" s="143">
        <f t="shared" si="26"/>
        <v>14.770642201834864</v>
      </c>
      <c r="E166" s="169"/>
      <c r="F166" s="143">
        <f t="shared" si="27"/>
        <v>20.403321470937129</v>
      </c>
      <c r="G166" s="143">
        <f t="shared" si="27"/>
        <v>23.599701269604182</v>
      </c>
      <c r="H166" s="143">
        <f t="shared" si="27"/>
        <v>16.806722689075631</v>
      </c>
      <c r="I166" s="170"/>
      <c r="J166" s="143">
        <f t="shared" si="28"/>
        <v>20.82687338501292</v>
      </c>
      <c r="K166" s="143">
        <f t="shared" si="28"/>
        <v>22.26762002042901</v>
      </c>
      <c r="L166" s="143">
        <f t="shared" si="28"/>
        <v>19.351464435146443</v>
      </c>
      <c r="M166" s="170"/>
      <c r="N166" s="143">
        <f t="shared" si="29"/>
        <v>14.408460013218772</v>
      </c>
      <c r="O166" s="143">
        <f t="shared" si="29"/>
        <v>15.342465753424658</v>
      </c>
      <c r="P166" s="143">
        <f t="shared" si="29"/>
        <v>13.537675606641125</v>
      </c>
      <c r="Q166" s="170"/>
      <c r="R166" s="143">
        <f t="shared" si="30"/>
        <v>17.373461012311903</v>
      </c>
      <c r="S166" s="143">
        <f t="shared" si="30"/>
        <v>20.694864048338367</v>
      </c>
      <c r="T166" s="143">
        <f t="shared" si="30"/>
        <v>14.625</v>
      </c>
      <c r="U166" s="170"/>
      <c r="V166" s="143">
        <f t="shared" si="31"/>
        <v>5.8532563891178899</v>
      </c>
      <c r="W166" s="143">
        <f t="shared" si="31"/>
        <v>6.0137457044673539</v>
      </c>
      <c r="X166" s="143">
        <f t="shared" si="31"/>
        <v>5.7052297939778134</v>
      </c>
      <c r="Y166" s="169"/>
      <c r="Z166" s="143">
        <v>0</v>
      </c>
      <c r="AA166" s="143">
        <v>0</v>
      </c>
      <c r="AB166" s="143">
        <v>0</v>
      </c>
    </row>
    <row r="167" spans="1:28" x14ac:dyDescent="0.25">
      <c r="A167" s="171" t="s">
        <v>123</v>
      </c>
      <c r="B167" s="143">
        <f t="shared" si="26"/>
        <v>14.674772036474165</v>
      </c>
      <c r="C167" s="143">
        <f t="shared" si="26"/>
        <v>17.185554171855539</v>
      </c>
      <c r="D167" s="143">
        <f t="shared" si="26"/>
        <v>12.280285035629454</v>
      </c>
      <c r="E167" s="169"/>
      <c r="F167" s="143">
        <f t="shared" si="27"/>
        <v>15.205223880597016</v>
      </c>
      <c r="G167" s="143">
        <f t="shared" si="27"/>
        <v>16.877256317689532</v>
      </c>
      <c r="H167" s="143">
        <f t="shared" si="27"/>
        <v>13.416988416988417</v>
      </c>
      <c r="I167" s="170"/>
      <c r="J167" s="143">
        <f t="shared" si="28"/>
        <v>16.284153005464479</v>
      </c>
      <c r="K167" s="143">
        <f t="shared" si="28"/>
        <v>18.736383442265794</v>
      </c>
      <c r="L167" s="143">
        <f t="shared" si="28"/>
        <v>13.815789473684212</v>
      </c>
      <c r="M167" s="170"/>
      <c r="N167" s="143">
        <f t="shared" si="29"/>
        <v>11.689145793192036</v>
      </c>
      <c r="O167" s="143">
        <f t="shared" si="29"/>
        <v>14.285714285714285</v>
      </c>
      <c r="P167" s="143">
        <f t="shared" si="29"/>
        <v>9.3251533742331283</v>
      </c>
      <c r="Q167" s="170"/>
      <c r="R167" s="143">
        <f t="shared" si="30"/>
        <v>18.786313750806972</v>
      </c>
      <c r="S167" s="143">
        <f t="shared" si="30"/>
        <v>22.982216142270861</v>
      </c>
      <c r="T167" s="143">
        <f t="shared" si="30"/>
        <v>15.036674816625917</v>
      </c>
      <c r="U167" s="170"/>
      <c r="V167" s="143">
        <f t="shared" si="31"/>
        <v>9.8566308243727594</v>
      </c>
      <c r="W167" s="143">
        <f t="shared" si="31"/>
        <v>11.377245508982035</v>
      </c>
      <c r="X167" s="143">
        <f t="shared" si="31"/>
        <v>8.617886178861788</v>
      </c>
      <c r="Y167" s="169"/>
      <c r="Z167" s="143">
        <v>0</v>
      </c>
      <c r="AA167" s="143">
        <v>0</v>
      </c>
      <c r="AB167" s="143">
        <v>0</v>
      </c>
    </row>
    <row r="168" spans="1:28" ht="13.5" thickBot="1" x14ac:dyDescent="0.3">
      <c r="A168" s="166" t="s">
        <v>124</v>
      </c>
      <c r="B168" s="149">
        <f t="shared" si="26"/>
        <v>22.869955156950674</v>
      </c>
      <c r="C168" s="149">
        <f t="shared" si="26"/>
        <v>23.615635179153095</v>
      </c>
      <c r="D168" s="149">
        <f t="shared" si="26"/>
        <v>21.956087824351297</v>
      </c>
      <c r="E168" s="172"/>
      <c r="F168" s="149">
        <f t="shared" si="27"/>
        <v>34.844192634560905</v>
      </c>
      <c r="G168" s="149">
        <f t="shared" si="27"/>
        <v>34.536082474226802</v>
      </c>
      <c r="H168" s="149">
        <f t="shared" si="27"/>
        <v>35.220125786163521</v>
      </c>
      <c r="I168" s="166"/>
      <c r="J168" s="149">
        <f t="shared" si="28"/>
        <v>26.037735849056602</v>
      </c>
      <c r="K168" s="149">
        <f t="shared" si="28"/>
        <v>26.712328767123289</v>
      </c>
      <c r="L168" s="149">
        <f t="shared" si="28"/>
        <v>25.210084033613445</v>
      </c>
      <c r="M168" s="166"/>
      <c r="N168" s="149">
        <f t="shared" si="29"/>
        <v>7.7720207253886011</v>
      </c>
      <c r="O168" s="149">
        <f t="shared" si="29"/>
        <v>4.8076923076923084</v>
      </c>
      <c r="P168" s="149">
        <f t="shared" si="29"/>
        <v>11.235955056179774</v>
      </c>
      <c r="Q168" s="166"/>
      <c r="R168" s="149">
        <f t="shared" si="30"/>
        <v>24.277456647398843</v>
      </c>
      <c r="S168" s="149">
        <f t="shared" si="30"/>
        <v>29.292929292929294</v>
      </c>
      <c r="T168" s="149">
        <f t="shared" si="30"/>
        <v>17.567567567567568</v>
      </c>
      <c r="U168" s="166"/>
      <c r="V168" s="149">
        <f t="shared" si="31"/>
        <v>4.5801526717557248</v>
      </c>
      <c r="W168" s="149">
        <f t="shared" si="31"/>
        <v>7.042253521126761</v>
      </c>
      <c r="X168" s="149">
        <f t="shared" si="31"/>
        <v>1.6666666666666667</v>
      </c>
      <c r="Y168" s="172"/>
      <c r="Z168" s="149">
        <v>0</v>
      </c>
      <c r="AA168" s="149">
        <v>0</v>
      </c>
      <c r="AB168" s="149">
        <v>0</v>
      </c>
    </row>
    <row r="169" spans="1:28" x14ac:dyDescent="0.25">
      <c r="A169" s="292" t="s">
        <v>90</v>
      </c>
      <c r="B169" s="292"/>
      <c r="C169" s="292"/>
      <c r="D169" s="292"/>
      <c r="E169" s="292"/>
      <c r="F169" s="292"/>
      <c r="G169" s="292"/>
      <c r="H169" s="292"/>
      <c r="I169" s="292"/>
      <c r="J169" s="292"/>
      <c r="K169" s="292"/>
      <c r="L169" s="292"/>
      <c r="M169" s="292"/>
      <c r="N169" s="292"/>
      <c r="O169" s="292"/>
      <c r="P169" s="292"/>
      <c r="Q169" s="292"/>
      <c r="R169" s="292"/>
      <c r="S169" s="292"/>
      <c r="T169" s="292"/>
      <c r="U169" s="292"/>
      <c r="V169" s="292"/>
      <c r="W169" s="292"/>
      <c r="X169" s="292"/>
      <c r="Y169" s="292"/>
      <c r="Z169" s="292"/>
      <c r="AA169" s="292"/>
      <c r="AB169" s="292"/>
    </row>
    <row r="170" spans="1:28" x14ac:dyDescent="0.25">
      <c r="A170" s="293" t="s">
        <v>14</v>
      </c>
      <c r="B170" s="293"/>
      <c r="C170" s="293"/>
      <c r="D170" s="293"/>
      <c r="E170" s="293"/>
      <c r="F170" s="293"/>
      <c r="G170" s="293"/>
      <c r="H170" s="293"/>
      <c r="I170" s="293"/>
      <c r="J170" s="293"/>
      <c r="K170" s="293"/>
      <c r="L170" s="293"/>
      <c r="M170" s="293"/>
      <c r="N170" s="293"/>
      <c r="O170" s="293"/>
      <c r="P170" s="293"/>
      <c r="Q170" s="293"/>
      <c r="R170" s="293"/>
      <c r="S170" s="293"/>
      <c r="T170" s="293"/>
      <c r="U170" s="293"/>
      <c r="V170" s="293"/>
      <c r="W170" s="293"/>
      <c r="X170" s="293"/>
      <c r="Y170" s="293"/>
      <c r="Z170" s="293"/>
      <c r="AA170" s="293"/>
      <c r="AB170" s="293"/>
    </row>
  </sheetData>
  <mergeCells count="40">
    <mergeCell ref="AD1:AE2"/>
    <mergeCell ref="AD44:AE45"/>
    <mergeCell ref="AD87:AE88"/>
    <mergeCell ref="AD130:AE131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2:AB92"/>
    <mergeCell ref="A47:AB47"/>
    <mergeCell ref="A48:AB48"/>
    <mergeCell ref="A49:AB49"/>
    <mergeCell ref="A51:A52"/>
    <mergeCell ref="A83:AB83"/>
    <mergeCell ref="A84:AB84"/>
    <mergeCell ref="A87:AB87"/>
    <mergeCell ref="A88:AB88"/>
    <mergeCell ref="A89:AB89"/>
    <mergeCell ref="A90:AB90"/>
    <mergeCell ref="A91:AB91"/>
    <mergeCell ref="A170:AB170"/>
    <mergeCell ref="A94:A95"/>
    <mergeCell ref="A126:AB126"/>
    <mergeCell ref="A127:AB127"/>
    <mergeCell ref="A130:AB130"/>
    <mergeCell ref="A131:AB131"/>
    <mergeCell ref="A132:AB132"/>
    <mergeCell ref="A133:AB133"/>
    <mergeCell ref="A134:AB134"/>
    <mergeCell ref="A135:AB135"/>
    <mergeCell ref="A137:A138"/>
    <mergeCell ref="A169:AB169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7" r:id="rId3" location="INDICE!A1"/>
    <hyperlink ref="AD87:AE88" location="INDICE!A1" display="INDICE"/>
    <hyperlink ref="AD130" r:id="rId4" location="INDICE!A1"/>
    <hyperlink ref="AD130:AE131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6" max="16383" man="1"/>
    <brk id="129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21" zoomScaleNormal="100" zoomScaleSheetLayoutView="100" workbookViewId="0">
      <selection activeCell="AD51" sqref="AD51:AE52"/>
    </sheetView>
  </sheetViews>
  <sheetFormatPr baseColWidth="10" defaultRowHeight="12.75" x14ac:dyDescent="0.25"/>
  <cols>
    <col min="1" max="1" width="18.7109375" style="128" customWidth="1"/>
    <col min="2" max="4" width="6.7109375" style="128" customWidth="1"/>
    <col min="5" max="5" width="1.7109375" style="128" customWidth="1"/>
    <col min="6" max="8" width="6.7109375" style="128" customWidth="1"/>
    <col min="9" max="9" width="1.7109375" style="128" customWidth="1"/>
    <col min="10" max="12" width="6.7109375" style="128" customWidth="1"/>
    <col min="13" max="13" width="1.7109375" style="128" customWidth="1"/>
    <col min="14" max="16" width="6.7109375" style="128" customWidth="1"/>
    <col min="17" max="17" width="1.7109375" style="128" customWidth="1"/>
    <col min="18" max="20" width="6.7109375" style="128" customWidth="1"/>
    <col min="21" max="21" width="1.7109375" style="128" customWidth="1"/>
    <col min="22" max="24" width="6.7109375" style="128" customWidth="1"/>
    <col min="25" max="25" width="1.7109375" style="128" customWidth="1"/>
    <col min="26" max="28" width="6.7109375" style="128" customWidth="1"/>
    <col min="29" max="256" width="11.42578125" style="128"/>
    <col min="257" max="257" width="19.7109375" style="128" customWidth="1"/>
    <col min="258" max="260" width="6.7109375" style="128" customWidth="1"/>
    <col min="261" max="261" width="1.7109375" style="128" customWidth="1"/>
    <col min="262" max="264" width="6.7109375" style="128" customWidth="1"/>
    <col min="265" max="265" width="1.7109375" style="128" customWidth="1"/>
    <col min="266" max="268" width="6.7109375" style="128" customWidth="1"/>
    <col min="269" max="269" width="1.7109375" style="128" customWidth="1"/>
    <col min="270" max="272" width="6.7109375" style="128" customWidth="1"/>
    <col min="273" max="273" width="1.7109375" style="128" customWidth="1"/>
    <col min="274" max="276" width="6.7109375" style="128" customWidth="1"/>
    <col min="277" max="277" width="1.7109375" style="128" customWidth="1"/>
    <col min="278" max="280" width="6.7109375" style="128" customWidth="1"/>
    <col min="281" max="281" width="1.7109375" style="128" customWidth="1"/>
    <col min="282" max="282" width="7.7109375" style="128" bestFit="1" customWidth="1"/>
    <col min="283" max="283" width="6.140625" style="128" bestFit="1" customWidth="1"/>
    <col min="284" max="284" width="4.85546875" style="128" bestFit="1" customWidth="1"/>
    <col min="285" max="512" width="11.42578125" style="128"/>
    <col min="513" max="513" width="19.7109375" style="128" customWidth="1"/>
    <col min="514" max="516" width="6.7109375" style="128" customWidth="1"/>
    <col min="517" max="517" width="1.7109375" style="128" customWidth="1"/>
    <col min="518" max="520" width="6.7109375" style="128" customWidth="1"/>
    <col min="521" max="521" width="1.7109375" style="128" customWidth="1"/>
    <col min="522" max="524" width="6.7109375" style="128" customWidth="1"/>
    <col min="525" max="525" width="1.7109375" style="128" customWidth="1"/>
    <col min="526" max="528" width="6.7109375" style="128" customWidth="1"/>
    <col min="529" max="529" width="1.7109375" style="128" customWidth="1"/>
    <col min="530" max="532" width="6.7109375" style="128" customWidth="1"/>
    <col min="533" max="533" width="1.7109375" style="128" customWidth="1"/>
    <col min="534" max="536" width="6.7109375" style="128" customWidth="1"/>
    <col min="537" max="537" width="1.7109375" style="128" customWidth="1"/>
    <col min="538" max="538" width="7.7109375" style="128" bestFit="1" customWidth="1"/>
    <col min="539" max="539" width="6.140625" style="128" bestFit="1" customWidth="1"/>
    <col min="540" max="540" width="4.85546875" style="128" bestFit="1" customWidth="1"/>
    <col min="541" max="768" width="11.42578125" style="128"/>
    <col min="769" max="769" width="19.7109375" style="128" customWidth="1"/>
    <col min="770" max="772" width="6.7109375" style="128" customWidth="1"/>
    <col min="773" max="773" width="1.7109375" style="128" customWidth="1"/>
    <col min="774" max="776" width="6.7109375" style="128" customWidth="1"/>
    <col min="777" max="777" width="1.7109375" style="128" customWidth="1"/>
    <col min="778" max="780" width="6.7109375" style="128" customWidth="1"/>
    <col min="781" max="781" width="1.7109375" style="128" customWidth="1"/>
    <col min="782" max="784" width="6.7109375" style="128" customWidth="1"/>
    <col min="785" max="785" width="1.7109375" style="128" customWidth="1"/>
    <col min="786" max="788" width="6.7109375" style="128" customWidth="1"/>
    <col min="789" max="789" width="1.7109375" style="128" customWidth="1"/>
    <col min="790" max="792" width="6.7109375" style="128" customWidth="1"/>
    <col min="793" max="793" width="1.7109375" style="128" customWidth="1"/>
    <col min="794" max="794" width="7.7109375" style="128" bestFit="1" customWidth="1"/>
    <col min="795" max="795" width="6.140625" style="128" bestFit="1" customWidth="1"/>
    <col min="796" max="796" width="4.85546875" style="128" bestFit="1" customWidth="1"/>
    <col min="797" max="1024" width="11.42578125" style="128"/>
    <col min="1025" max="1025" width="19.7109375" style="128" customWidth="1"/>
    <col min="1026" max="1028" width="6.7109375" style="128" customWidth="1"/>
    <col min="1029" max="1029" width="1.7109375" style="128" customWidth="1"/>
    <col min="1030" max="1032" width="6.7109375" style="128" customWidth="1"/>
    <col min="1033" max="1033" width="1.7109375" style="128" customWidth="1"/>
    <col min="1034" max="1036" width="6.7109375" style="128" customWidth="1"/>
    <col min="1037" max="1037" width="1.7109375" style="128" customWidth="1"/>
    <col min="1038" max="1040" width="6.7109375" style="128" customWidth="1"/>
    <col min="1041" max="1041" width="1.7109375" style="128" customWidth="1"/>
    <col min="1042" max="1044" width="6.7109375" style="128" customWidth="1"/>
    <col min="1045" max="1045" width="1.7109375" style="128" customWidth="1"/>
    <col min="1046" max="1048" width="6.7109375" style="128" customWidth="1"/>
    <col min="1049" max="1049" width="1.7109375" style="128" customWidth="1"/>
    <col min="1050" max="1050" width="7.7109375" style="128" bestFit="1" customWidth="1"/>
    <col min="1051" max="1051" width="6.140625" style="128" bestFit="1" customWidth="1"/>
    <col min="1052" max="1052" width="4.85546875" style="128" bestFit="1" customWidth="1"/>
    <col min="1053" max="1280" width="11.42578125" style="128"/>
    <col min="1281" max="1281" width="19.7109375" style="128" customWidth="1"/>
    <col min="1282" max="1284" width="6.7109375" style="128" customWidth="1"/>
    <col min="1285" max="1285" width="1.7109375" style="128" customWidth="1"/>
    <col min="1286" max="1288" width="6.7109375" style="128" customWidth="1"/>
    <col min="1289" max="1289" width="1.7109375" style="128" customWidth="1"/>
    <col min="1290" max="1292" width="6.7109375" style="128" customWidth="1"/>
    <col min="1293" max="1293" width="1.7109375" style="128" customWidth="1"/>
    <col min="1294" max="1296" width="6.7109375" style="128" customWidth="1"/>
    <col min="1297" max="1297" width="1.7109375" style="128" customWidth="1"/>
    <col min="1298" max="1300" width="6.7109375" style="128" customWidth="1"/>
    <col min="1301" max="1301" width="1.7109375" style="128" customWidth="1"/>
    <col min="1302" max="1304" width="6.7109375" style="128" customWidth="1"/>
    <col min="1305" max="1305" width="1.7109375" style="128" customWidth="1"/>
    <col min="1306" max="1306" width="7.7109375" style="128" bestFit="1" customWidth="1"/>
    <col min="1307" max="1307" width="6.140625" style="128" bestFit="1" customWidth="1"/>
    <col min="1308" max="1308" width="4.85546875" style="128" bestFit="1" customWidth="1"/>
    <col min="1309" max="1536" width="11.42578125" style="128"/>
    <col min="1537" max="1537" width="19.7109375" style="128" customWidth="1"/>
    <col min="1538" max="1540" width="6.7109375" style="128" customWidth="1"/>
    <col min="1541" max="1541" width="1.7109375" style="128" customWidth="1"/>
    <col min="1542" max="1544" width="6.7109375" style="128" customWidth="1"/>
    <col min="1545" max="1545" width="1.7109375" style="128" customWidth="1"/>
    <col min="1546" max="1548" width="6.7109375" style="128" customWidth="1"/>
    <col min="1549" max="1549" width="1.7109375" style="128" customWidth="1"/>
    <col min="1550" max="1552" width="6.7109375" style="128" customWidth="1"/>
    <col min="1553" max="1553" width="1.7109375" style="128" customWidth="1"/>
    <col min="1554" max="1556" width="6.7109375" style="128" customWidth="1"/>
    <col min="1557" max="1557" width="1.7109375" style="128" customWidth="1"/>
    <col min="1558" max="1560" width="6.7109375" style="128" customWidth="1"/>
    <col min="1561" max="1561" width="1.7109375" style="128" customWidth="1"/>
    <col min="1562" max="1562" width="7.7109375" style="128" bestFit="1" customWidth="1"/>
    <col min="1563" max="1563" width="6.140625" style="128" bestFit="1" customWidth="1"/>
    <col min="1564" max="1564" width="4.85546875" style="128" bestFit="1" customWidth="1"/>
    <col min="1565" max="1792" width="11.42578125" style="128"/>
    <col min="1793" max="1793" width="19.7109375" style="128" customWidth="1"/>
    <col min="1794" max="1796" width="6.7109375" style="128" customWidth="1"/>
    <col min="1797" max="1797" width="1.7109375" style="128" customWidth="1"/>
    <col min="1798" max="1800" width="6.7109375" style="128" customWidth="1"/>
    <col min="1801" max="1801" width="1.7109375" style="128" customWidth="1"/>
    <col min="1802" max="1804" width="6.7109375" style="128" customWidth="1"/>
    <col min="1805" max="1805" width="1.7109375" style="128" customWidth="1"/>
    <col min="1806" max="1808" width="6.7109375" style="128" customWidth="1"/>
    <col min="1809" max="1809" width="1.7109375" style="128" customWidth="1"/>
    <col min="1810" max="1812" width="6.7109375" style="128" customWidth="1"/>
    <col min="1813" max="1813" width="1.7109375" style="128" customWidth="1"/>
    <col min="1814" max="1816" width="6.7109375" style="128" customWidth="1"/>
    <col min="1817" max="1817" width="1.7109375" style="128" customWidth="1"/>
    <col min="1818" max="1818" width="7.7109375" style="128" bestFit="1" customWidth="1"/>
    <col min="1819" max="1819" width="6.140625" style="128" bestFit="1" customWidth="1"/>
    <col min="1820" max="1820" width="4.85546875" style="128" bestFit="1" customWidth="1"/>
    <col min="1821" max="2048" width="11.42578125" style="128"/>
    <col min="2049" max="2049" width="19.7109375" style="128" customWidth="1"/>
    <col min="2050" max="2052" width="6.7109375" style="128" customWidth="1"/>
    <col min="2053" max="2053" width="1.7109375" style="128" customWidth="1"/>
    <col min="2054" max="2056" width="6.7109375" style="128" customWidth="1"/>
    <col min="2057" max="2057" width="1.7109375" style="128" customWidth="1"/>
    <col min="2058" max="2060" width="6.7109375" style="128" customWidth="1"/>
    <col min="2061" max="2061" width="1.7109375" style="128" customWidth="1"/>
    <col min="2062" max="2064" width="6.7109375" style="128" customWidth="1"/>
    <col min="2065" max="2065" width="1.7109375" style="128" customWidth="1"/>
    <col min="2066" max="2068" width="6.7109375" style="128" customWidth="1"/>
    <col min="2069" max="2069" width="1.7109375" style="128" customWidth="1"/>
    <col min="2070" max="2072" width="6.7109375" style="128" customWidth="1"/>
    <col min="2073" max="2073" width="1.7109375" style="128" customWidth="1"/>
    <col min="2074" max="2074" width="7.7109375" style="128" bestFit="1" customWidth="1"/>
    <col min="2075" max="2075" width="6.140625" style="128" bestFit="1" customWidth="1"/>
    <col min="2076" max="2076" width="4.85546875" style="128" bestFit="1" customWidth="1"/>
    <col min="2077" max="2304" width="11.42578125" style="128"/>
    <col min="2305" max="2305" width="19.7109375" style="128" customWidth="1"/>
    <col min="2306" max="2308" width="6.7109375" style="128" customWidth="1"/>
    <col min="2309" max="2309" width="1.7109375" style="128" customWidth="1"/>
    <col min="2310" max="2312" width="6.7109375" style="128" customWidth="1"/>
    <col min="2313" max="2313" width="1.7109375" style="128" customWidth="1"/>
    <col min="2314" max="2316" width="6.7109375" style="128" customWidth="1"/>
    <col min="2317" max="2317" width="1.7109375" style="128" customWidth="1"/>
    <col min="2318" max="2320" width="6.7109375" style="128" customWidth="1"/>
    <col min="2321" max="2321" width="1.7109375" style="128" customWidth="1"/>
    <col min="2322" max="2324" width="6.7109375" style="128" customWidth="1"/>
    <col min="2325" max="2325" width="1.7109375" style="128" customWidth="1"/>
    <col min="2326" max="2328" width="6.7109375" style="128" customWidth="1"/>
    <col min="2329" max="2329" width="1.7109375" style="128" customWidth="1"/>
    <col min="2330" max="2330" width="7.7109375" style="128" bestFit="1" customWidth="1"/>
    <col min="2331" max="2331" width="6.140625" style="128" bestFit="1" customWidth="1"/>
    <col min="2332" max="2332" width="4.85546875" style="128" bestFit="1" customWidth="1"/>
    <col min="2333" max="2560" width="11.42578125" style="128"/>
    <col min="2561" max="2561" width="19.7109375" style="128" customWidth="1"/>
    <col min="2562" max="2564" width="6.7109375" style="128" customWidth="1"/>
    <col min="2565" max="2565" width="1.7109375" style="128" customWidth="1"/>
    <col min="2566" max="2568" width="6.7109375" style="128" customWidth="1"/>
    <col min="2569" max="2569" width="1.7109375" style="128" customWidth="1"/>
    <col min="2570" max="2572" width="6.7109375" style="128" customWidth="1"/>
    <col min="2573" max="2573" width="1.7109375" style="128" customWidth="1"/>
    <col min="2574" max="2576" width="6.7109375" style="128" customWidth="1"/>
    <col min="2577" max="2577" width="1.7109375" style="128" customWidth="1"/>
    <col min="2578" max="2580" width="6.7109375" style="128" customWidth="1"/>
    <col min="2581" max="2581" width="1.7109375" style="128" customWidth="1"/>
    <col min="2582" max="2584" width="6.7109375" style="128" customWidth="1"/>
    <col min="2585" max="2585" width="1.7109375" style="128" customWidth="1"/>
    <col min="2586" max="2586" width="7.7109375" style="128" bestFit="1" customWidth="1"/>
    <col min="2587" max="2587" width="6.140625" style="128" bestFit="1" customWidth="1"/>
    <col min="2588" max="2588" width="4.85546875" style="128" bestFit="1" customWidth="1"/>
    <col min="2589" max="2816" width="11.42578125" style="128"/>
    <col min="2817" max="2817" width="19.7109375" style="128" customWidth="1"/>
    <col min="2818" max="2820" width="6.7109375" style="128" customWidth="1"/>
    <col min="2821" max="2821" width="1.7109375" style="128" customWidth="1"/>
    <col min="2822" max="2824" width="6.7109375" style="128" customWidth="1"/>
    <col min="2825" max="2825" width="1.7109375" style="128" customWidth="1"/>
    <col min="2826" max="2828" width="6.7109375" style="128" customWidth="1"/>
    <col min="2829" max="2829" width="1.7109375" style="128" customWidth="1"/>
    <col min="2830" max="2832" width="6.7109375" style="128" customWidth="1"/>
    <col min="2833" max="2833" width="1.7109375" style="128" customWidth="1"/>
    <col min="2834" max="2836" width="6.7109375" style="128" customWidth="1"/>
    <col min="2837" max="2837" width="1.7109375" style="128" customWidth="1"/>
    <col min="2838" max="2840" width="6.7109375" style="128" customWidth="1"/>
    <col min="2841" max="2841" width="1.7109375" style="128" customWidth="1"/>
    <col min="2842" max="2842" width="7.7109375" style="128" bestFit="1" customWidth="1"/>
    <col min="2843" max="2843" width="6.140625" style="128" bestFit="1" customWidth="1"/>
    <col min="2844" max="2844" width="4.85546875" style="128" bestFit="1" customWidth="1"/>
    <col min="2845" max="3072" width="11.42578125" style="128"/>
    <col min="3073" max="3073" width="19.7109375" style="128" customWidth="1"/>
    <col min="3074" max="3076" width="6.7109375" style="128" customWidth="1"/>
    <col min="3077" max="3077" width="1.7109375" style="128" customWidth="1"/>
    <col min="3078" max="3080" width="6.7109375" style="128" customWidth="1"/>
    <col min="3081" max="3081" width="1.7109375" style="128" customWidth="1"/>
    <col min="3082" max="3084" width="6.7109375" style="128" customWidth="1"/>
    <col min="3085" max="3085" width="1.7109375" style="128" customWidth="1"/>
    <col min="3086" max="3088" width="6.7109375" style="128" customWidth="1"/>
    <col min="3089" max="3089" width="1.7109375" style="128" customWidth="1"/>
    <col min="3090" max="3092" width="6.7109375" style="128" customWidth="1"/>
    <col min="3093" max="3093" width="1.7109375" style="128" customWidth="1"/>
    <col min="3094" max="3096" width="6.7109375" style="128" customWidth="1"/>
    <col min="3097" max="3097" width="1.7109375" style="128" customWidth="1"/>
    <col min="3098" max="3098" width="7.7109375" style="128" bestFit="1" customWidth="1"/>
    <col min="3099" max="3099" width="6.140625" style="128" bestFit="1" customWidth="1"/>
    <col min="3100" max="3100" width="4.85546875" style="128" bestFit="1" customWidth="1"/>
    <col min="3101" max="3328" width="11.42578125" style="128"/>
    <col min="3329" max="3329" width="19.7109375" style="128" customWidth="1"/>
    <col min="3330" max="3332" width="6.7109375" style="128" customWidth="1"/>
    <col min="3333" max="3333" width="1.7109375" style="128" customWidth="1"/>
    <col min="3334" max="3336" width="6.7109375" style="128" customWidth="1"/>
    <col min="3337" max="3337" width="1.7109375" style="128" customWidth="1"/>
    <col min="3338" max="3340" width="6.7109375" style="128" customWidth="1"/>
    <col min="3341" max="3341" width="1.7109375" style="128" customWidth="1"/>
    <col min="3342" max="3344" width="6.7109375" style="128" customWidth="1"/>
    <col min="3345" max="3345" width="1.7109375" style="128" customWidth="1"/>
    <col min="3346" max="3348" width="6.7109375" style="128" customWidth="1"/>
    <col min="3349" max="3349" width="1.7109375" style="128" customWidth="1"/>
    <col min="3350" max="3352" width="6.7109375" style="128" customWidth="1"/>
    <col min="3353" max="3353" width="1.7109375" style="128" customWidth="1"/>
    <col min="3354" max="3354" width="7.7109375" style="128" bestFit="1" customWidth="1"/>
    <col min="3355" max="3355" width="6.140625" style="128" bestFit="1" customWidth="1"/>
    <col min="3356" max="3356" width="4.85546875" style="128" bestFit="1" customWidth="1"/>
    <col min="3357" max="3584" width="11.42578125" style="128"/>
    <col min="3585" max="3585" width="19.7109375" style="128" customWidth="1"/>
    <col min="3586" max="3588" width="6.7109375" style="128" customWidth="1"/>
    <col min="3589" max="3589" width="1.7109375" style="128" customWidth="1"/>
    <col min="3590" max="3592" width="6.7109375" style="128" customWidth="1"/>
    <col min="3593" max="3593" width="1.7109375" style="128" customWidth="1"/>
    <col min="3594" max="3596" width="6.7109375" style="128" customWidth="1"/>
    <col min="3597" max="3597" width="1.7109375" style="128" customWidth="1"/>
    <col min="3598" max="3600" width="6.7109375" style="128" customWidth="1"/>
    <col min="3601" max="3601" width="1.7109375" style="128" customWidth="1"/>
    <col min="3602" max="3604" width="6.7109375" style="128" customWidth="1"/>
    <col min="3605" max="3605" width="1.7109375" style="128" customWidth="1"/>
    <col min="3606" max="3608" width="6.7109375" style="128" customWidth="1"/>
    <col min="3609" max="3609" width="1.7109375" style="128" customWidth="1"/>
    <col min="3610" max="3610" width="7.7109375" style="128" bestFit="1" customWidth="1"/>
    <col min="3611" max="3611" width="6.140625" style="128" bestFit="1" customWidth="1"/>
    <col min="3612" max="3612" width="4.85546875" style="128" bestFit="1" customWidth="1"/>
    <col min="3613" max="3840" width="11.42578125" style="128"/>
    <col min="3841" max="3841" width="19.7109375" style="128" customWidth="1"/>
    <col min="3842" max="3844" width="6.7109375" style="128" customWidth="1"/>
    <col min="3845" max="3845" width="1.7109375" style="128" customWidth="1"/>
    <col min="3846" max="3848" width="6.7109375" style="128" customWidth="1"/>
    <col min="3849" max="3849" width="1.7109375" style="128" customWidth="1"/>
    <col min="3850" max="3852" width="6.7109375" style="128" customWidth="1"/>
    <col min="3853" max="3853" width="1.7109375" style="128" customWidth="1"/>
    <col min="3854" max="3856" width="6.7109375" style="128" customWidth="1"/>
    <col min="3857" max="3857" width="1.7109375" style="128" customWidth="1"/>
    <col min="3858" max="3860" width="6.7109375" style="128" customWidth="1"/>
    <col min="3861" max="3861" width="1.7109375" style="128" customWidth="1"/>
    <col min="3862" max="3864" width="6.7109375" style="128" customWidth="1"/>
    <col min="3865" max="3865" width="1.7109375" style="128" customWidth="1"/>
    <col min="3866" max="3866" width="7.7109375" style="128" bestFit="1" customWidth="1"/>
    <col min="3867" max="3867" width="6.140625" style="128" bestFit="1" customWidth="1"/>
    <col min="3868" max="3868" width="4.85546875" style="128" bestFit="1" customWidth="1"/>
    <col min="3869" max="4096" width="11.42578125" style="128"/>
    <col min="4097" max="4097" width="19.7109375" style="128" customWidth="1"/>
    <col min="4098" max="4100" width="6.7109375" style="128" customWidth="1"/>
    <col min="4101" max="4101" width="1.7109375" style="128" customWidth="1"/>
    <col min="4102" max="4104" width="6.7109375" style="128" customWidth="1"/>
    <col min="4105" max="4105" width="1.7109375" style="128" customWidth="1"/>
    <col min="4106" max="4108" width="6.7109375" style="128" customWidth="1"/>
    <col min="4109" max="4109" width="1.7109375" style="128" customWidth="1"/>
    <col min="4110" max="4112" width="6.7109375" style="128" customWidth="1"/>
    <col min="4113" max="4113" width="1.7109375" style="128" customWidth="1"/>
    <col min="4114" max="4116" width="6.7109375" style="128" customWidth="1"/>
    <col min="4117" max="4117" width="1.7109375" style="128" customWidth="1"/>
    <col min="4118" max="4120" width="6.7109375" style="128" customWidth="1"/>
    <col min="4121" max="4121" width="1.7109375" style="128" customWidth="1"/>
    <col min="4122" max="4122" width="7.7109375" style="128" bestFit="1" customWidth="1"/>
    <col min="4123" max="4123" width="6.140625" style="128" bestFit="1" customWidth="1"/>
    <col min="4124" max="4124" width="4.85546875" style="128" bestFit="1" customWidth="1"/>
    <col min="4125" max="4352" width="11.42578125" style="128"/>
    <col min="4353" max="4353" width="19.7109375" style="128" customWidth="1"/>
    <col min="4354" max="4356" width="6.7109375" style="128" customWidth="1"/>
    <col min="4357" max="4357" width="1.7109375" style="128" customWidth="1"/>
    <col min="4358" max="4360" width="6.7109375" style="128" customWidth="1"/>
    <col min="4361" max="4361" width="1.7109375" style="128" customWidth="1"/>
    <col min="4362" max="4364" width="6.7109375" style="128" customWidth="1"/>
    <col min="4365" max="4365" width="1.7109375" style="128" customWidth="1"/>
    <col min="4366" max="4368" width="6.7109375" style="128" customWidth="1"/>
    <col min="4369" max="4369" width="1.7109375" style="128" customWidth="1"/>
    <col min="4370" max="4372" width="6.7109375" style="128" customWidth="1"/>
    <col min="4373" max="4373" width="1.7109375" style="128" customWidth="1"/>
    <col min="4374" max="4376" width="6.7109375" style="128" customWidth="1"/>
    <col min="4377" max="4377" width="1.7109375" style="128" customWidth="1"/>
    <col min="4378" max="4378" width="7.7109375" style="128" bestFit="1" customWidth="1"/>
    <col min="4379" max="4379" width="6.140625" style="128" bestFit="1" customWidth="1"/>
    <col min="4380" max="4380" width="4.85546875" style="128" bestFit="1" customWidth="1"/>
    <col min="4381" max="4608" width="11.42578125" style="128"/>
    <col min="4609" max="4609" width="19.7109375" style="128" customWidth="1"/>
    <col min="4610" max="4612" width="6.7109375" style="128" customWidth="1"/>
    <col min="4613" max="4613" width="1.7109375" style="128" customWidth="1"/>
    <col min="4614" max="4616" width="6.7109375" style="128" customWidth="1"/>
    <col min="4617" max="4617" width="1.7109375" style="128" customWidth="1"/>
    <col min="4618" max="4620" width="6.7109375" style="128" customWidth="1"/>
    <col min="4621" max="4621" width="1.7109375" style="128" customWidth="1"/>
    <col min="4622" max="4624" width="6.7109375" style="128" customWidth="1"/>
    <col min="4625" max="4625" width="1.7109375" style="128" customWidth="1"/>
    <col min="4626" max="4628" width="6.7109375" style="128" customWidth="1"/>
    <col min="4629" max="4629" width="1.7109375" style="128" customWidth="1"/>
    <col min="4630" max="4632" width="6.7109375" style="128" customWidth="1"/>
    <col min="4633" max="4633" width="1.7109375" style="128" customWidth="1"/>
    <col min="4634" max="4634" width="7.7109375" style="128" bestFit="1" customWidth="1"/>
    <col min="4635" max="4635" width="6.140625" style="128" bestFit="1" customWidth="1"/>
    <col min="4636" max="4636" width="4.85546875" style="128" bestFit="1" customWidth="1"/>
    <col min="4637" max="4864" width="11.42578125" style="128"/>
    <col min="4865" max="4865" width="19.7109375" style="128" customWidth="1"/>
    <col min="4866" max="4868" width="6.7109375" style="128" customWidth="1"/>
    <col min="4869" max="4869" width="1.7109375" style="128" customWidth="1"/>
    <col min="4870" max="4872" width="6.7109375" style="128" customWidth="1"/>
    <col min="4873" max="4873" width="1.7109375" style="128" customWidth="1"/>
    <col min="4874" max="4876" width="6.7109375" style="128" customWidth="1"/>
    <col min="4877" max="4877" width="1.7109375" style="128" customWidth="1"/>
    <col min="4878" max="4880" width="6.7109375" style="128" customWidth="1"/>
    <col min="4881" max="4881" width="1.7109375" style="128" customWidth="1"/>
    <col min="4882" max="4884" width="6.7109375" style="128" customWidth="1"/>
    <col min="4885" max="4885" width="1.7109375" style="128" customWidth="1"/>
    <col min="4886" max="4888" width="6.7109375" style="128" customWidth="1"/>
    <col min="4889" max="4889" width="1.7109375" style="128" customWidth="1"/>
    <col min="4890" max="4890" width="7.7109375" style="128" bestFit="1" customWidth="1"/>
    <col min="4891" max="4891" width="6.140625" style="128" bestFit="1" customWidth="1"/>
    <col min="4892" max="4892" width="4.85546875" style="128" bestFit="1" customWidth="1"/>
    <col min="4893" max="5120" width="11.42578125" style="128"/>
    <col min="5121" max="5121" width="19.7109375" style="128" customWidth="1"/>
    <col min="5122" max="5124" width="6.7109375" style="128" customWidth="1"/>
    <col min="5125" max="5125" width="1.7109375" style="128" customWidth="1"/>
    <col min="5126" max="5128" width="6.7109375" style="128" customWidth="1"/>
    <col min="5129" max="5129" width="1.7109375" style="128" customWidth="1"/>
    <col min="5130" max="5132" width="6.7109375" style="128" customWidth="1"/>
    <col min="5133" max="5133" width="1.7109375" style="128" customWidth="1"/>
    <col min="5134" max="5136" width="6.7109375" style="128" customWidth="1"/>
    <col min="5137" max="5137" width="1.7109375" style="128" customWidth="1"/>
    <col min="5138" max="5140" width="6.7109375" style="128" customWidth="1"/>
    <col min="5141" max="5141" width="1.7109375" style="128" customWidth="1"/>
    <col min="5142" max="5144" width="6.7109375" style="128" customWidth="1"/>
    <col min="5145" max="5145" width="1.7109375" style="128" customWidth="1"/>
    <col min="5146" max="5146" width="7.7109375" style="128" bestFit="1" customWidth="1"/>
    <col min="5147" max="5147" width="6.140625" style="128" bestFit="1" customWidth="1"/>
    <col min="5148" max="5148" width="4.85546875" style="128" bestFit="1" customWidth="1"/>
    <col min="5149" max="5376" width="11.42578125" style="128"/>
    <col min="5377" max="5377" width="19.7109375" style="128" customWidth="1"/>
    <col min="5378" max="5380" width="6.7109375" style="128" customWidth="1"/>
    <col min="5381" max="5381" width="1.7109375" style="128" customWidth="1"/>
    <col min="5382" max="5384" width="6.7109375" style="128" customWidth="1"/>
    <col min="5385" max="5385" width="1.7109375" style="128" customWidth="1"/>
    <col min="5386" max="5388" width="6.7109375" style="128" customWidth="1"/>
    <col min="5389" max="5389" width="1.7109375" style="128" customWidth="1"/>
    <col min="5390" max="5392" width="6.7109375" style="128" customWidth="1"/>
    <col min="5393" max="5393" width="1.7109375" style="128" customWidth="1"/>
    <col min="5394" max="5396" width="6.7109375" style="128" customWidth="1"/>
    <col min="5397" max="5397" width="1.7109375" style="128" customWidth="1"/>
    <col min="5398" max="5400" width="6.7109375" style="128" customWidth="1"/>
    <col min="5401" max="5401" width="1.7109375" style="128" customWidth="1"/>
    <col min="5402" max="5402" width="7.7109375" style="128" bestFit="1" customWidth="1"/>
    <col min="5403" max="5403" width="6.140625" style="128" bestFit="1" customWidth="1"/>
    <col min="5404" max="5404" width="4.85546875" style="128" bestFit="1" customWidth="1"/>
    <col min="5405" max="5632" width="11.42578125" style="128"/>
    <col min="5633" max="5633" width="19.7109375" style="128" customWidth="1"/>
    <col min="5634" max="5636" width="6.7109375" style="128" customWidth="1"/>
    <col min="5637" max="5637" width="1.7109375" style="128" customWidth="1"/>
    <col min="5638" max="5640" width="6.7109375" style="128" customWidth="1"/>
    <col min="5641" max="5641" width="1.7109375" style="128" customWidth="1"/>
    <col min="5642" max="5644" width="6.7109375" style="128" customWidth="1"/>
    <col min="5645" max="5645" width="1.7109375" style="128" customWidth="1"/>
    <col min="5646" max="5648" width="6.7109375" style="128" customWidth="1"/>
    <col min="5649" max="5649" width="1.7109375" style="128" customWidth="1"/>
    <col min="5650" max="5652" width="6.7109375" style="128" customWidth="1"/>
    <col min="5653" max="5653" width="1.7109375" style="128" customWidth="1"/>
    <col min="5654" max="5656" width="6.7109375" style="128" customWidth="1"/>
    <col min="5657" max="5657" width="1.7109375" style="128" customWidth="1"/>
    <col min="5658" max="5658" width="7.7109375" style="128" bestFit="1" customWidth="1"/>
    <col min="5659" max="5659" width="6.140625" style="128" bestFit="1" customWidth="1"/>
    <col min="5660" max="5660" width="4.85546875" style="128" bestFit="1" customWidth="1"/>
    <col min="5661" max="5888" width="11.42578125" style="128"/>
    <col min="5889" max="5889" width="19.7109375" style="128" customWidth="1"/>
    <col min="5890" max="5892" width="6.7109375" style="128" customWidth="1"/>
    <col min="5893" max="5893" width="1.7109375" style="128" customWidth="1"/>
    <col min="5894" max="5896" width="6.7109375" style="128" customWidth="1"/>
    <col min="5897" max="5897" width="1.7109375" style="128" customWidth="1"/>
    <col min="5898" max="5900" width="6.7109375" style="128" customWidth="1"/>
    <col min="5901" max="5901" width="1.7109375" style="128" customWidth="1"/>
    <col min="5902" max="5904" width="6.7109375" style="128" customWidth="1"/>
    <col min="5905" max="5905" width="1.7109375" style="128" customWidth="1"/>
    <col min="5906" max="5908" width="6.7109375" style="128" customWidth="1"/>
    <col min="5909" max="5909" width="1.7109375" style="128" customWidth="1"/>
    <col min="5910" max="5912" width="6.7109375" style="128" customWidth="1"/>
    <col min="5913" max="5913" width="1.7109375" style="128" customWidth="1"/>
    <col min="5914" max="5914" width="7.7109375" style="128" bestFit="1" customWidth="1"/>
    <col min="5915" max="5915" width="6.140625" style="128" bestFit="1" customWidth="1"/>
    <col min="5916" max="5916" width="4.85546875" style="128" bestFit="1" customWidth="1"/>
    <col min="5917" max="6144" width="11.42578125" style="128"/>
    <col min="6145" max="6145" width="19.7109375" style="128" customWidth="1"/>
    <col min="6146" max="6148" width="6.7109375" style="128" customWidth="1"/>
    <col min="6149" max="6149" width="1.7109375" style="128" customWidth="1"/>
    <col min="6150" max="6152" width="6.7109375" style="128" customWidth="1"/>
    <col min="6153" max="6153" width="1.7109375" style="128" customWidth="1"/>
    <col min="6154" max="6156" width="6.7109375" style="128" customWidth="1"/>
    <col min="6157" max="6157" width="1.7109375" style="128" customWidth="1"/>
    <col min="6158" max="6160" width="6.7109375" style="128" customWidth="1"/>
    <col min="6161" max="6161" width="1.7109375" style="128" customWidth="1"/>
    <col min="6162" max="6164" width="6.7109375" style="128" customWidth="1"/>
    <col min="6165" max="6165" width="1.7109375" style="128" customWidth="1"/>
    <col min="6166" max="6168" width="6.7109375" style="128" customWidth="1"/>
    <col min="6169" max="6169" width="1.7109375" style="128" customWidth="1"/>
    <col min="6170" max="6170" width="7.7109375" style="128" bestFit="1" customWidth="1"/>
    <col min="6171" max="6171" width="6.140625" style="128" bestFit="1" customWidth="1"/>
    <col min="6172" max="6172" width="4.85546875" style="128" bestFit="1" customWidth="1"/>
    <col min="6173" max="6400" width="11.42578125" style="128"/>
    <col min="6401" max="6401" width="19.7109375" style="128" customWidth="1"/>
    <col min="6402" max="6404" width="6.7109375" style="128" customWidth="1"/>
    <col min="6405" max="6405" width="1.7109375" style="128" customWidth="1"/>
    <col min="6406" max="6408" width="6.7109375" style="128" customWidth="1"/>
    <col min="6409" max="6409" width="1.7109375" style="128" customWidth="1"/>
    <col min="6410" max="6412" width="6.7109375" style="128" customWidth="1"/>
    <col min="6413" max="6413" width="1.7109375" style="128" customWidth="1"/>
    <col min="6414" max="6416" width="6.7109375" style="128" customWidth="1"/>
    <col min="6417" max="6417" width="1.7109375" style="128" customWidth="1"/>
    <col min="6418" max="6420" width="6.7109375" style="128" customWidth="1"/>
    <col min="6421" max="6421" width="1.7109375" style="128" customWidth="1"/>
    <col min="6422" max="6424" width="6.7109375" style="128" customWidth="1"/>
    <col min="6425" max="6425" width="1.7109375" style="128" customWidth="1"/>
    <col min="6426" max="6426" width="7.7109375" style="128" bestFit="1" customWidth="1"/>
    <col min="6427" max="6427" width="6.140625" style="128" bestFit="1" customWidth="1"/>
    <col min="6428" max="6428" width="4.85546875" style="128" bestFit="1" customWidth="1"/>
    <col min="6429" max="6656" width="11.42578125" style="128"/>
    <col min="6657" max="6657" width="19.7109375" style="128" customWidth="1"/>
    <col min="6658" max="6660" width="6.7109375" style="128" customWidth="1"/>
    <col min="6661" max="6661" width="1.7109375" style="128" customWidth="1"/>
    <col min="6662" max="6664" width="6.7109375" style="128" customWidth="1"/>
    <col min="6665" max="6665" width="1.7109375" style="128" customWidth="1"/>
    <col min="6666" max="6668" width="6.7109375" style="128" customWidth="1"/>
    <col min="6669" max="6669" width="1.7109375" style="128" customWidth="1"/>
    <col min="6670" max="6672" width="6.7109375" style="128" customWidth="1"/>
    <col min="6673" max="6673" width="1.7109375" style="128" customWidth="1"/>
    <col min="6674" max="6676" width="6.7109375" style="128" customWidth="1"/>
    <col min="6677" max="6677" width="1.7109375" style="128" customWidth="1"/>
    <col min="6678" max="6680" width="6.7109375" style="128" customWidth="1"/>
    <col min="6681" max="6681" width="1.7109375" style="128" customWidth="1"/>
    <col min="6682" max="6682" width="7.7109375" style="128" bestFit="1" customWidth="1"/>
    <col min="6683" max="6683" width="6.140625" style="128" bestFit="1" customWidth="1"/>
    <col min="6684" max="6684" width="4.85546875" style="128" bestFit="1" customWidth="1"/>
    <col min="6685" max="6912" width="11.42578125" style="128"/>
    <col min="6913" max="6913" width="19.7109375" style="128" customWidth="1"/>
    <col min="6914" max="6916" width="6.7109375" style="128" customWidth="1"/>
    <col min="6917" max="6917" width="1.7109375" style="128" customWidth="1"/>
    <col min="6918" max="6920" width="6.7109375" style="128" customWidth="1"/>
    <col min="6921" max="6921" width="1.7109375" style="128" customWidth="1"/>
    <col min="6922" max="6924" width="6.7109375" style="128" customWidth="1"/>
    <col min="6925" max="6925" width="1.7109375" style="128" customWidth="1"/>
    <col min="6926" max="6928" width="6.7109375" style="128" customWidth="1"/>
    <col min="6929" max="6929" width="1.7109375" style="128" customWidth="1"/>
    <col min="6930" max="6932" width="6.7109375" style="128" customWidth="1"/>
    <col min="6933" max="6933" width="1.7109375" style="128" customWidth="1"/>
    <col min="6934" max="6936" width="6.7109375" style="128" customWidth="1"/>
    <col min="6937" max="6937" width="1.7109375" style="128" customWidth="1"/>
    <col min="6938" max="6938" width="7.7109375" style="128" bestFit="1" customWidth="1"/>
    <col min="6939" max="6939" width="6.140625" style="128" bestFit="1" customWidth="1"/>
    <col min="6940" max="6940" width="4.85546875" style="128" bestFit="1" customWidth="1"/>
    <col min="6941" max="7168" width="11.42578125" style="128"/>
    <col min="7169" max="7169" width="19.7109375" style="128" customWidth="1"/>
    <col min="7170" max="7172" width="6.7109375" style="128" customWidth="1"/>
    <col min="7173" max="7173" width="1.7109375" style="128" customWidth="1"/>
    <col min="7174" max="7176" width="6.7109375" style="128" customWidth="1"/>
    <col min="7177" max="7177" width="1.7109375" style="128" customWidth="1"/>
    <col min="7178" max="7180" width="6.7109375" style="128" customWidth="1"/>
    <col min="7181" max="7181" width="1.7109375" style="128" customWidth="1"/>
    <col min="7182" max="7184" width="6.7109375" style="128" customWidth="1"/>
    <col min="7185" max="7185" width="1.7109375" style="128" customWidth="1"/>
    <col min="7186" max="7188" width="6.7109375" style="128" customWidth="1"/>
    <col min="7189" max="7189" width="1.7109375" style="128" customWidth="1"/>
    <col min="7190" max="7192" width="6.7109375" style="128" customWidth="1"/>
    <col min="7193" max="7193" width="1.7109375" style="128" customWidth="1"/>
    <col min="7194" max="7194" width="7.7109375" style="128" bestFit="1" customWidth="1"/>
    <col min="7195" max="7195" width="6.140625" style="128" bestFit="1" customWidth="1"/>
    <col min="7196" max="7196" width="4.85546875" style="128" bestFit="1" customWidth="1"/>
    <col min="7197" max="7424" width="11.42578125" style="128"/>
    <col min="7425" max="7425" width="19.7109375" style="128" customWidth="1"/>
    <col min="7426" max="7428" width="6.7109375" style="128" customWidth="1"/>
    <col min="7429" max="7429" width="1.7109375" style="128" customWidth="1"/>
    <col min="7430" max="7432" width="6.7109375" style="128" customWidth="1"/>
    <col min="7433" max="7433" width="1.7109375" style="128" customWidth="1"/>
    <col min="7434" max="7436" width="6.7109375" style="128" customWidth="1"/>
    <col min="7437" max="7437" width="1.7109375" style="128" customWidth="1"/>
    <col min="7438" max="7440" width="6.7109375" style="128" customWidth="1"/>
    <col min="7441" max="7441" width="1.7109375" style="128" customWidth="1"/>
    <col min="7442" max="7444" width="6.7109375" style="128" customWidth="1"/>
    <col min="7445" max="7445" width="1.7109375" style="128" customWidth="1"/>
    <col min="7446" max="7448" width="6.7109375" style="128" customWidth="1"/>
    <col min="7449" max="7449" width="1.7109375" style="128" customWidth="1"/>
    <col min="7450" max="7450" width="7.7109375" style="128" bestFit="1" customWidth="1"/>
    <col min="7451" max="7451" width="6.140625" style="128" bestFit="1" customWidth="1"/>
    <col min="7452" max="7452" width="4.85546875" style="128" bestFit="1" customWidth="1"/>
    <col min="7453" max="7680" width="11.42578125" style="128"/>
    <col min="7681" max="7681" width="19.7109375" style="128" customWidth="1"/>
    <col min="7682" max="7684" width="6.7109375" style="128" customWidth="1"/>
    <col min="7685" max="7685" width="1.7109375" style="128" customWidth="1"/>
    <col min="7686" max="7688" width="6.7109375" style="128" customWidth="1"/>
    <col min="7689" max="7689" width="1.7109375" style="128" customWidth="1"/>
    <col min="7690" max="7692" width="6.7109375" style="128" customWidth="1"/>
    <col min="7693" max="7693" width="1.7109375" style="128" customWidth="1"/>
    <col min="7694" max="7696" width="6.7109375" style="128" customWidth="1"/>
    <col min="7697" max="7697" width="1.7109375" style="128" customWidth="1"/>
    <col min="7698" max="7700" width="6.7109375" style="128" customWidth="1"/>
    <col min="7701" max="7701" width="1.7109375" style="128" customWidth="1"/>
    <col min="7702" max="7704" width="6.7109375" style="128" customWidth="1"/>
    <col min="7705" max="7705" width="1.7109375" style="128" customWidth="1"/>
    <col min="7706" max="7706" width="7.7109375" style="128" bestFit="1" customWidth="1"/>
    <col min="7707" max="7707" width="6.140625" style="128" bestFit="1" customWidth="1"/>
    <col min="7708" max="7708" width="4.85546875" style="128" bestFit="1" customWidth="1"/>
    <col min="7709" max="7936" width="11.42578125" style="128"/>
    <col min="7937" max="7937" width="19.7109375" style="128" customWidth="1"/>
    <col min="7938" max="7940" width="6.7109375" style="128" customWidth="1"/>
    <col min="7941" max="7941" width="1.7109375" style="128" customWidth="1"/>
    <col min="7942" max="7944" width="6.7109375" style="128" customWidth="1"/>
    <col min="7945" max="7945" width="1.7109375" style="128" customWidth="1"/>
    <col min="7946" max="7948" width="6.7109375" style="128" customWidth="1"/>
    <col min="7949" max="7949" width="1.7109375" style="128" customWidth="1"/>
    <col min="7950" max="7952" width="6.7109375" style="128" customWidth="1"/>
    <col min="7953" max="7953" width="1.7109375" style="128" customWidth="1"/>
    <col min="7954" max="7956" width="6.7109375" style="128" customWidth="1"/>
    <col min="7957" max="7957" width="1.7109375" style="128" customWidth="1"/>
    <col min="7958" max="7960" width="6.7109375" style="128" customWidth="1"/>
    <col min="7961" max="7961" width="1.7109375" style="128" customWidth="1"/>
    <col min="7962" max="7962" width="7.7109375" style="128" bestFit="1" customWidth="1"/>
    <col min="7963" max="7963" width="6.140625" style="128" bestFit="1" customWidth="1"/>
    <col min="7964" max="7964" width="4.85546875" style="128" bestFit="1" customWidth="1"/>
    <col min="7965" max="8192" width="11.42578125" style="128"/>
    <col min="8193" max="8193" width="19.7109375" style="128" customWidth="1"/>
    <col min="8194" max="8196" width="6.7109375" style="128" customWidth="1"/>
    <col min="8197" max="8197" width="1.7109375" style="128" customWidth="1"/>
    <col min="8198" max="8200" width="6.7109375" style="128" customWidth="1"/>
    <col min="8201" max="8201" width="1.7109375" style="128" customWidth="1"/>
    <col min="8202" max="8204" width="6.7109375" style="128" customWidth="1"/>
    <col min="8205" max="8205" width="1.7109375" style="128" customWidth="1"/>
    <col min="8206" max="8208" width="6.7109375" style="128" customWidth="1"/>
    <col min="8209" max="8209" width="1.7109375" style="128" customWidth="1"/>
    <col min="8210" max="8212" width="6.7109375" style="128" customWidth="1"/>
    <col min="8213" max="8213" width="1.7109375" style="128" customWidth="1"/>
    <col min="8214" max="8216" width="6.7109375" style="128" customWidth="1"/>
    <col min="8217" max="8217" width="1.7109375" style="128" customWidth="1"/>
    <col min="8218" max="8218" width="7.7109375" style="128" bestFit="1" customWidth="1"/>
    <col min="8219" max="8219" width="6.140625" style="128" bestFit="1" customWidth="1"/>
    <col min="8220" max="8220" width="4.85546875" style="128" bestFit="1" customWidth="1"/>
    <col min="8221" max="8448" width="11.42578125" style="128"/>
    <col min="8449" max="8449" width="19.7109375" style="128" customWidth="1"/>
    <col min="8450" max="8452" width="6.7109375" style="128" customWidth="1"/>
    <col min="8453" max="8453" width="1.7109375" style="128" customWidth="1"/>
    <col min="8454" max="8456" width="6.7109375" style="128" customWidth="1"/>
    <col min="8457" max="8457" width="1.7109375" style="128" customWidth="1"/>
    <col min="8458" max="8460" width="6.7109375" style="128" customWidth="1"/>
    <col min="8461" max="8461" width="1.7109375" style="128" customWidth="1"/>
    <col min="8462" max="8464" width="6.7109375" style="128" customWidth="1"/>
    <col min="8465" max="8465" width="1.7109375" style="128" customWidth="1"/>
    <col min="8466" max="8468" width="6.7109375" style="128" customWidth="1"/>
    <col min="8469" max="8469" width="1.7109375" style="128" customWidth="1"/>
    <col min="8470" max="8472" width="6.7109375" style="128" customWidth="1"/>
    <col min="8473" max="8473" width="1.7109375" style="128" customWidth="1"/>
    <col min="8474" max="8474" width="7.7109375" style="128" bestFit="1" customWidth="1"/>
    <col min="8475" max="8475" width="6.140625" style="128" bestFit="1" customWidth="1"/>
    <col min="8476" max="8476" width="4.85546875" style="128" bestFit="1" customWidth="1"/>
    <col min="8477" max="8704" width="11.42578125" style="128"/>
    <col min="8705" max="8705" width="19.7109375" style="128" customWidth="1"/>
    <col min="8706" max="8708" width="6.7109375" style="128" customWidth="1"/>
    <col min="8709" max="8709" width="1.7109375" style="128" customWidth="1"/>
    <col min="8710" max="8712" width="6.7109375" style="128" customWidth="1"/>
    <col min="8713" max="8713" width="1.7109375" style="128" customWidth="1"/>
    <col min="8714" max="8716" width="6.7109375" style="128" customWidth="1"/>
    <col min="8717" max="8717" width="1.7109375" style="128" customWidth="1"/>
    <col min="8718" max="8720" width="6.7109375" style="128" customWidth="1"/>
    <col min="8721" max="8721" width="1.7109375" style="128" customWidth="1"/>
    <col min="8722" max="8724" width="6.7109375" style="128" customWidth="1"/>
    <col min="8725" max="8725" width="1.7109375" style="128" customWidth="1"/>
    <col min="8726" max="8728" width="6.7109375" style="128" customWidth="1"/>
    <col min="8729" max="8729" width="1.7109375" style="128" customWidth="1"/>
    <col min="8730" max="8730" width="7.7109375" style="128" bestFit="1" customWidth="1"/>
    <col min="8731" max="8731" width="6.140625" style="128" bestFit="1" customWidth="1"/>
    <col min="8732" max="8732" width="4.85546875" style="128" bestFit="1" customWidth="1"/>
    <col min="8733" max="8960" width="11.42578125" style="128"/>
    <col min="8961" max="8961" width="19.7109375" style="128" customWidth="1"/>
    <col min="8962" max="8964" width="6.7109375" style="128" customWidth="1"/>
    <col min="8965" max="8965" width="1.7109375" style="128" customWidth="1"/>
    <col min="8966" max="8968" width="6.7109375" style="128" customWidth="1"/>
    <col min="8969" max="8969" width="1.7109375" style="128" customWidth="1"/>
    <col min="8970" max="8972" width="6.7109375" style="128" customWidth="1"/>
    <col min="8973" max="8973" width="1.7109375" style="128" customWidth="1"/>
    <col min="8974" max="8976" width="6.7109375" style="128" customWidth="1"/>
    <col min="8977" max="8977" width="1.7109375" style="128" customWidth="1"/>
    <col min="8978" max="8980" width="6.7109375" style="128" customWidth="1"/>
    <col min="8981" max="8981" width="1.7109375" style="128" customWidth="1"/>
    <col min="8982" max="8984" width="6.7109375" style="128" customWidth="1"/>
    <col min="8985" max="8985" width="1.7109375" style="128" customWidth="1"/>
    <col min="8986" max="8986" width="7.7109375" style="128" bestFit="1" customWidth="1"/>
    <col min="8987" max="8987" width="6.140625" style="128" bestFit="1" customWidth="1"/>
    <col min="8988" max="8988" width="4.85546875" style="128" bestFit="1" customWidth="1"/>
    <col min="8989" max="9216" width="11.42578125" style="128"/>
    <col min="9217" max="9217" width="19.7109375" style="128" customWidth="1"/>
    <col min="9218" max="9220" width="6.7109375" style="128" customWidth="1"/>
    <col min="9221" max="9221" width="1.7109375" style="128" customWidth="1"/>
    <col min="9222" max="9224" width="6.7109375" style="128" customWidth="1"/>
    <col min="9225" max="9225" width="1.7109375" style="128" customWidth="1"/>
    <col min="9226" max="9228" width="6.7109375" style="128" customWidth="1"/>
    <col min="9229" max="9229" width="1.7109375" style="128" customWidth="1"/>
    <col min="9230" max="9232" width="6.7109375" style="128" customWidth="1"/>
    <col min="9233" max="9233" width="1.7109375" style="128" customWidth="1"/>
    <col min="9234" max="9236" width="6.7109375" style="128" customWidth="1"/>
    <col min="9237" max="9237" width="1.7109375" style="128" customWidth="1"/>
    <col min="9238" max="9240" width="6.7109375" style="128" customWidth="1"/>
    <col min="9241" max="9241" width="1.7109375" style="128" customWidth="1"/>
    <col min="9242" max="9242" width="7.7109375" style="128" bestFit="1" customWidth="1"/>
    <col min="9243" max="9243" width="6.140625" style="128" bestFit="1" customWidth="1"/>
    <col min="9244" max="9244" width="4.85546875" style="128" bestFit="1" customWidth="1"/>
    <col min="9245" max="9472" width="11.42578125" style="128"/>
    <col min="9473" max="9473" width="19.7109375" style="128" customWidth="1"/>
    <col min="9474" max="9476" width="6.7109375" style="128" customWidth="1"/>
    <col min="9477" max="9477" width="1.7109375" style="128" customWidth="1"/>
    <col min="9478" max="9480" width="6.7109375" style="128" customWidth="1"/>
    <col min="9481" max="9481" width="1.7109375" style="128" customWidth="1"/>
    <col min="9482" max="9484" width="6.7109375" style="128" customWidth="1"/>
    <col min="9485" max="9485" width="1.7109375" style="128" customWidth="1"/>
    <col min="9486" max="9488" width="6.7109375" style="128" customWidth="1"/>
    <col min="9489" max="9489" width="1.7109375" style="128" customWidth="1"/>
    <col min="9490" max="9492" width="6.7109375" style="128" customWidth="1"/>
    <col min="9493" max="9493" width="1.7109375" style="128" customWidth="1"/>
    <col min="9494" max="9496" width="6.7109375" style="128" customWidth="1"/>
    <col min="9497" max="9497" width="1.7109375" style="128" customWidth="1"/>
    <col min="9498" max="9498" width="7.7109375" style="128" bestFit="1" customWidth="1"/>
    <col min="9499" max="9499" width="6.140625" style="128" bestFit="1" customWidth="1"/>
    <col min="9500" max="9500" width="4.85546875" style="128" bestFit="1" customWidth="1"/>
    <col min="9501" max="9728" width="11.42578125" style="128"/>
    <col min="9729" max="9729" width="19.7109375" style="128" customWidth="1"/>
    <col min="9730" max="9732" width="6.7109375" style="128" customWidth="1"/>
    <col min="9733" max="9733" width="1.7109375" style="128" customWidth="1"/>
    <col min="9734" max="9736" width="6.7109375" style="128" customWidth="1"/>
    <col min="9737" max="9737" width="1.7109375" style="128" customWidth="1"/>
    <col min="9738" max="9740" width="6.7109375" style="128" customWidth="1"/>
    <col min="9741" max="9741" width="1.7109375" style="128" customWidth="1"/>
    <col min="9742" max="9744" width="6.7109375" style="128" customWidth="1"/>
    <col min="9745" max="9745" width="1.7109375" style="128" customWidth="1"/>
    <col min="9746" max="9748" width="6.7109375" style="128" customWidth="1"/>
    <col min="9749" max="9749" width="1.7109375" style="128" customWidth="1"/>
    <col min="9750" max="9752" width="6.7109375" style="128" customWidth="1"/>
    <col min="9753" max="9753" width="1.7109375" style="128" customWidth="1"/>
    <col min="9754" max="9754" width="7.7109375" style="128" bestFit="1" customWidth="1"/>
    <col min="9755" max="9755" width="6.140625" style="128" bestFit="1" customWidth="1"/>
    <col min="9756" max="9756" width="4.85546875" style="128" bestFit="1" customWidth="1"/>
    <col min="9757" max="9984" width="11.42578125" style="128"/>
    <col min="9985" max="9985" width="19.7109375" style="128" customWidth="1"/>
    <col min="9986" max="9988" width="6.7109375" style="128" customWidth="1"/>
    <col min="9989" max="9989" width="1.7109375" style="128" customWidth="1"/>
    <col min="9990" max="9992" width="6.7109375" style="128" customWidth="1"/>
    <col min="9993" max="9993" width="1.7109375" style="128" customWidth="1"/>
    <col min="9994" max="9996" width="6.7109375" style="128" customWidth="1"/>
    <col min="9997" max="9997" width="1.7109375" style="128" customWidth="1"/>
    <col min="9998" max="10000" width="6.7109375" style="128" customWidth="1"/>
    <col min="10001" max="10001" width="1.7109375" style="128" customWidth="1"/>
    <col min="10002" max="10004" width="6.7109375" style="128" customWidth="1"/>
    <col min="10005" max="10005" width="1.7109375" style="128" customWidth="1"/>
    <col min="10006" max="10008" width="6.7109375" style="128" customWidth="1"/>
    <col min="10009" max="10009" width="1.7109375" style="128" customWidth="1"/>
    <col min="10010" max="10010" width="7.7109375" style="128" bestFit="1" customWidth="1"/>
    <col min="10011" max="10011" width="6.140625" style="128" bestFit="1" customWidth="1"/>
    <col min="10012" max="10012" width="4.85546875" style="128" bestFit="1" customWidth="1"/>
    <col min="10013" max="10240" width="11.42578125" style="128"/>
    <col min="10241" max="10241" width="19.7109375" style="128" customWidth="1"/>
    <col min="10242" max="10244" width="6.7109375" style="128" customWidth="1"/>
    <col min="10245" max="10245" width="1.7109375" style="128" customWidth="1"/>
    <col min="10246" max="10248" width="6.7109375" style="128" customWidth="1"/>
    <col min="10249" max="10249" width="1.7109375" style="128" customWidth="1"/>
    <col min="10250" max="10252" width="6.7109375" style="128" customWidth="1"/>
    <col min="10253" max="10253" width="1.7109375" style="128" customWidth="1"/>
    <col min="10254" max="10256" width="6.7109375" style="128" customWidth="1"/>
    <col min="10257" max="10257" width="1.7109375" style="128" customWidth="1"/>
    <col min="10258" max="10260" width="6.7109375" style="128" customWidth="1"/>
    <col min="10261" max="10261" width="1.7109375" style="128" customWidth="1"/>
    <col min="10262" max="10264" width="6.7109375" style="128" customWidth="1"/>
    <col min="10265" max="10265" width="1.7109375" style="128" customWidth="1"/>
    <col min="10266" max="10266" width="7.7109375" style="128" bestFit="1" customWidth="1"/>
    <col min="10267" max="10267" width="6.140625" style="128" bestFit="1" customWidth="1"/>
    <col min="10268" max="10268" width="4.85546875" style="128" bestFit="1" customWidth="1"/>
    <col min="10269" max="10496" width="11.42578125" style="128"/>
    <col min="10497" max="10497" width="19.7109375" style="128" customWidth="1"/>
    <col min="10498" max="10500" width="6.7109375" style="128" customWidth="1"/>
    <col min="10501" max="10501" width="1.7109375" style="128" customWidth="1"/>
    <col min="10502" max="10504" width="6.7109375" style="128" customWidth="1"/>
    <col min="10505" max="10505" width="1.7109375" style="128" customWidth="1"/>
    <col min="10506" max="10508" width="6.7109375" style="128" customWidth="1"/>
    <col min="10509" max="10509" width="1.7109375" style="128" customWidth="1"/>
    <col min="10510" max="10512" width="6.7109375" style="128" customWidth="1"/>
    <col min="10513" max="10513" width="1.7109375" style="128" customWidth="1"/>
    <col min="10514" max="10516" width="6.7109375" style="128" customWidth="1"/>
    <col min="10517" max="10517" width="1.7109375" style="128" customWidth="1"/>
    <col min="10518" max="10520" width="6.7109375" style="128" customWidth="1"/>
    <col min="10521" max="10521" width="1.7109375" style="128" customWidth="1"/>
    <col min="10522" max="10522" width="7.7109375" style="128" bestFit="1" customWidth="1"/>
    <col min="10523" max="10523" width="6.140625" style="128" bestFit="1" customWidth="1"/>
    <col min="10524" max="10524" width="4.85546875" style="128" bestFit="1" customWidth="1"/>
    <col min="10525" max="10752" width="11.42578125" style="128"/>
    <col min="10753" max="10753" width="19.7109375" style="128" customWidth="1"/>
    <col min="10754" max="10756" width="6.7109375" style="128" customWidth="1"/>
    <col min="10757" max="10757" width="1.7109375" style="128" customWidth="1"/>
    <col min="10758" max="10760" width="6.7109375" style="128" customWidth="1"/>
    <col min="10761" max="10761" width="1.7109375" style="128" customWidth="1"/>
    <col min="10762" max="10764" width="6.7109375" style="128" customWidth="1"/>
    <col min="10765" max="10765" width="1.7109375" style="128" customWidth="1"/>
    <col min="10766" max="10768" width="6.7109375" style="128" customWidth="1"/>
    <col min="10769" max="10769" width="1.7109375" style="128" customWidth="1"/>
    <col min="10770" max="10772" width="6.7109375" style="128" customWidth="1"/>
    <col min="10773" max="10773" width="1.7109375" style="128" customWidth="1"/>
    <col min="10774" max="10776" width="6.7109375" style="128" customWidth="1"/>
    <col min="10777" max="10777" width="1.7109375" style="128" customWidth="1"/>
    <col min="10778" max="10778" width="7.7109375" style="128" bestFit="1" customWidth="1"/>
    <col min="10779" max="10779" width="6.140625" style="128" bestFit="1" customWidth="1"/>
    <col min="10780" max="10780" width="4.85546875" style="128" bestFit="1" customWidth="1"/>
    <col min="10781" max="11008" width="11.42578125" style="128"/>
    <col min="11009" max="11009" width="19.7109375" style="128" customWidth="1"/>
    <col min="11010" max="11012" width="6.7109375" style="128" customWidth="1"/>
    <col min="11013" max="11013" width="1.7109375" style="128" customWidth="1"/>
    <col min="11014" max="11016" width="6.7109375" style="128" customWidth="1"/>
    <col min="11017" max="11017" width="1.7109375" style="128" customWidth="1"/>
    <col min="11018" max="11020" width="6.7109375" style="128" customWidth="1"/>
    <col min="11021" max="11021" width="1.7109375" style="128" customWidth="1"/>
    <col min="11022" max="11024" width="6.7109375" style="128" customWidth="1"/>
    <col min="11025" max="11025" width="1.7109375" style="128" customWidth="1"/>
    <col min="11026" max="11028" width="6.7109375" style="128" customWidth="1"/>
    <col min="11029" max="11029" width="1.7109375" style="128" customWidth="1"/>
    <col min="11030" max="11032" width="6.7109375" style="128" customWidth="1"/>
    <col min="11033" max="11033" width="1.7109375" style="128" customWidth="1"/>
    <col min="11034" max="11034" width="7.7109375" style="128" bestFit="1" customWidth="1"/>
    <col min="11035" max="11035" width="6.140625" style="128" bestFit="1" customWidth="1"/>
    <col min="11036" max="11036" width="4.85546875" style="128" bestFit="1" customWidth="1"/>
    <col min="11037" max="11264" width="11.42578125" style="128"/>
    <col min="11265" max="11265" width="19.7109375" style="128" customWidth="1"/>
    <col min="11266" max="11268" width="6.7109375" style="128" customWidth="1"/>
    <col min="11269" max="11269" width="1.7109375" style="128" customWidth="1"/>
    <col min="11270" max="11272" width="6.7109375" style="128" customWidth="1"/>
    <col min="11273" max="11273" width="1.7109375" style="128" customWidth="1"/>
    <col min="11274" max="11276" width="6.7109375" style="128" customWidth="1"/>
    <col min="11277" max="11277" width="1.7109375" style="128" customWidth="1"/>
    <col min="11278" max="11280" width="6.7109375" style="128" customWidth="1"/>
    <col min="11281" max="11281" width="1.7109375" style="128" customWidth="1"/>
    <col min="11282" max="11284" width="6.7109375" style="128" customWidth="1"/>
    <col min="11285" max="11285" width="1.7109375" style="128" customWidth="1"/>
    <col min="11286" max="11288" width="6.7109375" style="128" customWidth="1"/>
    <col min="11289" max="11289" width="1.7109375" style="128" customWidth="1"/>
    <col min="11290" max="11290" width="7.7109375" style="128" bestFit="1" customWidth="1"/>
    <col min="11291" max="11291" width="6.140625" style="128" bestFit="1" customWidth="1"/>
    <col min="11292" max="11292" width="4.85546875" style="128" bestFit="1" customWidth="1"/>
    <col min="11293" max="11520" width="11.42578125" style="128"/>
    <col min="11521" max="11521" width="19.7109375" style="128" customWidth="1"/>
    <col min="11522" max="11524" width="6.7109375" style="128" customWidth="1"/>
    <col min="11525" max="11525" width="1.7109375" style="128" customWidth="1"/>
    <col min="11526" max="11528" width="6.7109375" style="128" customWidth="1"/>
    <col min="11529" max="11529" width="1.7109375" style="128" customWidth="1"/>
    <col min="11530" max="11532" width="6.7109375" style="128" customWidth="1"/>
    <col min="11533" max="11533" width="1.7109375" style="128" customWidth="1"/>
    <col min="11534" max="11536" width="6.7109375" style="128" customWidth="1"/>
    <col min="11537" max="11537" width="1.7109375" style="128" customWidth="1"/>
    <col min="11538" max="11540" width="6.7109375" style="128" customWidth="1"/>
    <col min="11541" max="11541" width="1.7109375" style="128" customWidth="1"/>
    <col min="11542" max="11544" width="6.7109375" style="128" customWidth="1"/>
    <col min="11545" max="11545" width="1.7109375" style="128" customWidth="1"/>
    <col min="11546" max="11546" width="7.7109375" style="128" bestFit="1" customWidth="1"/>
    <col min="11547" max="11547" width="6.140625" style="128" bestFit="1" customWidth="1"/>
    <col min="11548" max="11548" width="4.85546875" style="128" bestFit="1" customWidth="1"/>
    <col min="11549" max="11776" width="11.42578125" style="128"/>
    <col min="11777" max="11777" width="19.7109375" style="128" customWidth="1"/>
    <col min="11778" max="11780" width="6.7109375" style="128" customWidth="1"/>
    <col min="11781" max="11781" width="1.7109375" style="128" customWidth="1"/>
    <col min="11782" max="11784" width="6.7109375" style="128" customWidth="1"/>
    <col min="11785" max="11785" width="1.7109375" style="128" customWidth="1"/>
    <col min="11786" max="11788" width="6.7109375" style="128" customWidth="1"/>
    <col min="11789" max="11789" width="1.7109375" style="128" customWidth="1"/>
    <col min="11790" max="11792" width="6.7109375" style="128" customWidth="1"/>
    <col min="11793" max="11793" width="1.7109375" style="128" customWidth="1"/>
    <col min="11794" max="11796" width="6.7109375" style="128" customWidth="1"/>
    <col min="11797" max="11797" width="1.7109375" style="128" customWidth="1"/>
    <col min="11798" max="11800" width="6.7109375" style="128" customWidth="1"/>
    <col min="11801" max="11801" width="1.7109375" style="128" customWidth="1"/>
    <col min="11802" max="11802" width="7.7109375" style="128" bestFit="1" customWidth="1"/>
    <col min="11803" max="11803" width="6.140625" style="128" bestFit="1" customWidth="1"/>
    <col min="11804" max="11804" width="4.85546875" style="128" bestFit="1" customWidth="1"/>
    <col min="11805" max="12032" width="11.42578125" style="128"/>
    <col min="12033" max="12033" width="19.7109375" style="128" customWidth="1"/>
    <col min="12034" max="12036" width="6.7109375" style="128" customWidth="1"/>
    <col min="12037" max="12037" width="1.7109375" style="128" customWidth="1"/>
    <col min="12038" max="12040" width="6.7109375" style="128" customWidth="1"/>
    <col min="12041" max="12041" width="1.7109375" style="128" customWidth="1"/>
    <col min="12042" max="12044" width="6.7109375" style="128" customWidth="1"/>
    <col min="12045" max="12045" width="1.7109375" style="128" customWidth="1"/>
    <col min="12046" max="12048" width="6.7109375" style="128" customWidth="1"/>
    <col min="12049" max="12049" width="1.7109375" style="128" customWidth="1"/>
    <col min="12050" max="12052" width="6.7109375" style="128" customWidth="1"/>
    <col min="12053" max="12053" width="1.7109375" style="128" customWidth="1"/>
    <col min="12054" max="12056" width="6.7109375" style="128" customWidth="1"/>
    <col min="12057" max="12057" width="1.7109375" style="128" customWidth="1"/>
    <col min="12058" max="12058" width="7.7109375" style="128" bestFit="1" customWidth="1"/>
    <col min="12059" max="12059" width="6.140625" style="128" bestFit="1" customWidth="1"/>
    <col min="12060" max="12060" width="4.85546875" style="128" bestFit="1" customWidth="1"/>
    <col min="12061" max="12288" width="11.42578125" style="128"/>
    <col min="12289" max="12289" width="19.7109375" style="128" customWidth="1"/>
    <col min="12290" max="12292" width="6.7109375" style="128" customWidth="1"/>
    <col min="12293" max="12293" width="1.7109375" style="128" customWidth="1"/>
    <col min="12294" max="12296" width="6.7109375" style="128" customWidth="1"/>
    <col min="12297" max="12297" width="1.7109375" style="128" customWidth="1"/>
    <col min="12298" max="12300" width="6.7109375" style="128" customWidth="1"/>
    <col min="12301" max="12301" width="1.7109375" style="128" customWidth="1"/>
    <col min="12302" max="12304" width="6.7109375" style="128" customWidth="1"/>
    <col min="12305" max="12305" width="1.7109375" style="128" customWidth="1"/>
    <col min="12306" max="12308" width="6.7109375" style="128" customWidth="1"/>
    <col min="12309" max="12309" width="1.7109375" style="128" customWidth="1"/>
    <col min="12310" max="12312" width="6.7109375" style="128" customWidth="1"/>
    <col min="12313" max="12313" width="1.7109375" style="128" customWidth="1"/>
    <col min="12314" max="12314" width="7.7109375" style="128" bestFit="1" customWidth="1"/>
    <col min="12315" max="12315" width="6.140625" style="128" bestFit="1" customWidth="1"/>
    <col min="12316" max="12316" width="4.85546875" style="128" bestFit="1" customWidth="1"/>
    <col min="12317" max="12544" width="11.42578125" style="128"/>
    <col min="12545" max="12545" width="19.7109375" style="128" customWidth="1"/>
    <col min="12546" max="12548" width="6.7109375" style="128" customWidth="1"/>
    <col min="12549" max="12549" width="1.7109375" style="128" customWidth="1"/>
    <col min="12550" max="12552" width="6.7109375" style="128" customWidth="1"/>
    <col min="12553" max="12553" width="1.7109375" style="128" customWidth="1"/>
    <col min="12554" max="12556" width="6.7109375" style="128" customWidth="1"/>
    <col min="12557" max="12557" width="1.7109375" style="128" customWidth="1"/>
    <col min="12558" max="12560" width="6.7109375" style="128" customWidth="1"/>
    <col min="12561" max="12561" width="1.7109375" style="128" customWidth="1"/>
    <col min="12562" max="12564" width="6.7109375" style="128" customWidth="1"/>
    <col min="12565" max="12565" width="1.7109375" style="128" customWidth="1"/>
    <col min="12566" max="12568" width="6.7109375" style="128" customWidth="1"/>
    <col min="12569" max="12569" width="1.7109375" style="128" customWidth="1"/>
    <col min="12570" max="12570" width="7.7109375" style="128" bestFit="1" customWidth="1"/>
    <col min="12571" max="12571" width="6.140625" style="128" bestFit="1" customWidth="1"/>
    <col min="12572" max="12572" width="4.85546875" style="128" bestFit="1" customWidth="1"/>
    <col min="12573" max="12800" width="11.42578125" style="128"/>
    <col min="12801" max="12801" width="19.7109375" style="128" customWidth="1"/>
    <col min="12802" max="12804" width="6.7109375" style="128" customWidth="1"/>
    <col min="12805" max="12805" width="1.7109375" style="128" customWidth="1"/>
    <col min="12806" max="12808" width="6.7109375" style="128" customWidth="1"/>
    <col min="12809" max="12809" width="1.7109375" style="128" customWidth="1"/>
    <col min="12810" max="12812" width="6.7109375" style="128" customWidth="1"/>
    <col min="12813" max="12813" width="1.7109375" style="128" customWidth="1"/>
    <col min="12814" max="12816" width="6.7109375" style="128" customWidth="1"/>
    <col min="12817" max="12817" width="1.7109375" style="128" customWidth="1"/>
    <col min="12818" max="12820" width="6.7109375" style="128" customWidth="1"/>
    <col min="12821" max="12821" width="1.7109375" style="128" customWidth="1"/>
    <col min="12822" max="12824" width="6.7109375" style="128" customWidth="1"/>
    <col min="12825" max="12825" width="1.7109375" style="128" customWidth="1"/>
    <col min="12826" max="12826" width="7.7109375" style="128" bestFit="1" customWidth="1"/>
    <col min="12827" max="12827" width="6.140625" style="128" bestFit="1" customWidth="1"/>
    <col min="12828" max="12828" width="4.85546875" style="128" bestFit="1" customWidth="1"/>
    <col min="12829" max="13056" width="11.42578125" style="128"/>
    <col min="13057" max="13057" width="19.7109375" style="128" customWidth="1"/>
    <col min="13058" max="13060" width="6.7109375" style="128" customWidth="1"/>
    <col min="13061" max="13061" width="1.7109375" style="128" customWidth="1"/>
    <col min="13062" max="13064" width="6.7109375" style="128" customWidth="1"/>
    <col min="13065" max="13065" width="1.7109375" style="128" customWidth="1"/>
    <col min="13066" max="13068" width="6.7109375" style="128" customWidth="1"/>
    <col min="13069" max="13069" width="1.7109375" style="128" customWidth="1"/>
    <col min="13070" max="13072" width="6.7109375" style="128" customWidth="1"/>
    <col min="13073" max="13073" width="1.7109375" style="128" customWidth="1"/>
    <col min="13074" max="13076" width="6.7109375" style="128" customWidth="1"/>
    <col min="13077" max="13077" width="1.7109375" style="128" customWidth="1"/>
    <col min="13078" max="13080" width="6.7109375" style="128" customWidth="1"/>
    <col min="13081" max="13081" width="1.7109375" style="128" customWidth="1"/>
    <col min="13082" max="13082" width="7.7109375" style="128" bestFit="1" customWidth="1"/>
    <col min="13083" max="13083" width="6.140625" style="128" bestFit="1" customWidth="1"/>
    <col min="13084" max="13084" width="4.85546875" style="128" bestFit="1" customWidth="1"/>
    <col min="13085" max="13312" width="11.42578125" style="128"/>
    <col min="13313" max="13313" width="19.7109375" style="128" customWidth="1"/>
    <col min="13314" max="13316" width="6.7109375" style="128" customWidth="1"/>
    <col min="13317" max="13317" width="1.7109375" style="128" customWidth="1"/>
    <col min="13318" max="13320" width="6.7109375" style="128" customWidth="1"/>
    <col min="13321" max="13321" width="1.7109375" style="128" customWidth="1"/>
    <col min="13322" max="13324" width="6.7109375" style="128" customWidth="1"/>
    <col min="13325" max="13325" width="1.7109375" style="128" customWidth="1"/>
    <col min="13326" max="13328" width="6.7109375" style="128" customWidth="1"/>
    <col min="13329" max="13329" width="1.7109375" style="128" customWidth="1"/>
    <col min="13330" max="13332" width="6.7109375" style="128" customWidth="1"/>
    <col min="13333" max="13333" width="1.7109375" style="128" customWidth="1"/>
    <col min="13334" max="13336" width="6.7109375" style="128" customWidth="1"/>
    <col min="13337" max="13337" width="1.7109375" style="128" customWidth="1"/>
    <col min="13338" max="13338" width="7.7109375" style="128" bestFit="1" customWidth="1"/>
    <col min="13339" max="13339" width="6.140625" style="128" bestFit="1" customWidth="1"/>
    <col min="13340" max="13340" width="4.85546875" style="128" bestFit="1" customWidth="1"/>
    <col min="13341" max="13568" width="11.42578125" style="128"/>
    <col min="13569" max="13569" width="19.7109375" style="128" customWidth="1"/>
    <col min="13570" max="13572" width="6.7109375" style="128" customWidth="1"/>
    <col min="13573" max="13573" width="1.7109375" style="128" customWidth="1"/>
    <col min="13574" max="13576" width="6.7109375" style="128" customWidth="1"/>
    <col min="13577" max="13577" width="1.7109375" style="128" customWidth="1"/>
    <col min="13578" max="13580" width="6.7109375" style="128" customWidth="1"/>
    <col min="13581" max="13581" width="1.7109375" style="128" customWidth="1"/>
    <col min="13582" max="13584" width="6.7109375" style="128" customWidth="1"/>
    <col min="13585" max="13585" width="1.7109375" style="128" customWidth="1"/>
    <col min="13586" max="13588" width="6.7109375" style="128" customWidth="1"/>
    <col min="13589" max="13589" width="1.7109375" style="128" customWidth="1"/>
    <col min="13590" max="13592" width="6.7109375" style="128" customWidth="1"/>
    <col min="13593" max="13593" width="1.7109375" style="128" customWidth="1"/>
    <col min="13594" max="13594" width="7.7109375" style="128" bestFit="1" customWidth="1"/>
    <col min="13595" max="13595" width="6.140625" style="128" bestFit="1" customWidth="1"/>
    <col min="13596" max="13596" width="4.85546875" style="128" bestFit="1" customWidth="1"/>
    <col min="13597" max="13824" width="11.42578125" style="128"/>
    <col min="13825" max="13825" width="19.7109375" style="128" customWidth="1"/>
    <col min="13826" max="13828" width="6.7109375" style="128" customWidth="1"/>
    <col min="13829" max="13829" width="1.7109375" style="128" customWidth="1"/>
    <col min="13830" max="13832" width="6.7109375" style="128" customWidth="1"/>
    <col min="13833" max="13833" width="1.7109375" style="128" customWidth="1"/>
    <col min="13834" max="13836" width="6.7109375" style="128" customWidth="1"/>
    <col min="13837" max="13837" width="1.7109375" style="128" customWidth="1"/>
    <col min="13838" max="13840" width="6.7109375" style="128" customWidth="1"/>
    <col min="13841" max="13841" width="1.7109375" style="128" customWidth="1"/>
    <col min="13842" max="13844" width="6.7109375" style="128" customWidth="1"/>
    <col min="13845" max="13845" width="1.7109375" style="128" customWidth="1"/>
    <col min="13846" max="13848" width="6.7109375" style="128" customWidth="1"/>
    <col min="13849" max="13849" width="1.7109375" style="128" customWidth="1"/>
    <col min="13850" max="13850" width="7.7109375" style="128" bestFit="1" customWidth="1"/>
    <col min="13851" max="13851" width="6.140625" style="128" bestFit="1" customWidth="1"/>
    <col min="13852" max="13852" width="4.85546875" style="128" bestFit="1" customWidth="1"/>
    <col min="13853" max="14080" width="11.42578125" style="128"/>
    <col min="14081" max="14081" width="19.7109375" style="128" customWidth="1"/>
    <col min="14082" max="14084" width="6.7109375" style="128" customWidth="1"/>
    <col min="14085" max="14085" width="1.7109375" style="128" customWidth="1"/>
    <col min="14086" max="14088" width="6.7109375" style="128" customWidth="1"/>
    <col min="14089" max="14089" width="1.7109375" style="128" customWidth="1"/>
    <col min="14090" max="14092" width="6.7109375" style="128" customWidth="1"/>
    <col min="14093" max="14093" width="1.7109375" style="128" customWidth="1"/>
    <col min="14094" max="14096" width="6.7109375" style="128" customWidth="1"/>
    <col min="14097" max="14097" width="1.7109375" style="128" customWidth="1"/>
    <col min="14098" max="14100" width="6.7109375" style="128" customWidth="1"/>
    <col min="14101" max="14101" width="1.7109375" style="128" customWidth="1"/>
    <col min="14102" max="14104" width="6.7109375" style="128" customWidth="1"/>
    <col min="14105" max="14105" width="1.7109375" style="128" customWidth="1"/>
    <col min="14106" max="14106" width="7.7109375" style="128" bestFit="1" customWidth="1"/>
    <col min="14107" max="14107" width="6.140625" style="128" bestFit="1" customWidth="1"/>
    <col min="14108" max="14108" width="4.85546875" style="128" bestFit="1" customWidth="1"/>
    <col min="14109" max="14336" width="11.42578125" style="128"/>
    <col min="14337" max="14337" width="19.7109375" style="128" customWidth="1"/>
    <col min="14338" max="14340" width="6.7109375" style="128" customWidth="1"/>
    <col min="14341" max="14341" width="1.7109375" style="128" customWidth="1"/>
    <col min="14342" max="14344" width="6.7109375" style="128" customWidth="1"/>
    <col min="14345" max="14345" width="1.7109375" style="128" customWidth="1"/>
    <col min="14346" max="14348" width="6.7109375" style="128" customWidth="1"/>
    <col min="14349" max="14349" width="1.7109375" style="128" customWidth="1"/>
    <col min="14350" max="14352" width="6.7109375" style="128" customWidth="1"/>
    <col min="14353" max="14353" width="1.7109375" style="128" customWidth="1"/>
    <col min="14354" max="14356" width="6.7109375" style="128" customWidth="1"/>
    <col min="14357" max="14357" width="1.7109375" style="128" customWidth="1"/>
    <col min="14358" max="14360" width="6.7109375" style="128" customWidth="1"/>
    <col min="14361" max="14361" width="1.7109375" style="128" customWidth="1"/>
    <col min="14362" max="14362" width="7.7109375" style="128" bestFit="1" customWidth="1"/>
    <col min="14363" max="14363" width="6.140625" style="128" bestFit="1" customWidth="1"/>
    <col min="14364" max="14364" width="4.85546875" style="128" bestFit="1" customWidth="1"/>
    <col min="14365" max="14592" width="11.42578125" style="128"/>
    <col min="14593" max="14593" width="19.7109375" style="128" customWidth="1"/>
    <col min="14594" max="14596" width="6.7109375" style="128" customWidth="1"/>
    <col min="14597" max="14597" width="1.7109375" style="128" customWidth="1"/>
    <col min="14598" max="14600" width="6.7109375" style="128" customWidth="1"/>
    <col min="14601" max="14601" width="1.7109375" style="128" customWidth="1"/>
    <col min="14602" max="14604" width="6.7109375" style="128" customWidth="1"/>
    <col min="14605" max="14605" width="1.7109375" style="128" customWidth="1"/>
    <col min="14606" max="14608" width="6.7109375" style="128" customWidth="1"/>
    <col min="14609" max="14609" width="1.7109375" style="128" customWidth="1"/>
    <col min="14610" max="14612" width="6.7109375" style="128" customWidth="1"/>
    <col min="14613" max="14613" width="1.7109375" style="128" customWidth="1"/>
    <col min="14614" max="14616" width="6.7109375" style="128" customWidth="1"/>
    <col min="14617" max="14617" width="1.7109375" style="128" customWidth="1"/>
    <col min="14618" max="14618" width="7.7109375" style="128" bestFit="1" customWidth="1"/>
    <col min="14619" max="14619" width="6.140625" style="128" bestFit="1" customWidth="1"/>
    <col min="14620" max="14620" width="4.85546875" style="128" bestFit="1" customWidth="1"/>
    <col min="14621" max="14848" width="11.42578125" style="128"/>
    <col min="14849" max="14849" width="19.7109375" style="128" customWidth="1"/>
    <col min="14850" max="14852" width="6.7109375" style="128" customWidth="1"/>
    <col min="14853" max="14853" width="1.7109375" style="128" customWidth="1"/>
    <col min="14854" max="14856" width="6.7109375" style="128" customWidth="1"/>
    <col min="14857" max="14857" width="1.7109375" style="128" customWidth="1"/>
    <col min="14858" max="14860" width="6.7109375" style="128" customWidth="1"/>
    <col min="14861" max="14861" width="1.7109375" style="128" customWidth="1"/>
    <col min="14862" max="14864" width="6.7109375" style="128" customWidth="1"/>
    <col min="14865" max="14865" width="1.7109375" style="128" customWidth="1"/>
    <col min="14866" max="14868" width="6.7109375" style="128" customWidth="1"/>
    <col min="14869" max="14869" width="1.7109375" style="128" customWidth="1"/>
    <col min="14870" max="14872" width="6.7109375" style="128" customWidth="1"/>
    <col min="14873" max="14873" width="1.7109375" style="128" customWidth="1"/>
    <col min="14874" max="14874" width="7.7109375" style="128" bestFit="1" customWidth="1"/>
    <col min="14875" max="14875" width="6.140625" style="128" bestFit="1" customWidth="1"/>
    <col min="14876" max="14876" width="4.85546875" style="128" bestFit="1" customWidth="1"/>
    <col min="14877" max="15104" width="11.42578125" style="128"/>
    <col min="15105" max="15105" width="19.7109375" style="128" customWidth="1"/>
    <col min="15106" max="15108" width="6.7109375" style="128" customWidth="1"/>
    <col min="15109" max="15109" width="1.7109375" style="128" customWidth="1"/>
    <col min="15110" max="15112" width="6.7109375" style="128" customWidth="1"/>
    <col min="15113" max="15113" width="1.7109375" style="128" customWidth="1"/>
    <col min="15114" max="15116" width="6.7109375" style="128" customWidth="1"/>
    <col min="15117" max="15117" width="1.7109375" style="128" customWidth="1"/>
    <col min="15118" max="15120" width="6.7109375" style="128" customWidth="1"/>
    <col min="15121" max="15121" width="1.7109375" style="128" customWidth="1"/>
    <col min="15122" max="15124" width="6.7109375" style="128" customWidth="1"/>
    <col min="15125" max="15125" width="1.7109375" style="128" customWidth="1"/>
    <col min="15126" max="15128" width="6.7109375" style="128" customWidth="1"/>
    <col min="15129" max="15129" width="1.7109375" style="128" customWidth="1"/>
    <col min="15130" max="15130" width="7.7109375" style="128" bestFit="1" customWidth="1"/>
    <col min="15131" max="15131" width="6.140625" style="128" bestFit="1" customWidth="1"/>
    <col min="15132" max="15132" width="4.85546875" style="128" bestFit="1" customWidth="1"/>
    <col min="15133" max="15360" width="11.42578125" style="128"/>
    <col min="15361" max="15361" width="19.7109375" style="128" customWidth="1"/>
    <col min="15362" max="15364" width="6.7109375" style="128" customWidth="1"/>
    <col min="15365" max="15365" width="1.7109375" style="128" customWidth="1"/>
    <col min="15366" max="15368" width="6.7109375" style="128" customWidth="1"/>
    <col min="15369" max="15369" width="1.7109375" style="128" customWidth="1"/>
    <col min="15370" max="15372" width="6.7109375" style="128" customWidth="1"/>
    <col min="15373" max="15373" width="1.7109375" style="128" customWidth="1"/>
    <col min="15374" max="15376" width="6.7109375" style="128" customWidth="1"/>
    <col min="15377" max="15377" width="1.7109375" style="128" customWidth="1"/>
    <col min="15378" max="15380" width="6.7109375" style="128" customWidth="1"/>
    <col min="15381" max="15381" width="1.7109375" style="128" customWidth="1"/>
    <col min="15382" max="15384" width="6.7109375" style="128" customWidth="1"/>
    <col min="15385" max="15385" width="1.7109375" style="128" customWidth="1"/>
    <col min="15386" max="15386" width="7.7109375" style="128" bestFit="1" customWidth="1"/>
    <col min="15387" max="15387" width="6.140625" style="128" bestFit="1" customWidth="1"/>
    <col min="15388" max="15388" width="4.85546875" style="128" bestFit="1" customWidth="1"/>
    <col min="15389" max="15616" width="11.42578125" style="128"/>
    <col min="15617" max="15617" width="19.7109375" style="128" customWidth="1"/>
    <col min="15618" max="15620" width="6.7109375" style="128" customWidth="1"/>
    <col min="15621" max="15621" width="1.7109375" style="128" customWidth="1"/>
    <col min="15622" max="15624" width="6.7109375" style="128" customWidth="1"/>
    <col min="15625" max="15625" width="1.7109375" style="128" customWidth="1"/>
    <col min="15626" max="15628" width="6.7109375" style="128" customWidth="1"/>
    <col min="15629" max="15629" width="1.7109375" style="128" customWidth="1"/>
    <col min="15630" max="15632" width="6.7109375" style="128" customWidth="1"/>
    <col min="15633" max="15633" width="1.7109375" style="128" customWidth="1"/>
    <col min="15634" max="15636" width="6.7109375" style="128" customWidth="1"/>
    <col min="15637" max="15637" width="1.7109375" style="128" customWidth="1"/>
    <col min="15638" max="15640" width="6.7109375" style="128" customWidth="1"/>
    <col min="15641" max="15641" width="1.7109375" style="128" customWidth="1"/>
    <col min="15642" max="15642" width="7.7109375" style="128" bestFit="1" customWidth="1"/>
    <col min="15643" max="15643" width="6.140625" style="128" bestFit="1" customWidth="1"/>
    <col min="15644" max="15644" width="4.85546875" style="128" bestFit="1" customWidth="1"/>
    <col min="15645" max="15872" width="11.42578125" style="128"/>
    <col min="15873" max="15873" width="19.7109375" style="128" customWidth="1"/>
    <col min="15874" max="15876" width="6.7109375" style="128" customWidth="1"/>
    <col min="15877" max="15877" width="1.7109375" style="128" customWidth="1"/>
    <col min="15878" max="15880" width="6.7109375" style="128" customWidth="1"/>
    <col min="15881" max="15881" width="1.7109375" style="128" customWidth="1"/>
    <col min="15882" max="15884" width="6.7109375" style="128" customWidth="1"/>
    <col min="15885" max="15885" width="1.7109375" style="128" customWidth="1"/>
    <col min="15886" max="15888" width="6.7109375" style="128" customWidth="1"/>
    <col min="15889" max="15889" width="1.7109375" style="128" customWidth="1"/>
    <col min="15890" max="15892" width="6.7109375" style="128" customWidth="1"/>
    <col min="15893" max="15893" width="1.7109375" style="128" customWidth="1"/>
    <col min="15894" max="15896" width="6.7109375" style="128" customWidth="1"/>
    <col min="15897" max="15897" width="1.7109375" style="128" customWidth="1"/>
    <col min="15898" max="15898" width="7.7109375" style="128" bestFit="1" customWidth="1"/>
    <col min="15899" max="15899" width="6.140625" style="128" bestFit="1" customWidth="1"/>
    <col min="15900" max="15900" width="4.85546875" style="128" bestFit="1" customWidth="1"/>
    <col min="15901" max="16128" width="11.42578125" style="128"/>
    <col min="16129" max="16129" width="19.7109375" style="128" customWidth="1"/>
    <col min="16130" max="16132" width="6.7109375" style="128" customWidth="1"/>
    <col min="16133" max="16133" width="1.7109375" style="128" customWidth="1"/>
    <col min="16134" max="16136" width="6.7109375" style="128" customWidth="1"/>
    <col min="16137" max="16137" width="1.7109375" style="128" customWidth="1"/>
    <col min="16138" max="16140" width="6.7109375" style="128" customWidth="1"/>
    <col min="16141" max="16141" width="1.7109375" style="128" customWidth="1"/>
    <col min="16142" max="16144" width="6.7109375" style="128" customWidth="1"/>
    <col min="16145" max="16145" width="1.7109375" style="128" customWidth="1"/>
    <col min="16146" max="16148" width="6.7109375" style="128" customWidth="1"/>
    <col min="16149" max="16149" width="1.7109375" style="128" customWidth="1"/>
    <col min="16150" max="16152" width="6.7109375" style="128" customWidth="1"/>
    <col min="16153" max="16153" width="1.7109375" style="128" customWidth="1"/>
    <col min="16154" max="16154" width="7.7109375" style="128" bestFit="1" customWidth="1"/>
    <col min="16155" max="16155" width="6.140625" style="128" bestFit="1" customWidth="1"/>
    <col min="16156" max="16156" width="4.85546875" style="128" bestFit="1" customWidth="1"/>
    <col min="16157" max="16384" width="11.42578125" style="128"/>
  </cols>
  <sheetData>
    <row r="1" spans="1:33" s="115" customFormat="1" ht="15" x14ac:dyDescent="0.25">
      <c r="A1" s="294" t="s">
        <v>191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</row>
    <row r="2" spans="1:33" s="115" customFormat="1" ht="15" x14ac:dyDescent="0.25">
      <c r="A2" s="295" t="s">
        <v>192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</row>
    <row r="3" spans="1:33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</row>
    <row r="4" spans="1:33" s="115" customFormat="1" ht="15" x14ac:dyDescent="0.25">
      <c r="A4" s="295" t="s">
        <v>79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</row>
    <row r="5" spans="1:33" s="115" customFormat="1" ht="15" x14ac:dyDescent="0.25">
      <c r="A5" s="295" t="s">
        <v>80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</row>
    <row r="6" spans="1:33" s="115" customFormat="1" ht="15.75" thickBot="1" x14ac:dyDescent="0.3">
      <c r="A6" s="116"/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</row>
    <row r="7" spans="1:33" s="115" customFormat="1" ht="15" customHeight="1" x14ac:dyDescent="0.25">
      <c r="A7" s="296" t="s">
        <v>81</v>
      </c>
      <c r="B7" s="119" t="s">
        <v>22</v>
      </c>
      <c r="C7" s="119"/>
      <c r="D7" s="119"/>
      <c r="E7" s="120"/>
      <c r="F7" s="119" t="s">
        <v>57</v>
      </c>
      <c r="G7" s="119"/>
      <c r="H7" s="119"/>
      <c r="I7" s="120"/>
      <c r="J7" s="119" t="s">
        <v>58</v>
      </c>
      <c r="K7" s="119"/>
      <c r="L7" s="119"/>
      <c r="M7" s="120"/>
      <c r="N7" s="119" t="s">
        <v>59</v>
      </c>
      <c r="O7" s="119"/>
      <c r="P7" s="119"/>
      <c r="Q7" s="120"/>
      <c r="R7" s="119" t="s">
        <v>61</v>
      </c>
      <c r="S7" s="119"/>
      <c r="T7" s="119"/>
      <c r="U7" s="120"/>
      <c r="V7" s="119" t="s">
        <v>62</v>
      </c>
      <c r="W7" s="119"/>
      <c r="X7" s="119"/>
      <c r="Y7" s="120"/>
      <c r="Z7" s="119" t="s">
        <v>63</v>
      </c>
      <c r="AA7" s="119"/>
      <c r="AB7" s="119"/>
    </row>
    <row r="8" spans="1:33" s="115" customFormat="1" ht="15.75" thickBot="1" x14ac:dyDescent="0.3">
      <c r="A8" s="297"/>
      <c r="B8" s="121" t="s">
        <v>82</v>
      </c>
      <c r="C8" s="121" t="s">
        <v>83</v>
      </c>
      <c r="D8" s="121" t="s">
        <v>84</v>
      </c>
      <c r="E8" s="122"/>
      <c r="F8" s="121" t="s">
        <v>82</v>
      </c>
      <c r="G8" s="121" t="s">
        <v>83</v>
      </c>
      <c r="H8" s="121" t="s">
        <v>84</v>
      </c>
      <c r="I8" s="122"/>
      <c r="J8" s="121" t="s">
        <v>82</v>
      </c>
      <c r="K8" s="121" t="s">
        <v>83</v>
      </c>
      <c r="L8" s="121" t="s">
        <v>84</v>
      </c>
      <c r="M8" s="122"/>
      <c r="N8" s="121" t="s">
        <v>82</v>
      </c>
      <c r="O8" s="121" t="s">
        <v>83</v>
      </c>
      <c r="P8" s="121" t="s">
        <v>84</v>
      </c>
      <c r="Q8" s="122"/>
      <c r="R8" s="121" t="s">
        <v>82</v>
      </c>
      <c r="S8" s="121" t="s">
        <v>83</v>
      </c>
      <c r="T8" s="121" t="s">
        <v>84</v>
      </c>
      <c r="U8" s="122"/>
      <c r="V8" s="121" t="s">
        <v>82</v>
      </c>
      <c r="W8" s="121" t="s">
        <v>83</v>
      </c>
      <c r="X8" s="121" t="s">
        <v>84</v>
      </c>
      <c r="Y8" s="122"/>
      <c r="Z8" s="121" t="s">
        <v>82</v>
      </c>
      <c r="AA8" s="121" t="s">
        <v>83</v>
      </c>
      <c r="AB8" s="121" t="s">
        <v>84</v>
      </c>
    </row>
    <row r="9" spans="1:33" s="115" customFormat="1" ht="12.75" customHeight="1" x14ac:dyDescent="0.25">
      <c r="A9" s="123"/>
      <c r="B9" s="124"/>
      <c r="C9" s="124"/>
      <c r="D9" s="124"/>
      <c r="E9" s="125"/>
      <c r="F9" s="124"/>
      <c r="G9" s="124"/>
      <c r="H9" s="124"/>
      <c r="I9" s="125"/>
      <c r="J9" s="124"/>
      <c r="K9" s="124"/>
      <c r="L9" s="124"/>
      <c r="M9" s="125"/>
      <c r="N9" s="124"/>
      <c r="O9" s="124"/>
      <c r="P9" s="124"/>
      <c r="Q9" s="125"/>
      <c r="R9" s="124"/>
      <c r="S9" s="124"/>
      <c r="T9" s="124"/>
      <c r="U9" s="125"/>
      <c r="V9" s="124"/>
      <c r="W9" s="124"/>
      <c r="X9" s="124"/>
      <c r="Y9" s="125"/>
      <c r="Z9" s="124"/>
      <c r="AA9" s="124"/>
      <c r="AB9" s="124"/>
    </row>
    <row r="10" spans="1:33" s="115" customFormat="1" ht="21" customHeight="1" x14ac:dyDescent="0.25">
      <c r="A10" s="298" t="s">
        <v>39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</row>
    <row r="11" spans="1:33" s="129" customFormat="1" ht="12.75" customHeight="1" x14ac:dyDescent="0.2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8"/>
      <c r="AD11" s="128"/>
      <c r="AE11" s="128"/>
      <c r="AF11" s="128"/>
      <c r="AG11" s="128"/>
    </row>
    <row r="12" spans="1:33" s="129" customFormat="1" ht="14.25" x14ac:dyDescent="0.25">
      <c r="A12" s="130" t="s">
        <v>22</v>
      </c>
      <c r="B12" s="131">
        <f t="shared" ref="B12:D13" si="0">+B18+B24</f>
        <v>70400</v>
      </c>
      <c r="C12" s="131">
        <f t="shared" si="0"/>
        <v>33765</v>
      </c>
      <c r="D12" s="131">
        <f t="shared" si="0"/>
        <v>36635</v>
      </c>
      <c r="E12" s="131"/>
      <c r="F12" s="131">
        <f t="shared" ref="F12:H13" si="1">+F18+F24</f>
        <v>14076</v>
      </c>
      <c r="G12" s="131">
        <f t="shared" si="1"/>
        <v>7064</v>
      </c>
      <c r="H12" s="131">
        <f t="shared" si="1"/>
        <v>7012</v>
      </c>
      <c r="I12" s="131"/>
      <c r="J12" s="131">
        <f t="shared" ref="J12:L13" si="2">+J18+J24</f>
        <v>11858</v>
      </c>
      <c r="K12" s="131">
        <f t="shared" si="2"/>
        <v>5836</v>
      </c>
      <c r="L12" s="131">
        <f t="shared" si="2"/>
        <v>6022</v>
      </c>
      <c r="M12" s="131"/>
      <c r="N12" s="131">
        <f t="shared" ref="N12:P13" si="3">+N18+N24</f>
        <v>10988</v>
      </c>
      <c r="O12" s="131">
        <f t="shared" si="3"/>
        <v>5346</v>
      </c>
      <c r="P12" s="131">
        <f t="shared" si="3"/>
        <v>5642</v>
      </c>
      <c r="Q12" s="131"/>
      <c r="R12" s="131">
        <f t="shared" ref="R12:T13" si="4">+R18+R24</f>
        <v>12470</v>
      </c>
      <c r="S12" s="131">
        <f t="shared" si="4"/>
        <v>5796</v>
      </c>
      <c r="T12" s="131">
        <f t="shared" si="4"/>
        <v>6674</v>
      </c>
      <c r="U12" s="131"/>
      <c r="V12" s="131">
        <f t="shared" ref="V12:X13" si="5">+V18+V24</f>
        <v>11156</v>
      </c>
      <c r="W12" s="131">
        <f t="shared" si="5"/>
        <v>5098</v>
      </c>
      <c r="X12" s="131">
        <f t="shared" si="5"/>
        <v>6058</v>
      </c>
      <c r="Y12" s="131"/>
      <c r="Z12" s="131">
        <f t="shared" ref="Z12:AB13" si="6">+Z18+Z24</f>
        <v>9852</v>
      </c>
      <c r="AA12" s="131">
        <f t="shared" si="6"/>
        <v>4625</v>
      </c>
      <c r="AB12" s="131">
        <f t="shared" si="6"/>
        <v>5227</v>
      </c>
      <c r="AC12" s="128"/>
      <c r="AD12" s="128"/>
      <c r="AE12" s="128"/>
      <c r="AF12" s="128"/>
      <c r="AG12" s="128"/>
    </row>
    <row r="13" spans="1:33" s="129" customFormat="1" x14ac:dyDescent="0.25">
      <c r="A13" s="132" t="s">
        <v>85</v>
      </c>
      <c r="B13" s="131">
        <f t="shared" si="0"/>
        <v>67736</v>
      </c>
      <c r="C13" s="131">
        <f t="shared" si="0"/>
        <v>32111</v>
      </c>
      <c r="D13" s="131">
        <f t="shared" si="0"/>
        <v>35625</v>
      </c>
      <c r="E13" s="131"/>
      <c r="F13" s="131">
        <f t="shared" si="1"/>
        <v>13665</v>
      </c>
      <c r="G13" s="131">
        <f t="shared" si="1"/>
        <v>6798</v>
      </c>
      <c r="H13" s="131">
        <f t="shared" si="1"/>
        <v>6867</v>
      </c>
      <c r="I13" s="131"/>
      <c r="J13" s="131">
        <f t="shared" si="2"/>
        <v>11474</v>
      </c>
      <c r="K13" s="131">
        <f t="shared" si="2"/>
        <v>5589</v>
      </c>
      <c r="L13" s="131">
        <f t="shared" si="2"/>
        <v>5885</v>
      </c>
      <c r="M13" s="131"/>
      <c r="N13" s="131">
        <f t="shared" si="3"/>
        <v>10658</v>
      </c>
      <c r="O13" s="131">
        <f t="shared" si="3"/>
        <v>5115</v>
      </c>
      <c r="P13" s="131">
        <f t="shared" si="3"/>
        <v>5543</v>
      </c>
      <c r="Q13" s="131"/>
      <c r="R13" s="131">
        <f t="shared" si="4"/>
        <v>11878</v>
      </c>
      <c r="S13" s="131">
        <f t="shared" si="4"/>
        <v>5448</v>
      </c>
      <c r="T13" s="131">
        <f t="shared" si="4"/>
        <v>6430</v>
      </c>
      <c r="U13" s="131"/>
      <c r="V13" s="131">
        <f t="shared" si="5"/>
        <v>10661</v>
      </c>
      <c r="W13" s="131">
        <f t="shared" si="5"/>
        <v>4796</v>
      </c>
      <c r="X13" s="131">
        <f t="shared" si="5"/>
        <v>5865</v>
      </c>
      <c r="Y13" s="131"/>
      <c r="Z13" s="131">
        <f t="shared" si="6"/>
        <v>9400</v>
      </c>
      <c r="AA13" s="131">
        <f t="shared" si="6"/>
        <v>4365</v>
      </c>
      <c r="AB13" s="131">
        <f t="shared" si="6"/>
        <v>5035</v>
      </c>
      <c r="AC13" s="128"/>
      <c r="AD13" s="128"/>
      <c r="AE13" s="128"/>
      <c r="AF13" s="128"/>
      <c r="AG13" s="128"/>
    </row>
    <row r="14" spans="1:33" s="129" customFormat="1" x14ac:dyDescent="0.25">
      <c r="A14" s="132" t="s">
        <v>86</v>
      </c>
      <c r="B14" s="131">
        <f>+B20</f>
        <v>496</v>
      </c>
      <c r="C14" s="131">
        <f t="shared" ref="C14:D14" si="7">+C20</f>
        <v>289</v>
      </c>
      <c r="D14" s="131">
        <f t="shared" si="7"/>
        <v>207</v>
      </c>
      <c r="E14" s="131"/>
      <c r="F14" s="131">
        <f>+F20</f>
        <v>134</v>
      </c>
      <c r="G14" s="131">
        <f t="shared" ref="G14:H14" si="8">+G20</f>
        <v>81</v>
      </c>
      <c r="H14" s="131">
        <f t="shared" si="8"/>
        <v>53</v>
      </c>
      <c r="I14" s="131"/>
      <c r="J14" s="131">
        <f>+J20</f>
        <v>109</v>
      </c>
      <c r="K14" s="131">
        <f t="shared" ref="K14:L14" si="9">+K20</f>
        <v>59</v>
      </c>
      <c r="L14" s="131">
        <f t="shared" si="9"/>
        <v>50</v>
      </c>
      <c r="M14" s="131"/>
      <c r="N14" s="131">
        <f>+N20</f>
        <v>47</v>
      </c>
      <c r="O14" s="131">
        <f t="shared" ref="O14:P14" si="10">+O20</f>
        <v>28</v>
      </c>
      <c r="P14" s="131">
        <f t="shared" si="10"/>
        <v>19</v>
      </c>
      <c r="Q14" s="131"/>
      <c r="R14" s="131">
        <f>+R20</f>
        <v>92</v>
      </c>
      <c r="S14" s="131">
        <f t="shared" ref="S14:T14" si="11">+S20</f>
        <v>49</v>
      </c>
      <c r="T14" s="131">
        <f t="shared" si="11"/>
        <v>43</v>
      </c>
      <c r="U14" s="131"/>
      <c r="V14" s="131">
        <f>+V20</f>
        <v>63</v>
      </c>
      <c r="W14" s="131">
        <f t="shared" ref="W14:X14" si="12">+W20</f>
        <v>41</v>
      </c>
      <c r="X14" s="131">
        <f t="shared" si="12"/>
        <v>22</v>
      </c>
      <c r="Y14" s="131"/>
      <c r="Z14" s="131">
        <f>+Z20</f>
        <v>51</v>
      </c>
      <c r="AA14" s="131">
        <f t="shared" ref="AA14:AB14" si="13">+AA20</f>
        <v>31</v>
      </c>
      <c r="AB14" s="131">
        <f t="shared" si="13"/>
        <v>20</v>
      </c>
      <c r="AC14" s="128"/>
      <c r="AD14" s="128"/>
      <c r="AE14" s="128"/>
      <c r="AF14" s="128"/>
      <c r="AG14" s="128"/>
    </row>
    <row r="15" spans="1:33" s="129" customFormat="1" x14ac:dyDescent="0.25">
      <c r="A15" s="132" t="s">
        <v>87</v>
      </c>
      <c r="B15" s="131">
        <f>+B21</f>
        <v>2168</v>
      </c>
      <c r="C15" s="131">
        <f>+C21</f>
        <v>1365</v>
      </c>
      <c r="D15" s="131">
        <f>+D21</f>
        <v>803</v>
      </c>
      <c r="E15" s="131"/>
      <c r="F15" s="131">
        <f>+F21</f>
        <v>277</v>
      </c>
      <c r="G15" s="131">
        <f>+G21</f>
        <v>185</v>
      </c>
      <c r="H15" s="131">
        <f>+H21</f>
        <v>92</v>
      </c>
      <c r="I15" s="131"/>
      <c r="J15" s="131">
        <f>+J21</f>
        <v>275</v>
      </c>
      <c r="K15" s="131">
        <f>+K21</f>
        <v>188</v>
      </c>
      <c r="L15" s="131">
        <f>+L21</f>
        <v>87</v>
      </c>
      <c r="M15" s="131"/>
      <c r="N15" s="131">
        <f>+N21</f>
        <v>283</v>
      </c>
      <c r="O15" s="131">
        <f>+O21</f>
        <v>203</v>
      </c>
      <c r="P15" s="131">
        <f>+P21</f>
        <v>80</v>
      </c>
      <c r="Q15" s="131"/>
      <c r="R15" s="131">
        <f>+R21</f>
        <v>500</v>
      </c>
      <c r="S15" s="131">
        <f>+S21</f>
        <v>299</v>
      </c>
      <c r="T15" s="131">
        <f>+T21</f>
        <v>201</v>
      </c>
      <c r="U15" s="131"/>
      <c r="V15" s="131">
        <f>+V21</f>
        <v>432</v>
      </c>
      <c r="W15" s="131">
        <f>+W21</f>
        <v>261</v>
      </c>
      <c r="X15" s="131">
        <f>+X21</f>
        <v>171</v>
      </c>
      <c r="Y15" s="131"/>
      <c r="Z15" s="131">
        <f>+Z21</f>
        <v>401</v>
      </c>
      <c r="AA15" s="131">
        <f>+AA21</f>
        <v>229</v>
      </c>
      <c r="AB15" s="131">
        <f>+AB21</f>
        <v>172</v>
      </c>
      <c r="AC15" s="128"/>
      <c r="AD15" s="128"/>
      <c r="AE15" s="128"/>
      <c r="AF15" s="128"/>
      <c r="AG15" s="128"/>
    </row>
    <row r="16" spans="1:33" s="129" customFormat="1" x14ac:dyDescent="0.25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28"/>
      <c r="AD16" s="128"/>
      <c r="AE16" s="128"/>
      <c r="AF16" s="128"/>
      <c r="AG16" s="128"/>
    </row>
    <row r="17" spans="1:33" s="129" customFormat="1" ht="14.25" x14ac:dyDescent="0.25">
      <c r="A17" s="130" t="s">
        <v>88</v>
      </c>
      <c r="B17" s="134"/>
      <c r="C17" s="134"/>
      <c r="D17" s="134"/>
      <c r="E17" s="135"/>
      <c r="F17" s="134"/>
      <c r="G17" s="134"/>
      <c r="H17" s="134"/>
      <c r="I17" s="135"/>
      <c r="J17" s="134"/>
      <c r="K17" s="134"/>
      <c r="L17" s="134"/>
      <c r="M17" s="135"/>
      <c r="N17" s="134"/>
      <c r="O17" s="134"/>
      <c r="P17" s="134"/>
      <c r="Q17" s="135"/>
      <c r="R17" s="134"/>
      <c r="S17" s="134"/>
      <c r="T17" s="134"/>
      <c r="U17" s="135"/>
      <c r="V17" s="134"/>
      <c r="W17" s="134"/>
      <c r="X17" s="134"/>
      <c r="Y17" s="135"/>
      <c r="Z17" s="134"/>
      <c r="AA17" s="134"/>
      <c r="AB17" s="134"/>
      <c r="AC17" s="128"/>
      <c r="AD17" s="128"/>
      <c r="AE17" s="128"/>
      <c r="AF17" s="128"/>
      <c r="AG17" s="128"/>
    </row>
    <row r="18" spans="1:33" s="129" customFormat="1" x14ac:dyDescent="0.25">
      <c r="A18" s="136" t="s">
        <v>22</v>
      </c>
      <c r="B18" s="137">
        <f>+B19+B20+B21</f>
        <v>47116</v>
      </c>
      <c r="C18" s="137">
        <f>+C19+C20+C21</f>
        <v>22455</v>
      </c>
      <c r="D18" s="137">
        <f>+D19+D20+D21</f>
        <v>24661</v>
      </c>
      <c r="E18" s="137"/>
      <c r="F18" s="137">
        <f>+F19+F20+F21</f>
        <v>8552</v>
      </c>
      <c r="G18" s="137">
        <f>+G19+G20+G21</f>
        <v>4292</v>
      </c>
      <c r="H18" s="137">
        <f>+H19+H20+H21</f>
        <v>4260</v>
      </c>
      <c r="I18" s="138"/>
      <c r="J18" s="137">
        <f>+J19+J20+J21</f>
        <v>7285</v>
      </c>
      <c r="K18" s="137">
        <f>+K19+K20+K21</f>
        <v>3556</v>
      </c>
      <c r="L18" s="137">
        <f>+L19+L20+L21</f>
        <v>3729</v>
      </c>
      <c r="M18" s="138"/>
      <c r="N18" s="137">
        <f>+N19+N20+N21</f>
        <v>6943</v>
      </c>
      <c r="O18" s="137">
        <f>+O19+O20+O21</f>
        <v>3394</v>
      </c>
      <c r="P18" s="137">
        <f>+P19+P20+P21</f>
        <v>3549</v>
      </c>
      <c r="Q18" s="138"/>
      <c r="R18" s="137">
        <f>+R19+R20+R21</f>
        <v>8939</v>
      </c>
      <c r="S18" s="137">
        <f>+S19+S20+S21</f>
        <v>4139</v>
      </c>
      <c r="T18" s="137">
        <f>+T19+T20+T21</f>
        <v>4800</v>
      </c>
      <c r="U18" s="138"/>
      <c r="V18" s="137">
        <f>+V19+V20+V21</f>
        <v>8100</v>
      </c>
      <c r="W18" s="137">
        <f>+W19+W20+W21</f>
        <v>3642</v>
      </c>
      <c r="X18" s="137">
        <f>+X19+X20+X21</f>
        <v>4458</v>
      </c>
      <c r="Y18" s="138"/>
      <c r="Z18" s="137">
        <f>+Z19+Z20+Z21</f>
        <v>7297</v>
      </c>
      <c r="AA18" s="137">
        <f>+AA19+AA20+AA21</f>
        <v>3432</v>
      </c>
      <c r="AB18" s="137">
        <f>+AB19+AB20+AB21</f>
        <v>3865</v>
      </c>
      <c r="AC18" s="128"/>
      <c r="AD18" s="128"/>
      <c r="AE18" s="128"/>
      <c r="AF18" s="128"/>
      <c r="AG18" s="128"/>
    </row>
    <row r="19" spans="1:33" x14ac:dyDescent="0.2">
      <c r="A19" s="132" t="s">
        <v>85</v>
      </c>
      <c r="B19" s="139">
        <v>44452</v>
      </c>
      <c r="C19" s="139">
        <v>20801</v>
      </c>
      <c r="D19" s="139">
        <v>23651</v>
      </c>
      <c r="E19" s="139"/>
      <c r="F19" s="139">
        <v>8141</v>
      </c>
      <c r="G19" s="139">
        <v>4026</v>
      </c>
      <c r="H19" s="139">
        <v>4115</v>
      </c>
      <c r="I19" s="139"/>
      <c r="J19" s="139">
        <v>6901</v>
      </c>
      <c r="K19" s="139">
        <v>3309</v>
      </c>
      <c r="L19" s="139">
        <v>3592</v>
      </c>
      <c r="M19" s="139"/>
      <c r="N19" s="139">
        <v>6613</v>
      </c>
      <c r="O19" s="139">
        <v>3163</v>
      </c>
      <c r="P19" s="139">
        <v>3450</v>
      </c>
      <c r="Q19" s="139"/>
      <c r="R19" s="139">
        <v>8347</v>
      </c>
      <c r="S19" s="139">
        <v>3791</v>
      </c>
      <c r="T19" s="139">
        <v>4556</v>
      </c>
      <c r="U19" s="139"/>
      <c r="V19" s="139">
        <v>7605</v>
      </c>
      <c r="W19" s="139">
        <v>3340</v>
      </c>
      <c r="X19" s="139">
        <v>4265</v>
      </c>
      <c r="Y19" s="139"/>
      <c r="Z19" s="139">
        <v>6845</v>
      </c>
      <c r="AA19" s="139">
        <v>3172</v>
      </c>
      <c r="AB19" s="139">
        <v>3673</v>
      </c>
    </row>
    <row r="20" spans="1:33" x14ac:dyDescent="0.2">
      <c r="A20" s="132" t="s">
        <v>86</v>
      </c>
      <c r="B20" s="139">
        <v>496</v>
      </c>
      <c r="C20" s="139">
        <v>289</v>
      </c>
      <c r="D20" s="139">
        <v>207</v>
      </c>
      <c r="E20" s="139"/>
      <c r="F20" s="139">
        <v>134</v>
      </c>
      <c r="G20" s="139">
        <v>81</v>
      </c>
      <c r="H20" s="139">
        <v>53</v>
      </c>
      <c r="I20" s="139"/>
      <c r="J20" s="139">
        <v>109</v>
      </c>
      <c r="K20" s="139">
        <v>59</v>
      </c>
      <c r="L20" s="139">
        <v>50</v>
      </c>
      <c r="M20" s="139"/>
      <c r="N20" s="139">
        <v>47</v>
      </c>
      <c r="O20" s="139">
        <v>28</v>
      </c>
      <c r="P20" s="139">
        <v>19</v>
      </c>
      <c r="Q20" s="139"/>
      <c r="R20" s="139">
        <v>92</v>
      </c>
      <c r="S20" s="139">
        <v>49</v>
      </c>
      <c r="T20" s="139">
        <v>43</v>
      </c>
      <c r="U20" s="139"/>
      <c r="V20" s="139">
        <v>63</v>
      </c>
      <c r="W20" s="139">
        <v>41</v>
      </c>
      <c r="X20" s="139">
        <v>22</v>
      </c>
      <c r="Y20" s="139"/>
      <c r="Z20" s="139">
        <v>51</v>
      </c>
      <c r="AA20" s="139">
        <v>31</v>
      </c>
      <c r="AB20" s="139">
        <v>20</v>
      </c>
    </row>
    <row r="21" spans="1:33" x14ac:dyDescent="0.2">
      <c r="A21" s="132" t="s">
        <v>87</v>
      </c>
      <c r="B21" s="139">
        <v>2168</v>
      </c>
      <c r="C21" s="139">
        <v>1365</v>
      </c>
      <c r="D21" s="139">
        <v>803</v>
      </c>
      <c r="E21" s="139"/>
      <c r="F21" s="139">
        <v>277</v>
      </c>
      <c r="G21" s="139">
        <v>185</v>
      </c>
      <c r="H21" s="139">
        <v>92</v>
      </c>
      <c r="I21" s="139"/>
      <c r="J21" s="139">
        <v>275</v>
      </c>
      <c r="K21" s="139">
        <v>188</v>
      </c>
      <c r="L21" s="139">
        <v>87</v>
      </c>
      <c r="M21" s="139"/>
      <c r="N21" s="139">
        <v>283</v>
      </c>
      <c r="O21" s="139">
        <v>203</v>
      </c>
      <c r="P21" s="139">
        <v>80</v>
      </c>
      <c r="Q21" s="139"/>
      <c r="R21" s="139">
        <v>500</v>
      </c>
      <c r="S21" s="139">
        <v>299</v>
      </c>
      <c r="T21" s="139">
        <v>201</v>
      </c>
      <c r="U21" s="139"/>
      <c r="V21" s="139">
        <v>432</v>
      </c>
      <c r="W21" s="139">
        <v>261</v>
      </c>
      <c r="X21" s="139">
        <v>171</v>
      </c>
      <c r="Y21" s="139"/>
      <c r="Z21" s="139">
        <v>401</v>
      </c>
      <c r="AA21" s="139">
        <v>229</v>
      </c>
      <c r="AB21" s="139">
        <v>172</v>
      </c>
    </row>
    <row r="22" spans="1:33" x14ac:dyDescent="0.2">
      <c r="A22" s="132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</row>
    <row r="23" spans="1:33" ht="14.25" x14ac:dyDescent="0.2">
      <c r="A23" s="140" t="s">
        <v>89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</row>
    <row r="24" spans="1:33" x14ac:dyDescent="0.25">
      <c r="A24" s="141" t="s">
        <v>22</v>
      </c>
      <c r="B24" s="137">
        <f>+B25+B26+B27</f>
        <v>23284</v>
      </c>
      <c r="C24" s="137">
        <f>+C25+C26+C27</f>
        <v>11310</v>
      </c>
      <c r="D24" s="137">
        <f>+D25+D26+D27</f>
        <v>11974</v>
      </c>
      <c r="E24" s="137"/>
      <c r="F24" s="137">
        <f>+F25+F26+F27</f>
        <v>5524</v>
      </c>
      <c r="G24" s="137">
        <f>+G25+G26+G27</f>
        <v>2772</v>
      </c>
      <c r="H24" s="137">
        <f>+H25+H26+H27</f>
        <v>2752</v>
      </c>
      <c r="I24" s="138"/>
      <c r="J24" s="137">
        <f>+J25+J26+J27</f>
        <v>4573</v>
      </c>
      <c r="K24" s="137">
        <f>+K25+K26+K27</f>
        <v>2280</v>
      </c>
      <c r="L24" s="137">
        <f>+L25+L26+L27</f>
        <v>2293</v>
      </c>
      <c r="M24" s="138"/>
      <c r="N24" s="137">
        <f>+N25+N26+N27</f>
        <v>4045</v>
      </c>
      <c r="O24" s="137">
        <f>+O25+O26+O27</f>
        <v>1952</v>
      </c>
      <c r="P24" s="137">
        <f>+P25+P26+P27</f>
        <v>2093</v>
      </c>
      <c r="Q24" s="138"/>
      <c r="R24" s="137">
        <f>+R25+R26+R27</f>
        <v>3531</v>
      </c>
      <c r="S24" s="137">
        <f>+S25+S26+S27</f>
        <v>1657</v>
      </c>
      <c r="T24" s="137">
        <f>+T25+T26+T27</f>
        <v>1874</v>
      </c>
      <c r="U24" s="138"/>
      <c r="V24" s="137">
        <f>+V25+V26+V27</f>
        <v>3056</v>
      </c>
      <c r="W24" s="137">
        <f>+W25+W26+W27</f>
        <v>1456</v>
      </c>
      <c r="X24" s="137">
        <f>+X25+X26+X27</f>
        <v>1600</v>
      </c>
      <c r="Y24" s="138"/>
      <c r="Z24" s="137">
        <f>+Z25+Z26+Z27</f>
        <v>2555</v>
      </c>
      <c r="AA24" s="137">
        <f>+AA25+AA26+AA27</f>
        <v>1193</v>
      </c>
      <c r="AB24" s="137">
        <f>+AB25+AB26+AB27</f>
        <v>1362</v>
      </c>
    </row>
    <row r="25" spans="1:33" x14ac:dyDescent="0.2">
      <c r="A25" s="132" t="s">
        <v>85</v>
      </c>
      <c r="B25" s="139">
        <v>23284</v>
      </c>
      <c r="C25" s="139">
        <v>11310</v>
      </c>
      <c r="D25" s="139">
        <v>11974</v>
      </c>
      <c r="E25" s="139"/>
      <c r="F25" s="139">
        <v>5524</v>
      </c>
      <c r="G25" s="139">
        <v>2772</v>
      </c>
      <c r="H25" s="139">
        <v>2752</v>
      </c>
      <c r="I25" s="139"/>
      <c r="J25" s="139">
        <v>4573</v>
      </c>
      <c r="K25" s="139">
        <v>2280</v>
      </c>
      <c r="L25" s="139">
        <v>2293</v>
      </c>
      <c r="M25" s="139"/>
      <c r="N25" s="139">
        <v>4045</v>
      </c>
      <c r="O25" s="139">
        <v>1952</v>
      </c>
      <c r="P25" s="139">
        <v>2093</v>
      </c>
      <c r="Q25" s="139"/>
      <c r="R25" s="139">
        <v>3531</v>
      </c>
      <c r="S25" s="139">
        <v>1657</v>
      </c>
      <c r="T25" s="139">
        <v>1874</v>
      </c>
      <c r="U25" s="139"/>
      <c r="V25" s="139">
        <v>3056</v>
      </c>
      <c r="W25" s="139">
        <v>1456</v>
      </c>
      <c r="X25" s="139">
        <v>1600</v>
      </c>
      <c r="Y25" s="139"/>
      <c r="Z25" s="139">
        <v>2555</v>
      </c>
      <c r="AA25" s="139">
        <v>1193</v>
      </c>
      <c r="AB25" s="139">
        <v>1362</v>
      </c>
    </row>
    <row r="26" spans="1:33" x14ac:dyDescent="0.25">
      <c r="A26" s="132" t="s">
        <v>86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</row>
    <row r="27" spans="1:33" x14ac:dyDescent="0.25">
      <c r="A27" s="132" t="s">
        <v>87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3"/>
      <c r="AB27" s="233"/>
    </row>
    <row r="28" spans="1:33" ht="12.75" customHeight="1" x14ac:dyDescent="0.25">
      <c r="A28" s="142"/>
    </row>
    <row r="29" spans="1:33" s="115" customFormat="1" ht="21" customHeight="1" x14ac:dyDescent="0.25">
      <c r="A29" s="298" t="s">
        <v>45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</row>
    <row r="30" spans="1:33" s="129" customFormat="1" ht="12.75" customHeight="1" x14ac:dyDescent="0.2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8"/>
      <c r="AD30" s="128"/>
      <c r="AE30" s="128"/>
      <c r="AF30" s="128"/>
      <c r="AG30" s="128"/>
    </row>
    <row r="31" spans="1:33" s="129" customFormat="1" ht="14.25" x14ac:dyDescent="0.25">
      <c r="A31" s="130" t="s">
        <v>22</v>
      </c>
      <c r="B31" s="143">
        <f t="shared" ref="B31:D34" si="14">+B12/(B12+B62)*100</f>
        <v>84.584885257719577</v>
      </c>
      <c r="C31" s="143">
        <f t="shared" si="14"/>
        <v>82.486441588899211</v>
      </c>
      <c r="D31" s="143">
        <f t="shared" si="14"/>
        <v>86.615755627009648</v>
      </c>
      <c r="E31" s="143"/>
      <c r="F31" s="143">
        <f t="shared" ref="F31:H34" si="15">+F12/(F12+F62)*100</f>
        <v>80.347051772361439</v>
      </c>
      <c r="G31" s="143">
        <f t="shared" si="15"/>
        <v>77.566706928736139</v>
      </c>
      <c r="H31" s="143">
        <f t="shared" si="15"/>
        <v>83.35710889205896</v>
      </c>
      <c r="I31" s="143"/>
      <c r="J31" s="143">
        <f t="shared" ref="J31:L34" si="16">+J12/(J12+J62)*100</f>
        <v>79.026991002998997</v>
      </c>
      <c r="K31" s="143">
        <f t="shared" si="16"/>
        <v>76.347462061747777</v>
      </c>
      <c r="L31" s="143">
        <f t="shared" si="16"/>
        <v>81.809536747724493</v>
      </c>
      <c r="M31" s="143"/>
      <c r="N31" s="143">
        <f t="shared" ref="N31:P34" si="17">+N12/(N12+N62)*100</f>
        <v>87.171757239190796</v>
      </c>
      <c r="O31" s="143">
        <f t="shared" si="17"/>
        <v>85.140946010511229</v>
      </c>
      <c r="P31" s="143">
        <f t="shared" si="17"/>
        <v>89.187480240278219</v>
      </c>
      <c r="Q31" s="143"/>
      <c r="R31" s="143">
        <f t="shared" ref="R31:T34" si="18">+R12/(R12+R62)*100</f>
        <v>83.595897298384386</v>
      </c>
      <c r="S31" s="143">
        <f t="shared" si="18"/>
        <v>80.904522613065325</v>
      </c>
      <c r="T31" s="143">
        <f t="shared" si="18"/>
        <v>86.082806655488199</v>
      </c>
      <c r="U31" s="143"/>
      <c r="V31" s="143">
        <f t="shared" ref="V31:X34" si="19">+V12/(V12+V62)*100</f>
        <v>89.786720321931597</v>
      </c>
      <c r="W31" s="143">
        <f t="shared" si="19"/>
        <v>87.309470799794482</v>
      </c>
      <c r="X31" s="143">
        <f t="shared" si="19"/>
        <v>91.982994230185241</v>
      </c>
      <c r="Y31" s="143"/>
      <c r="Z31" s="143">
        <f t="shared" ref="Z31:AB34" si="20">+Z12/(Z12+Z62)*100</f>
        <v>91.569848498931123</v>
      </c>
      <c r="AA31" s="143">
        <f t="shared" si="20"/>
        <v>94.368496225260145</v>
      </c>
      <c r="AB31" s="143">
        <f t="shared" si="20"/>
        <v>89.228405599180604</v>
      </c>
      <c r="AC31" s="128"/>
      <c r="AD31" s="128"/>
      <c r="AE31" s="128"/>
      <c r="AF31" s="128"/>
      <c r="AG31" s="128"/>
    </row>
    <row r="32" spans="1:33" s="129" customFormat="1" x14ac:dyDescent="0.25">
      <c r="A32" s="132" t="s">
        <v>85</v>
      </c>
      <c r="B32" s="143">
        <f t="shared" si="14"/>
        <v>84.383097468606735</v>
      </c>
      <c r="C32" s="143">
        <f t="shared" si="14"/>
        <v>82.161041885218637</v>
      </c>
      <c r="D32" s="143">
        <f t="shared" si="14"/>
        <v>86.491539003131905</v>
      </c>
      <c r="E32" s="143"/>
      <c r="F32" s="143">
        <f t="shared" si="15"/>
        <v>80.151328523667075</v>
      </c>
      <c r="G32" s="143">
        <f t="shared" si="15"/>
        <v>77.285129604365622</v>
      </c>
      <c r="H32" s="143">
        <f t="shared" si="15"/>
        <v>83.206106870229007</v>
      </c>
      <c r="I32" s="143"/>
      <c r="J32" s="143">
        <f t="shared" si="16"/>
        <v>78.589041095890408</v>
      </c>
      <c r="K32" s="143">
        <f t="shared" si="16"/>
        <v>75.741970456701452</v>
      </c>
      <c r="L32" s="143">
        <f t="shared" si="16"/>
        <v>81.498407422794628</v>
      </c>
      <c r="M32" s="143"/>
      <c r="N32" s="143">
        <f t="shared" si="17"/>
        <v>87.018288700195939</v>
      </c>
      <c r="O32" s="143">
        <f t="shared" si="17"/>
        <v>84.896265560165972</v>
      </c>
      <c r="P32" s="143">
        <f t="shared" si="17"/>
        <v>89.072794472119554</v>
      </c>
      <c r="Q32" s="143"/>
      <c r="R32" s="143">
        <f t="shared" si="18"/>
        <v>83.683246442158648</v>
      </c>
      <c r="S32" s="143">
        <f t="shared" si="18"/>
        <v>80.914896777068165</v>
      </c>
      <c r="T32" s="143">
        <f t="shared" si="18"/>
        <v>86.181477013805122</v>
      </c>
      <c r="U32" s="143"/>
      <c r="V32" s="143">
        <f t="shared" si="19"/>
        <v>89.708852238303606</v>
      </c>
      <c r="W32" s="143">
        <f t="shared" si="19"/>
        <v>86.978599927457381</v>
      </c>
      <c r="X32" s="143">
        <f t="shared" si="19"/>
        <v>92.072213500784926</v>
      </c>
      <c r="Y32" s="143"/>
      <c r="Z32" s="143">
        <f t="shared" si="20"/>
        <v>91.288724871321747</v>
      </c>
      <c r="AA32" s="143">
        <f t="shared" si="20"/>
        <v>94.154443485763593</v>
      </c>
      <c r="AB32" s="143">
        <f t="shared" si="20"/>
        <v>88.941883059530113</v>
      </c>
      <c r="AC32" s="128"/>
      <c r="AD32" s="128"/>
      <c r="AE32" s="128"/>
      <c r="AF32" s="128"/>
      <c r="AG32" s="128"/>
    </row>
    <row r="33" spans="1:33" s="129" customFormat="1" x14ac:dyDescent="0.25">
      <c r="A33" s="132" t="s">
        <v>86</v>
      </c>
      <c r="B33" s="143">
        <f t="shared" si="14"/>
        <v>93.939393939393938</v>
      </c>
      <c r="C33" s="143">
        <f t="shared" si="14"/>
        <v>92.038216560509554</v>
      </c>
      <c r="D33" s="143">
        <f t="shared" si="14"/>
        <v>96.728971962616825</v>
      </c>
      <c r="E33" s="143"/>
      <c r="F33" s="143">
        <f t="shared" si="15"/>
        <v>92.41379310344827</v>
      </c>
      <c r="G33" s="143">
        <f t="shared" si="15"/>
        <v>91.011235955056179</v>
      </c>
      <c r="H33" s="143">
        <f t="shared" si="15"/>
        <v>94.642857142857139</v>
      </c>
      <c r="I33" s="143"/>
      <c r="J33" s="143">
        <f t="shared" si="16"/>
        <v>99.090909090909093</v>
      </c>
      <c r="K33" s="143">
        <f t="shared" si="16"/>
        <v>98.333333333333329</v>
      </c>
      <c r="L33" s="143">
        <f t="shared" si="16"/>
        <v>100</v>
      </c>
      <c r="M33" s="143"/>
      <c r="N33" s="143">
        <f t="shared" si="17"/>
        <v>87.037037037037038</v>
      </c>
      <c r="O33" s="143">
        <f t="shared" si="17"/>
        <v>80</v>
      </c>
      <c r="P33" s="143">
        <f t="shared" si="17"/>
        <v>100</v>
      </c>
      <c r="Q33" s="143"/>
      <c r="R33" s="143">
        <f t="shared" si="18"/>
        <v>90.196078431372555</v>
      </c>
      <c r="S33" s="143">
        <f t="shared" si="18"/>
        <v>87.5</v>
      </c>
      <c r="T33" s="143">
        <f t="shared" si="18"/>
        <v>93.478260869565219</v>
      </c>
      <c r="U33" s="143"/>
      <c r="V33" s="143">
        <f t="shared" si="19"/>
        <v>98.4375</v>
      </c>
      <c r="W33" s="143">
        <f t="shared" si="19"/>
        <v>97.61904761904762</v>
      </c>
      <c r="X33" s="143">
        <f t="shared" si="19"/>
        <v>100</v>
      </c>
      <c r="Y33" s="143"/>
      <c r="Z33" s="143">
        <f t="shared" si="20"/>
        <v>96.226415094339629</v>
      </c>
      <c r="AA33" s="143">
        <f t="shared" si="20"/>
        <v>96.875</v>
      </c>
      <c r="AB33" s="143">
        <f t="shared" si="20"/>
        <v>95.238095238095227</v>
      </c>
      <c r="AC33" s="128"/>
      <c r="AD33" s="128"/>
      <c r="AE33" s="128"/>
      <c r="AF33" s="128"/>
      <c r="AG33" s="128"/>
    </row>
    <row r="34" spans="1:33" s="129" customFormat="1" x14ac:dyDescent="0.25">
      <c r="A34" s="132" t="s">
        <v>87</v>
      </c>
      <c r="B34" s="143">
        <f t="shared" si="14"/>
        <v>89.218106995884767</v>
      </c>
      <c r="C34" s="143">
        <f t="shared" si="14"/>
        <v>88.809368900455439</v>
      </c>
      <c r="D34" s="143">
        <f t="shared" si="14"/>
        <v>89.921612541993284</v>
      </c>
      <c r="E34" s="143"/>
      <c r="F34" s="143">
        <f t="shared" si="15"/>
        <v>85.230769230769226</v>
      </c>
      <c r="G34" s="143">
        <f t="shared" si="15"/>
        <v>83.333333333333343</v>
      </c>
      <c r="H34" s="143">
        <f t="shared" si="15"/>
        <v>89.320388349514573</v>
      </c>
      <c r="I34" s="143"/>
      <c r="J34" s="143">
        <f t="shared" si="16"/>
        <v>93.220338983050837</v>
      </c>
      <c r="K34" s="143">
        <f t="shared" si="16"/>
        <v>91.707317073170742</v>
      </c>
      <c r="L34" s="143">
        <f t="shared" si="16"/>
        <v>96.666666666666671</v>
      </c>
      <c r="M34" s="143"/>
      <c r="N34" s="143">
        <f t="shared" si="17"/>
        <v>93.399339933993403</v>
      </c>
      <c r="O34" s="143">
        <f t="shared" si="17"/>
        <v>92.694063926940643</v>
      </c>
      <c r="P34" s="143">
        <f t="shared" si="17"/>
        <v>95.238095238095227</v>
      </c>
      <c r="Q34" s="143"/>
      <c r="R34" s="143">
        <f t="shared" si="18"/>
        <v>80.515297906602257</v>
      </c>
      <c r="S34" s="143">
        <f t="shared" si="18"/>
        <v>79.733333333333334</v>
      </c>
      <c r="T34" s="143">
        <f t="shared" si="18"/>
        <v>81.707317073170728</v>
      </c>
      <c r="U34" s="143"/>
      <c r="V34" s="143">
        <f t="shared" si="19"/>
        <v>90.566037735849065</v>
      </c>
      <c r="W34" s="143">
        <f t="shared" si="19"/>
        <v>92.226148409893995</v>
      </c>
      <c r="X34" s="143">
        <f t="shared" si="19"/>
        <v>88.144329896907209</v>
      </c>
      <c r="Y34" s="143"/>
      <c r="Z34" s="143">
        <f t="shared" si="20"/>
        <v>98.044009779951097</v>
      </c>
      <c r="AA34" s="143">
        <f t="shared" si="20"/>
        <v>98.283261802575112</v>
      </c>
      <c r="AB34" s="143">
        <f t="shared" si="20"/>
        <v>97.727272727272734</v>
      </c>
      <c r="AC34" s="128"/>
      <c r="AD34" s="128"/>
      <c r="AE34" s="128"/>
      <c r="AF34" s="128"/>
      <c r="AG34" s="128"/>
    </row>
    <row r="35" spans="1:33" s="129" customFormat="1" x14ac:dyDescent="0.25">
      <c r="A35" s="13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28"/>
      <c r="AD35" s="128"/>
      <c r="AE35" s="128"/>
      <c r="AF35" s="128"/>
      <c r="AG35" s="128"/>
    </row>
    <row r="36" spans="1:33" s="129" customFormat="1" ht="14.25" x14ac:dyDescent="0.25">
      <c r="A36" s="130" t="s">
        <v>88</v>
      </c>
      <c r="B36" s="144"/>
      <c r="C36" s="144"/>
      <c r="D36" s="144"/>
      <c r="E36" s="145"/>
      <c r="F36" s="144"/>
      <c r="G36" s="144"/>
      <c r="H36" s="144"/>
      <c r="I36" s="145"/>
      <c r="J36" s="144"/>
      <c r="K36" s="144"/>
      <c r="L36" s="144"/>
      <c r="M36" s="145"/>
      <c r="N36" s="144"/>
      <c r="O36" s="144"/>
      <c r="P36" s="144"/>
      <c r="Q36" s="145"/>
      <c r="R36" s="144"/>
      <c r="S36" s="144"/>
      <c r="T36" s="144"/>
      <c r="U36" s="145"/>
      <c r="V36" s="144"/>
      <c r="W36" s="144"/>
      <c r="X36" s="144"/>
      <c r="Y36" s="145"/>
      <c r="Z36" s="144"/>
      <c r="AA36" s="144"/>
      <c r="AB36" s="144"/>
      <c r="AC36" s="128"/>
      <c r="AD36" s="128"/>
      <c r="AE36" s="128"/>
      <c r="AF36" s="128"/>
      <c r="AG36" s="128"/>
    </row>
    <row r="37" spans="1:33" s="129" customFormat="1" x14ac:dyDescent="0.25">
      <c r="A37" s="136" t="s">
        <v>22</v>
      </c>
      <c r="B37" s="143">
        <f t="shared" ref="B37:D40" si="21">+B18/(B18+B68)*100</f>
        <v>84.011197689139323</v>
      </c>
      <c r="C37" s="143">
        <f t="shared" si="21"/>
        <v>81.77646673221895</v>
      </c>
      <c r="D37" s="143">
        <f t="shared" si="21"/>
        <v>86.15497484628284</v>
      </c>
      <c r="E37" s="143"/>
      <c r="F37" s="143">
        <f t="shared" ref="F37:H40" si="22">+F18/(F18+F68)*100</f>
        <v>78.300677531587624</v>
      </c>
      <c r="G37" s="143">
        <f t="shared" si="22"/>
        <v>75.285037712681984</v>
      </c>
      <c r="H37" s="143">
        <f t="shared" si="22"/>
        <v>81.593564451254551</v>
      </c>
      <c r="I37" s="143"/>
      <c r="J37" s="143">
        <f t="shared" ref="J37:L40" si="23">+J18/(J18+J68)*100</f>
        <v>77.508245558038098</v>
      </c>
      <c r="K37" s="143">
        <f t="shared" si="23"/>
        <v>74.721580163899986</v>
      </c>
      <c r="L37" s="143">
        <f t="shared" si="23"/>
        <v>80.366379310344826</v>
      </c>
      <c r="M37" s="143"/>
      <c r="N37" s="143">
        <f t="shared" ref="N37:P40" si="24">+N18/(N18+N68)*100</f>
        <v>86.013379583746286</v>
      </c>
      <c r="O37" s="143">
        <f t="shared" si="24"/>
        <v>83.657875277298501</v>
      </c>
      <c r="P37" s="143">
        <f t="shared" si="24"/>
        <v>88.39352428393525</v>
      </c>
      <c r="Q37" s="143"/>
      <c r="R37" s="143">
        <f t="shared" ref="R37:T40" si="25">+R18/(R18+R68)*100</f>
        <v>83.784797075639702</v>
      </c>
      <c r="S37" s="143">
        <f t="shared" si="25"/>
        <v>80.855635866380155</v>
      </c>
      <c r="T37" s="143">
        <f t="shared" si="25"/>
        <v>86.486486486486484</v>
      </c>
      <c r="U37" s="143"/>
      <c r="V37" s="143">
        <f t="shared" ref="V37:X40" si="26">+V18/(V18+V68)*100</f>
        <v>89.413842587482065</v>
      </c>
      <c r="W37" s="143">
        <f t="shared" si="26"/>
        <v>87.004300047778301</v>
      </c>
      <c r="X37" s="143">
        <f t="shared" si="26"/>
        <v>91.483685614611119</v>
      </c>
      <c r="Y37" s="143"/>
      <c r="Z37" s="143">
        <f t="shared" ref="Z37:AB40" si="27">+Z18/(Z18+Z68)*100</f>
        <v>91.64782717910073</v>
      </c>
      <c r="AA37" s="143">
        <f t="shared" si="27"/>
        <v>94.363486389881771</v>
      </c>
      <c r="AB37" s="143">
        <f t="shared" si="27"/>
        <v>89.364161849710982</v>
      </c>
      <c r="AC37" s="128"/>
      <c r="AD37" s="128"/>
      <c r="AE37" s="128"/>
      <c r="AF37" s="128"/>
      <c r="AG37" s="128"/>
    </row>
    <row r="38" spans="1:33" x14ac:dyDescent="0.25">
      <c r="A38" s="132" t="s">
        <v>85</v>
      </c>
      <c r="B38" s="143">
        <f t="shared" si="21"/>
        <v>83.674352941176465</v>
      </c>
      <c r="C38" s="143">
        <f t="shared" si="21"/>
        <v>81.228522336769757</v>
      </c>
      <c r="D38" s="143">
        <f t="shared" si="21"/>
        <v>85.950503325217142</v>
      </c>
      <c r="E38" s="146"/>
      <c r="F38" s="143">
        <f t="shared" si="22"/>
        <v>77.889399158055866</v>
      </c>
      <c r="G38" s="143">
        <f t="shared" si="22"/>
        <v>74.693877551020407</v>
      </c>
      <c r="H38" s="143">
        <f t="shared" si="22"/>
        <v>81.291979454760963</v>
      </c>
      <c r="I38" s="146"/>
      <c r="J38" s="143">
        <f t="shared" si="23"/>
        <v>76.728930398043133</v>
      </c>
      <c r="K38" s="143">
        <f t="shared" si="23"/>
        <v>73.631508678237651</v>
      </c>
      <c r="L38" s="143">
        <f t="shared" si="23"/>
        <v>79.822222222222223</v>
      </c>
      <c r="M38" s="146"/>
      <c r="N38" s="143">
        <f t="shared" si="24"/>
        <v>85.716137394685674</v>
      </c>
      <c r="O38" s="143">
        <f t="shared" si="24"/>
        <v>83.171180646857749</v>
      </c>
      <c r="P38" s="143">
        <f t="shared" si="24"/>
        <v>88.190184049079761</v>
      </c>
      <c r="Q38" s="146"/>
      <c r="R38" s="143">
        <f t="shared" si="25"/>
        <v>83.923185200080425</v>
      </c>
      <c r="S38" s="143">
        <f t="shared" si="25"/>
        <v>80.866040955631405</v>
      </c>
      <c r="T38" s="143">
        <f t="shared" si="25"/>
        <v>86.648915937618867</v>
      </c>
      <c r="U38" s="146"/>
      <c r="V38" s="143">
        <f t="shared" si="26"/>
        <v>89.281521483916421</v>
      </c>
      <c r="W38" s="143">
        <f t="shared" si="26"/>
        <v>86.506086506086504</v>
      </c>
      <c r="X38" s="143">
        <f t="shared" si="26"/>
        <v>91.58256388232769</v>
      </c>
      <c r="Y38" s="146"/>
      <c r="Z38" s="143">
        <f t="shared" si="27"/>
        <v>91.266666666666666</v>
      </c>
      <c r="AA38" s="143">
        <f t="shared" si="27"/>
        <v>94.068801897983391</v>
      </c>
      <c r="AB38" s="143">
        <f t="shared" si="27"/>
        <v>88.977713178294564</v>
      </c>
    </row>
    <row r="39" spans="1:33" x14ac:dyDescent="0.25">
      <c r="A39" s="132" t="s">
        <v>86</v>
      </c>
      <c r="B39" s="143">
        <f t="shared" si="21"/>
        <v>93.939393939393938</v>
      </c>
      <c r="C39" s="143">
        <f t="shared" si="21"/>
        <v>92.038216560509554</v>
      </c>
      <c r="D39" s="143">
        <f t="shared" si="21"/>
        <v>96.728971962616825</v>
      </c>
      <c r="E39" s="146"/>
      <c r="F39" s="143">
        <f t="shared" si="22"/>
        <v>92.41379310344827</v>
      </c>
      <c r="G39" s="143">
        <f t="shared" si="22"/>
        <v>91.011235955056179</v>
      </c>
      <c r="H39" s="143">
        <f t="shared" si="22"/>
        <v>94.642857142857139</v>
      </c>
      <c r="I39" s="146"/>
      <c r="J39" s="143">
        <f t="shared" si="23"/>
        <v>99.090909090909093</v>
      </c>
      <c r="K39" s="143">
        <f t="shared" si="23"/>
        <v>98.333333333333329</v>
      </c>
      <c r="L39" s="143">
        <f t="shared" si="23"/>
        <v>100</v>
      </c>
      <c r="M39" s="146"/>
      <c r="N39" s="143">
        <f t="shared" si="24"/>
        <v>87.037037037037038</v>
      </c>
      <c r="O39" s="143">
        <f t="shared" si="24"/>
        <v>80</v>
      </c>
      <c r="P39" s="143">
        <f t="shared" si="24"/>
        <v>100</v>
      </c>
      <c r="Q39" s="146"/>
      <c r="R39" s="143">
        <f t="shared" si="25"/>
        <v>90.196078431372555</v>
      </c>
      <c r="S39" s="143">
        <f t="shared" si="25"/>
        <v>87.5</v>
      </c>
      <c r="T39" s="143">
        <f t="shared" si="25"/>
        <v>93.478260869565219</v>
      </c>
      <c r="U39" s="146"/>
      <c r="V39" s="143">
        <f t="shared" si="26"/>
        <v>98.4375</v>
      </c>
      <c r="W39" s="143">
        <f t="shared" si="26"/>
        <v>97.61904761904762</v>
      </c>
      <c r="X39" s="143">
        <f t="shared" si="26"/>
        <v>100</v>
      </c>
      <c r="Y39" s="146"/>
      <c r="Z39" s="143">
        <f t="shared" si="27"/>
        <v>96.226415094339629</v>
      </c>
      <c r="AA39" s="143">
        <f t="shared" si="27"/>
        <v>96.875</v>
      </c>
      <c r="AB39" s="143">
        <f t="shared" si="27"/>
        <v>95.238095238095227</v>
      </c>
    </row>
    <row r="40" spans="1:33" x14ac:dyDescent="0.25">
      <c r="A40" s="132" t="s">
        <v>87</v>
      </c>
      <c r="B40" s="143">
        <f t="shared" si="21"/>
        <v>89.218106995884767</v>
      </c>
      <c r="C40" s="143">
        <f t="shared" si="21"/>
        <v>88.809368900455439</v>
      </c>
      <c r="D40" s="143">
        <f t="shared" si="21"/>
        <v>89.921612541993284</v>
      </c>
      <c r="E40" s="146"/>
      <c r="F40" s="143">
        <f t="shared" si="22"/>
        <v>85.230769230769226</v>
      </c>
      <c r="G40" s="143">
        <f t="shared" si="22"/>
        <v>83.333333333333343</v>
      </c>
      <c r="H40" s="143">
        <f t="shared" si="22"/>
        <v>89.320388349514573</v>
      </c>
      <c r="I40" s="146"/>
      <c r="J40" s="143">
        <f t="shared" si="23"/>
        <v>93.220338983050837</v>
      </c>
      <c r="K40" s="143">
        <f t="shared" si="23"/>
        <v>91.707317073170742</v>
      </c>
      <c r="L40" s="143">
        <f t="shared" si="23"/>
        <v>96.666666666666671</v>
      </c>
      <c r="M40" s="146"/>
      <c r="N40" s="143">
        <f t="shared" si="24"/>
        <v>93.399339933993403</v>
      </c>
      <c r="O40" s="143">
        <f t="shared" si="24"/>
        <v>92.694063926940643</v>
      </c>
      <c r="P40" s="143">
        <f t="shared" si="24"/>
        <v>95.238095238095227</v>
      </c>
      <c r="Q40" s="146"/>
      <c r="R40" s="143">
        <f t="shared" si="25"/>
        <v>80.515297906602257</v>
      </c>
      <c r="S40" s="143">
        <f t="shared" si="25"/>
        <v>79.733333333333334</v>
      </c>
      <c r="T40" s="143">
        <f t="shared" si="25"/>
        <v>81.707317073170728</v>
      </c>
      <c r="U40" s="146"/>
      <c r="V40" s="143">
        <f t="shared" si="26"/>
        <v>90.566037735849065</v>
      </c>
      <c r="W40" s="143">
        <f t="shared" si="26"/>
        <v>92.226148409893995</v>
      </c>
      <c r="X40" s="143">
        <f t="shared" si="26"/>
        <v>88.144329896907209</v>
      </c>
      <c r="Y40" s="146"/>
      <c r="Z40" s="143">
        <f t="shared" si="27"/>
        <v>98.044009779951097</v>
      </c>
      <c r="AA40" s="143">
        <f t="shared" si="27"/>
        <v>98.283261802575112</v>
      </c>
      <c r="AB40" s="143">
        <f t="shared" si="27"/>
        <v>97.727272727272734</v>
      </c>
    </row>
    <row r="41" spans="1:33" x14ac:dyDescent="0.25">
      <c r="A41" s="132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</row>
    <row r="42" spans="1:33" ht="14.25" x14ac:dyDescent="0.25">
      <c r="A42" s="140" t="s">
        <v>89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</row>
    <row r="43" spans="1:33" x14ac:dyDescent="0.25">
      <c r="A43" s="141" t="s">
        <v>22</v>
      </c>
      <c r="B43" s="143">
        <f t="shared" ref="B43:D44" si="28">+B24/(B24+B74)*100</f>
        <v>85.770066674033956</v>
      </c>
      <c r="C43" s="143">
        <f t="shared" si="28"/>
        <v>83.93320964749536</v>
      </c>
      <c r="D43" s="143">
        <f t="shared" si="28"/>
        <v>87.580456407255696</v>
      </c>
      <c r="E43" s="143"/>
      <c r="F43" s="143">
        <f t="shared" ref="F43:H44" si="29">+F24/(F24+F74)*100</f>
        <v>83.735031074730941</v>
      </c>
      <c r="G43" s="143">
        <f t="shared" si="29"/>
        <v>81.385789782736353</v>
      </c>
      <c r="H43" s="143">
        <f t="shared" si="29"/>
        <v>86.242557192102794</v>
      </c>
      <c r="I43" s="143"/>
      <c r="J43" s="143">
        <f t="shared" ref="J43:L44" si="30">+J24/(J24+J74)*100</f>
        <v>81.573314306100613</v>
      </c>
      <c r="K43" s="143">
        <f t="shared" si="30"/>
        <v>79.029462738301561</v>
      </c>
      <c r="L43" s="143">
        <f t="shared" si="30"/>
        <v>84.270488790885707</v>
      </c>
      <c r="M43" s="143"/>
      <c r="N43" s="143">
        <f t="shared" ref="N43:P44" si="31">+N24/(N24+N74)*100</f>
        <v>89.23450253695124</v>
      </c>
      <c r="O43" s="143">
        <f t="shared" si="31"/>
        <v>87.848784878487848</v>
      </c>
      <c r="P43" s="143">
        <f t="shared" si="31"/>
        <v>90.566854175681527</v>
      </c>
      <c r="Q43" s="143"/>
      <c r="R43" s="143">
        <f t="shared" ref="R43:T44" si="32">+R24/(R24+R74)*100</f>
        <v>83.121468926553675</v>
      </c>
      <c r="S43" s="143">
        <f t="shared" si="32"/>
        <v>81.026894865525662</v>
      </c>
      <c r="T43" s="143">
        <f t="shared" si="32"/>
        <v>85.065819337267371</v>
      </c>
      <c r="U43" s="143"/>
      <c r="V43" s="143">
        <f t="shared" ref="V43:X44" si="33">+V24/(V24+V74)*100</f>
        <v>90.790255496137846</v>
      </c>
      <c r="W43" s="143">
        <f t="shared" si="33"/>
        <v>88.082274652147603</v>
      </c>
      <c r="X43" s="143">
        <f t="shared" si="33"/>
        <v>93.403385872737886</v>
      </c>
      <c r="Y43" s="143"/>
      <c r="Z43" s="148">
        <f t="shared" ref="Z43:AB44" si="34">+Z24/(Z24+Z74)*100</f>
        <v>91.347872720772259</v>
      </c>
      <c r="AA43" s="148">
        <f t="shared" si="34"/>
        <v>94.382911392405063</v>
      </c>
      <c r="AB43" s="148">
        <f t="shared" si="34"/>
        <v>88.845401174168288</v>
      </c>
    </row>
    <row r="44" spans="1:33" x14ac:dyDescent="0.25">
      <c r="A44" s="132" t="s">
        <v>85</v>
      </c>
      <c r="B44" s="143">
        <f t="shared" si="28"/>
        <v>85.770066674033956</v>
      </c>
      <c r="C44" s="143">
        <f t="shared" si="28"/>
        <v>83.93320964749536</v>
      </c>
      <c r="D44" s="143">
        <f t="shared" si="28"/>
        <v>87.580456407255696</v>
      </c>
      <c r="E44" s="146"/>
      <c r="F44" s="143">
        <f t="shared" si="29"/>
        <v>83.735031074730941</v>
      </c>
      <c r="G44" s="143">
        <f t="shared" si="29"/>
        <v>81.385789782736353</v>
      </c>
      <c r="H44" s="143">
        <f t="shared" si="29"/>
        <v>86.242557192102794</v>
      </c>
      <c r="I44" s="146"/>
      <c r="J44" s="143">
        <f t="shared" si="30"/>
        <v>81.573314306100613</v>
      </c>
      <c r="K44" s="143">
        <f t="shared" si="30"/>
        <v>79.029462738301561</v>
      </c>
      <c r="L44" s="143">
        <f t="shared" si="30"/>
        <v>84.270488790885707</v>
      </c>
      <c r="M44" s="146"/>
      <c r="N44" s="143">
        <f t="shared" si="31"/>
        <v>89.23450253695124</v>
      </c>
      <c r="O44" s="143">
        <f t="shared" si="31"/>
        <v>87.848784878487848</v>
      </c>
      <c r="P44" s="143">
        <f t="shared" si="31"/>
        <v>90.566854175681527</v>
      </c>
      <c r="Q44" s="146"/>
      <c r="R44" s="143">
        <f t="shared" si="32"/>
        <v>83.121468926553675</v>
      </c>
      <c r="S44" s="143">
        <f t="shared" si="32"/>
        <v>81.026894865525662</v>
      </c>
      <c r="T44" s="143">
        <f t="shared" si="32"/>
        <v>85.065819337267371</v>
      </c>
      <c r="U44" s="146"/>
      <c r="V44" s="143">
        <f t="shared" si="33"/>
        <v>90.790255496137846</v>
      </c>
      <c r="W44" s="143">
        <f t="shared" si="33"/>
        <v>88.082274652147603</v>
      </c>
      <c r="X44" s="143">
        <f t="shared" si="33"/>
        <v>93.403385872737886</v>
      </c>
      <c r="Y44" s="146"/>
      <c r="Z44" s="143">
        <f t="shared" si="34"/>
        <v>91.347872720772259</v>
      </c>
      <c r="AA44" s="143">
        <f t="shared" si="34"/>
        <v>94.382911392405063</v>
      </c>
      <c r="AB44" s="143">
        <f t="shared" si="34"/>
        <v>88.845401174168288</v>
      </c>
    </row>
    <row r="45" spans="1:33" x14ac:dyDescent="0.25">
      <c r="A45" s="132" t="s">
        <v>86</v>
      </c>
      <c r="B45" s="143">
        <v>0</v>
      </c>
      <c r="C45" s="143">
        <v>0</v>
      </c>
      <c r="D45" s="143">
        <v>0</v>
      </c>
      <c r="E45" s="146"/>
      <c r="F45" s="143">
        <v>0</v>
      </c>
      <c r="G45" s="143">
        <v>0</v>
      </c>
      <c r="H45" s="143">
        <v>0</v>
      </c>
      <c r="I45" s="146"/>
      <c r="J45" s="143">
        <v>0</v>
      </c>
      <c r="K45" s="143">
        <v>0</v>
      </c>
      <c r="L45" s="143">
        <v>0</v>
      </c>
      <c r="M45" s="146"/>
      <c r="N45" s="143">
        <v>0</v>
      </c>
      <c r="O45" s="143">
        <v>0</v>
      </c>
      <c r="P45" s="143">
        <v>0</v>
      </c>
      <c r="Q45" s="146"/>
      <c r="R45" s="143">
        <v>0</v>
      </c>
      <c r="S45" s="143">
        <v>0</v>
      </c>
      <c r="T45" s="143">
        <v>0</v>
      </c>
      <c r="U45" s="146"/>
      <c r="V45" s="143">
        <v>0</v>
      </c>
      <c r="W45" s="143">
        <v>0</v>
      </c>
      <c r="X45" s="143">
        <v>0</v>
      </c>
      <c r="Y45" s="146"/>
      <c r="Z45" s="143">
        <v>0</v>
      </c>
      <c r="AA45" s="143">
        <v>0</v>
      </c>
      <c r="AB45" s="143">
        <v>0</v>
      </c>
    </row>
    <row r="46" spans="1:33" ht="13.5" thickBot="1" x14ac:dyDescent="0.3">
      <c r="A46" s="132" t="s">
        <v>87</v>
      </c>
      <c r="B46" s="149">
        <v>0</v>
      </c>
      <c r="C46" s="149">
        <v>0</v>
      </c>
      <c r="D46" s="149">
        <v>0</v>
      </c>
      <c r="E46" s="149"/>
      <c r="F46" s="149">
        <v>0</v>
      </c>
      <c r="G46" s="149">
        <v>0</v>
      </c>
      <c r="H46" s="149">
        <v>0</v>
      </c>
      <c r="I46" s="149"/>
      <c r="J46" s="149">
        <v>0</v>
      </c>
      <c r="K46" s="149">
        <v>0</v>
      </c>
      <c r="L46" s="149">
        <v>0</v>
      </c>
      <c r="M46" s="149"/>
      <c r="N46" s="149">
        <v>0</v>
      </c>
      <c r="O46" s="149">
        <v>0</v>
      </c>
      <c r="P46" s="149">
        <v>0</v>
      </c>
      <c r="Q46" s="149"/>
      <c r="R46" s="149">
        <v>0</v>
      </c>
      <c r="S46" s="149">
        <v>0</v>
      </c>
      <c r="T46" s="149">
        <v>0</v>
      </c>
      <c r="U46" s="149"/>
      <c r="V46" s="149">
        <v>0</v>
      </c>
      <c r="W46" s="149">
        <v>0</v>
      </c>
      <c r="X46" s="149">
        <v>0</v>
      </c>
      <c r="Y46" s="149"/>
      <c r="Z46" s="149">
        <v>0</v>
      </c>
      <c r="AA46" s="149">
        <v>0</v>
      </c>
      <c r="AB46" s="149">
        <v>0</v>
      </c>
    </row>
    <row r="47" spans="1:33" x14ac:dyDescent="0.25">
      <c r="A47" s="292" t="s">
        <v>90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</row>
    <row r="48" spans="1:33" x14ac:dyDescent="0.25">
      <c r="A48" s="293" t="s">
        <v>14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</row>
    <row r="49" spans="1:33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1" spans="1:33" s="115" customFormat="1" ht="15" x14ac:dyDescent="0.25">
      <c r="A51" s="294" t="s">
        <v>193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9"/>
      <c r="AD51" s="278" t="s">
        <v>249</v>
      </c>
      <c r="AE51" s="278"/>
      <c r="AF51" s="9"/>
    </row>
    <row r="52" spans="1:33" s="115" customFormat="1" ht="15" x14ac:dyDescent="0.25">
      <c r="A52" s="295" t="s">
        <v>194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9"/>
      <c r="AD52" s="278"/>
      <c r="AE52" s="278"/>
      <c r="AF52"/>
    </row>
    <row r="53" spans="1:33" s="115" customFormat="1" ht="15" x14ac:dyDescent="0.25">
      <c r="A53" s="294" t="s">
        <v>78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</row>
    <row r="54" spans="1:33" s="115" customFormat="1" ht="15" x14ac:dyDescent="0.25">
      <c r="A54" s="295" t="s">
        <v>79</v>
      </c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</row>
    <row r="55" spans="1:33" s="115" customFormat="1" ht="15" x14ac:dyDescent="0.25">
      <c r="A55" s="295" t="s">
        <v>80</v>
      </c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</row>
    <row r="56" spans="1:33" s="115" customFormat="1" ht="15.75" thickBot="1" x14ac:dyDescent="0.3">
      <c r="A56" s="116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</row>
    <row r="57" spans="1:33" s="115" customFormat="1" ht="15" customHeight="1" x14ac:dyDescent="0.25">
      <c r="A57" s="296" t="s">
        <v>81</v>
      </c>
      <c r="B57" s="119" t="s">
        <v>22</v>
      </c>
      <c r="C57" s="119"/>
      <c r="D57" s="119"/>
      <c r="E57" s="120"/>
      <c r="F57" s="119" t="s">
        <v>57</v>
      </c>
      <c r="G57" s="119"/>
      <c r="H57" s="119"/>
      <c r="I57" s="120"/>
      <c r="J57" s="119" t="s">
        <v>58</v>
      </c>
      <c r="K57" s="119"/>
      <c r="L57" s="119"/>
      <c r="M57" s="120"/>
      <c r="N57" s="119" t="s">
        <v>59</v>
      </c>
      <c r="O57" s="119"/>
      <c r="P57" s="119"/>
      <c r="Q57" s="120"/>
      <c r="R57" s="119" t="s">
        <v>61</v>
      </c>
      <c r="S57" s="119"/>
      <c r="T57" s="119"/>
      <c r="U57" s="120"/>
      <c r="V57" s="119" t="s">
        <v>62</v>
      </c>
      <c r="W57" s="119"/>
      <c r="X57" s="119"/>
      <c r="Y57" s="120"/>
      <c r="Z57" s="119" t="s">
        <v>63</v>
      </c>
      <c r="AA57" s="119"/>
      <c r="AB57" s="119"/>
    </row>
    <row r="58" spans="1:33" s="115" customFormat="1" ht="15.75" thickBot="1" x14ac:dyDescent="0.3">
      <c r="A58" s="297"/>
      <c r="B58" s="121" t="s">
        <v>82</v>
      </c>
      <c r="C58" s="121" t="s">
        <v>83</v>
      </c>
      <c r="D58" s="121" t="s">
        <v>84</v>
      </c>
      <c r="E58" s="122"/>
      <c r="F58" s="121" t="s">
        <v>82</v>
      </c>
      <c r="G58" s="121" t="s">
        <v>83</v>
      </c>
      <c r="H58" s="121" t="s">
        <v>84</v>
      </c>
      <c r="I58" s="122"/>
      <c r="J58" s="121" t="s">
        <v>82</v>
      </c>
      <c r="K58" s="121" t="s">
        <v>83</v>
      </c>
      <c r="L58" s="121" t="s">
        <v>84</v>
      </c>
      <c r="M58" s="122"/>
      <c r="N58" s="121" t="s">
        <v>82</v>
      </c>
      <c r="O58" s="121" t="s">
        <v>83</v>
      </c>
      <c r="P58" s="121" t="s">
        <v>84</v>
      </c>
      <c r="Q58" s="122"/>
      <c r="R58" s="121" t="s">
        <v>82</v>
      </c>
      <c r="S58" s="121" t="s">
        <v>83</v>
      </c>
      <c r="T58" s="121" t="s">
        <v>84</v>
      </c>
      <c r="U58" s="122"/>
      <c r="V58" s="121" t="s">
        <v>82</v>
      </c>
      <c r="W58" s="121" t="s">
        <v>83</v>
      </c>
      <c r="X58" s="121" t="s">
        <v>84</v>
      </c>
      <c r="Y58" s="122"/>
      <c r="Z58" s="121" t="s">
        <v>82</v>
      </c>
      <c r="AA58" s="121" t="s">
        <v>83</v>
      </c>
      <c r="AB58" s="121" t="s">
        <v>84</v>
      </c>
    </row>
    <row r="59" spans="1:33" s="115" customFormat="1" ht="12.75" customHeight="1" x14ac:dyDescent="0.25">
      <c r="A59" s="123"/>
      <c r="B59" s="124"/>
      <c r="C59" s="124"/>
      <c r="D59" s="124"/>
      <c r="E59" s="125"/>
      <c r="F59" s="124"/>
      <c r="G59" s="124"/>
      <c r="H59" s="124"/>
      <c r="I59" s="125"/>
      <c r="J59" s="124"/>
      <c r="K59" s="124"/>
      <c r="L59" s="124"/>
      <c r="M59" s="125"/>
      <c r="N59" s="124"/>
      <c r="O59" s="124"/>
      <c r="P59" s="124"/>
      <c r="Q59" s="125"/>
      <c r="R59" s="124"/>
      <c r="S59" s="124"/>
      <c r="T59" s="124"/>
      <c r="U59" s="125"/>
      <c r="V59" s="124"/>
      <c r="W59" s="124"/>
      <c r="X59" s="124"/>
      <c r="Y59" s="125"/>
      <c r="Z59" s="124"/>
      <c r="AA59" s="124"/>
      <c r="AB59" s="124"/>
    </row>
    <row r="60" spans="1:33" s="115" customFormat="1" ht="21" customHeight="1" x14ac:dyDescent="0.25">
      <c r="A60" s="298" t="s">
        <v>39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</row>
    <row r="61" spans="1:33" s="129" customFormat="1" ht="12.75" customHeight="1" x14ac:dyDescent="0.25">
      <c r="A61" s="126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8"/>
      <c r="AD61" s="128"/>
      <c r="AE61" s="128"/>
      <c r="AF61" s="128"/>
      <c r="AG61" s="128"/>
    </row>
    <row r="62" spans="1:33" s="129" customFormat="1" ht="14.25" x14ac:dyDescent="0.25">
      <c r="A62" s="130" t="s">
        <v>22</v>
      </c>
      <c r="B62" s="131">
        <f t="shared" ref="B62:D63" si="35">+B68+B74</f>
        <v>12830</v>
      </c>
      <c r="C62" s="131">
        <f t="shared" si="35"/>
        <v>7169</v>
      </c>
      <c r="D62" s="131">
        <f t="shared" si="35"/>
        <v>5661</v>
      </c>
      <c r="E62" s="131"/>
      <c r="F62" s="131">
        <f t="shared" ref="F62:H63" si="36">+F68+F74</f>
        <v>3443</v>
      </c>
      <c r="G62" s="131">
        <f t="shared" si="36"/>
        <v>2043</v>
      </c>
      <c r="H62" s="131">
        <f t="shared" si="36"/>
        <v>1400</v>
      </c>
      <c r="I62" s="131"/>
      <c r="J62" s="131">
        <f t="shared" ref="J62:L63" si="37">+J68+J74</f>
        <v>3147</v>
      </c>
      <c r="K62" s="131">
        <f t="shared" si="37"/>
        <v>1808</v>
      </c>
      <c r="L62" s="131">
        <f t="shared" si="37"/>
        <v>1339</v>
      </c>
      <c r="M62" s="131"/>
      <c r="N62" s="131">
        <f t="shared" ref="N62:P63" si="38">+N68+N74</f>
        <v>1617</v>
      </c>
      <c r="O62" s="131">
        <f t="shared" si="38"/>
        <v>933</v>
      </c>
      <c r="P62" s="131">
        <f t="shared" si="38"/>
        <v>684</v>
      </c>
      <c r="Q62" s="131"/>
      <c r="R62" s="131">
        <f t="shared" ref="R62:T63" si="39">+R68+R74</f>
        <v>2447</v>
      </c>
      <c r="S62" s="131">
        <f t="shared" si="39"/>
        <v>1368</v>
      </c>
      <c r="T62" s="131">
        <f t="shared" si="39"/>
        <v>1079</v>
      </c>
      <c r="U62" s="131"/>
      <c r="V62" s="131">
        <f t="shared" ref="V62:X63" si="40">+V68+V74</f>
        <v>1269</v>
      </c>
      <c r="W62" s="131">
        <f t="shared" si="40"/>
        <v>741</v>
      </c>
      <c r="X62" s="131">
        <f t="shared" si="40"/>
        <v>528</v>
      </c>
      <c r="Y62" s="131"/>
      <c r="Z62" s="131">
        <f t="shared" ref="Z62:AB63" si="41">+Z68+Z74</f>
        <v>907</v>
      </c>
      <c r="AA62" s="131">
        <f t="shared" si="41"/>
        <v>276</v>
      </c>
      <c r="AB62" s="131">
        <f t="shared" si="41"/>
        <v>631</v>
      </c>
      <c r="AC62" s="128"/>
      <c r="AD62" s="128"/>
      <c r="AE62" s="128"/>
      <c r="AF62" s="128"/>
      <c r="AG62" s="128"/>
    </row>
    <row r="63" spans="1:33" s="129" customFormat="1" x14ac:dyDescent="0.25">
      <c r="A63" s="132" t="s">
        <v>85</v>
      </c>
      <c r="B63" s="131">
        <f t="shared" si="35"/>
        <v>12536</v>
      </c>
      <c r="C63" s="131">
        <f t="shared" si="35"/>
        <v>6972</v>
      </c>
      <c r="D63" s="131">
        <f t="shared" si="35"/>
        <v>5564</v>
      </c>
      <c r="E63" s="131"/>
      <c r="F63" s="131">
        <f t="shared" si="36"/>
        <v>3384</v>
      </c>
      <c r="G63" s="131">
        <f t="shared" si="36"/>
        <v>1998</v>
      </c>
      <c r="H63" s="131">
        <f t="shared" si="36"/>
        <v>1386</v>
      </c>
      <c r="I63" s="131"/>
      <c r="J63" s="131">
        <f t="shared" si="37"/>
        <v>3126</v>
      </c>
      <c r="K63" s="131">
        <f t="shared" si="37"/>
        <v>1790</v>
      </c>
      <c r="L63" s="131">
        <f t="shared" si="37"/>
        <v>1336</v>
      </c>
      <c r="M63" s="131"/>
      <c r="N63" s="131">
        <f t="shared" si="38"/>
        <v>1590</v>
      </c>
      <c r="O63" s="131">
        <f t="shared" si="38"/>
        <v>910</v>
      </c>
      <c r="P63" s="131">
        <f t="shared" si="38"/>
        <v>680</v>
      </c>
      <c r="Q63" s="131"/>
      <c r="R63" s="131">
        <f t="shared" si="39"/>
        <v>2316</v>
      </c>
      <c r="S63" s="131">
        <f t="shared" si="39"/>
        <v>1285</v>
      </c>
      <c r="T63" s="131">
        <f t="shared" si="39"/>
        <v>1031</v>
      </c>
      <c r="U63" s="131"/>
      <c r="V63" s="131">
        <f t="shared" si="40"/>
        <v>1223</v>
      </c>
      <c r="W63" s="131">
        <f t="shared" si="40"/>
        <v>718</v>
      </c>
      <c r="X63" s="131">
        <f t="shared" si="40"/>
        <v>505</v>
      </c>
      <c r="Y63" s="131"/>
      <c r="Z63" s="131">
        <f t="shared" si="41"/>
        <v>897</v>
      </c>
      <c r="AA63" s="131">
        <f t="shared" si="41"/>
        <v>271</v>
      </c>
      <c r="AB63" s="131">
        <f t="shared" si="41"/>
        <v>626</v>
      </c>
      <c r="AC63" s="128"/>
      <c r="AD63" s="128"/>
      <c r="AE63" s="128"/>
      <c r="AF63" s="128"/>
      <c r="AG63" s="128"/>
    </row>
    <row r="64" spans="1:33" s="129" customFormat="1" x14ac:dyDescent="0.25">
      <c r="A64" s="132" t="s">
        <v>86</v>
      </c>
      <c r="B64" s="131">
        <f>+B70</f>
        <v>32</v>
      </c>
      <c r="C64" s="131">
        <f t="shared" ref="C64:D64" si="42">+C70</f>
        <v>25</v>
      </c>
      <c r="D64" s="131">
        <f t="shared" si="42"/>
        <v>7</v>
      </c>
      <c r="E64" s="131"/>
      <c r="F64" s="131">
        <f>+F70</f>
        <v>11</v>
      </c>
      <c r="G64" s="131">
        <f t="shared" ref="G64:H64" si="43">+G70</f>
        <v>8</v>
      </c>
      <c r="H64" s="131">
        <f t="shared" si="43"/>
        <v>3</v>
      </c>
      <c r="I64" s="131"/>
      <c r="J64" s="131">
        <f>+J70</f>
        <v>1</v>
      </c>
      <c r="K64" s="131">
        <f t="shared" ref="K64:L64" si="44">+K70</f>
        <v>1</v>
      </c>
      <c r="L64" s="131">
        <f t="shared" si="44"/>
        <v>0</v>
      </c>
      <c r="M64" s="131"/>
      <c r="N64" s="131">
        <f>+N70</f>
        <v>7</v>
      </c>
      <c r="O64" s="131">
        <f t="shared" ref="O64:P64" si="45">+O70</f>
        <v>7</v>
      </c>
      <c r="P64" s="131">
        <f t="shared" si="45"/>
        <v>0</v>
      </c>
      <c r="Q64" s="131"/>
      <c r="R64" s="131">
        <f>+R70</f>
        <v>10</v>
      </c>
      <c r="S64" s="131">
        <f t="shared" ref="S64:T64" si="46">+S70</f>
        <v>7</v>
      </c>
      <c r="T64" s="131">
        <f t="shared" si="46"/>
        <v>3</v>
      </c>
      <c r="U64" s="131"/>
      <c r="V64" s="131">
        <f>+V70</f>
        <v>1</v>
      </c>
      <c r="W64" s="131">
        <f t="shared" ref="W64:X64" si="47">+W70</f>
        <v>1</v>
      </c>
      <c r="X64" s="131">
        <f t="shared" si="47"/>
        <v>0</v>
      </c>
      <c r="Y64" s="131"/>
      <c r="Z64" s="131">
        <f>+Z70</f>
        <v>2</v>
      </c>
      <c r="AA64" s="131">
        <f t="shared" ref="AA64:AB64" si="48">+AA70</f>
        <v>1</v>
      </c>
      <c r="AB64" s="131">
        <f t="shared" si="48"/>
        <v>1</v>
      </c>
      <c r="AC64" s="128"/>
      <c r="AD64" s="128"/>
      <c r="AE64" s="128"/>
      <c r="AF64" s="128"/>
      <c r="AG64" s="128"/>
    </row>
    <row r="65" spans="1:33" s="129" customFormat="1" x14ac:dyDescent="0.25">
      <c r="A65" s="132" t="s">
        <v>87</v>
      </c>
      <c r="B65" s="131">
        <f>+B71</f>
        <v>262</v>
      </c>
      <c r="C65" s="131">
        <f>+C71</f>
        <v>172</v>
      </c>
      <c r="D65" s="131">
        <f>+D71</f>
        <v>90</v>
      </c>
      <c r="E65" s="131"/>
      <c r="F65" s="131">
        <f>+F71</f>
        <v>48</v>
      </c>
      <c r="G65" s="131">
        <f>+G71</f>
        <v>37</v>
      </c>
      <c r="H65" s="131">
        <f>+H71</f>
        <v>11</v>
      </c>
      <c r="I65" s="131"/>
      <c r="J65" s="131">
        <f>+J71</f>
        <v>20</v>
      </c>
      <c r="K65" s="131">
        <f>+K71</f>
        <v>17</v>
      </c>
      <c r="L65" s="131">
        <f>+L71</f>
        <v>3</v>
      </c>
      <c r="M65" s="131"/>
      <c r="N65" s="131">
        <f>+N71</f>
        <v>20</v>
      </c>
      <c r="O65" s="131">
        <f>+O71</f>
        <v>16</v>
      </c>
      <c r="P65" s="131">
        <f>+P71</f>
        <v>4</v>
      </c>
      <c r="Q65" s="131"/>
      <c r="R65" s="131">
        <f>+R71</f>
        <v>121</v>
      </c>
      <c r="S65" s="131">
        <f>+S71</f>
        <v>76</v>
      </c>
      <c r="T65" s="131">
        <f>+T71</f>
        <v>45</v>
      </c>
      <c r="U65" s="131"/>
      <c r="V65" s="131">
        <f>+V71</f>
        <v>45</v>
      </c>
      <c r="W65" s="131">
        <f>+W71</f>
        <v>22</v>
      </c>
      <c r="X65" s="131">
        <f>+X71</f>
        <v>23</v>
      </c>
      <c r="Y65" s="131"/>
      <c r="Z65" s="131">
        <f>+Z71</f>
        <v>8</v>
      </c>
      <c r="AA65" s="131">
        <f>+AA71</f>
        <v>4</v>
      </c>
      <c r="AB65" s="131">
        <f>+AB71</f>
        <v>4</v>
      </c>
      <c r="AC65" s="128"/>
      <c r="AD65" s="128"/>
      <c r="AE65" s="128"/>
      <c r="AF65" s="128"/>
      <c r="AG65" s="128"/>
    </row>
    <row r="66" spans="1:33" s="129" customFormat="1" x14ac:dyDescent="0.25">
      <c r="A66" s="133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28"/>
      <c r="AD66" s="128"/>
      <c r="AE66" s="128"/>
      <c r="AF66" s="128"/>
      <c r="AG66" s="128"/>
    </row>
    <row r="67" spans="1:33" s="129" customFormat="1" ht="14.25" x14ac:dyDescent="0.25">
      <c r="A67" s="130" t="s">
        <v>88</v>
      </c>
      <c r="B67" s="134"/>
      <c r="C67" s="134"/>
      <c r="D67" s="134"/>
      <c r="E67" s="135"/>
      <c r="F67" s="134"/>
      <c r="G67" s="134"/>
      <c r="H67" s="134"/>
      <c r="I67" s="135"/>
      <c r="J67" s="134"/>
      <c r="K67" s="134"/>
      <c r="L67" s="134"/>
      <c r="M67" s="135"/>
      <c r="N67" s="134"/>
      <c r="O67" s="134"/>
      <c r="P67" s="134"/>
      <c r="Q67" s="135"/>
      <c r="R67" s="134"/>
      <c r="S67" s="134"/>
      <c r="T67" s="134"/>
      <c r="U67" s="135"/>
      <c r="V67" s="134"/>
      <c r="W67" s="134"/>
      <c r="X67" s="134"/>
      <c r="Y67" s="135"/>
      <c r="Z67" s="134"/>
      <c r="AA67" s="134"/>
      <c r="AB67" s="134"/>
      <c r="AC67" s="128"/>
      <c r="AD67" s="128"/>
      <c r="AE67" s="128"/>
      <c r="AF67" s="128"/>
      <c r="AG67" s="128"/>
    </row>
    <row r="68" spans="1:33" s="129" customFormat="1" x14ac:dyDescent="0.25">
      <c r="A68" s="136" t="s">
        <v>22</v>
      </c>
      <c r="B68" s="137">
        <f>+B69+B70+B71</f>
        <v>8967</v>
      </c>
      <c r="C68" s="137">
        <f>+C69+C70+C71</f>
        <v>5004</v>
      </c>
      <c r="D68" s="137">
        <f>+D69+D70+D71</f>
        <v>3963</v>
      </c>
      <c r="E68" s="137"/>
      <c r="F68" s="137">
        <f>+F69+F70+F71</f>
        <v>2370</v>
      </c>
      <c r="G68" s="137">
        <f>+G69+G70+G71</f>
        <v>1409</v>
      </c>
      <c r="H68" s="137">
        <f>+H69+H70+H71</f>
        <v>961</v>
      </c>
      <c r="I68" s="138"/>
      <c r="J68" s="137">
        <f>+J69+J70+J71</f>
        <v>2114</v>
      </c>
      <c r="K68" s="137">
        <f>+K69+K70+K71</f>
        <v>1203</v>
      </c>
      <c r="L68" s="137">
        <f>+L69+L70+L71</f>
        <v>911</v>
      </c>
      <c r="M68" s="138"/>
      <c r="N68" s="137">
        <f>+N69+N70+N71</f>
        <v>1129</v>
      </c>
      <c r="O68" s="137">
        <f>+O69+O70+O71</f>
        <v>663</v>
      </c>
      <c r="P68" s="137">
        <f>+P69+P70+P71</f>
        <v>466</v>
      </c>
      <c r="Q68" s="138"/>
      <c r="R68" s="137">
        <f>+R69+R70+R71</f>
        <v>1730</v>
      </c>
      <c r="S68" s="137">
        <f>+S69+S70+S71</f>
        <v>980</v>
      </c>
      <c r="T68" s="137">
        <f>+T69+T70+T71</f>
        <v>750</v>
      </c>
      <c r="U68" s="138"/>
      <c r="V68" s="137">
        <f>+V69+V70+V71</f>
        <v>959</v>
      </c>
      <c r="W68" s="137">
        <f>+W69+W70+W71</f>
        <v>544</v>
      </c>
      <c r="X68" s="137">
        <f>+X69+X70+X71</f>
        <v>415</v>
      </c>
      <c r="Y68" s="138"/>
      <c r="Z68" s="137">
        <f>+Z69+Z70+Z71</f>
        <v>665</v>
      </c>
      <c r="AA68" s="137">
        <f>+AA69+AA70+AA71</f>
        <v>205</v>
      </c>
      <c r="AB68" s="137">
        <f>+AB69+AB70+AB71</f>
        <v>460</v>
      </c>
      <c r="AC68" s="128"/>
      <c r="AD68" s="128"/>
      <c r="AE68" s="128"/>
      <c r="AF68" s="128"/>
      <c r="AG68" s="128"/>
    </row>
    <row r="69" spans="1:33" x14ac:dyDescent="0.2">
      <c r="A69" s="132" t="s">
        <v>85</v>
      </c>
      <c r="B69" s="139">
        <v>8673</v>
      </c>
      <c r="C69" s="139">
        <v>4807</v>
      </c>
      <c r="D69" s="139">
        <v>3866</v>
      </c>
      <c r="E69" s="139"/>
      <c r="F69" s="139">
        <v>2311</v>
      </c>
      <c r="G69" s="139">
        <v>1364</v>
      </c>
      <c r="H69" s="139">
        <v>947</v>
      </c>
      <c r="I69" s="139"/>
      <c r="J69" s="139">
        <v>2093</v>
      </c>
      <c r="K69" s="139">
        <v>1185</v>
      </c>
      <c r="L69" s="139">
        <v>908</v>
      </c>
      <c r="M69" s="139"/>
      <c r="N69" s="139">
        <v>1102</v>
      </c>
      <c r="O69" s="139">
        <v>640</v>
      </c>
      <c r="P69" s="139">
        <v>462</v>
      </c>
      <c r="Q69" s="139"/>
      <c r="R69" s="139">
        <v>1599</v>
      </c>
      <c r="S69" s="139">
        <v>897</v>
      </c>
      <c r="T69" s="139">
        <v>702</v>
      </c>
      <c r="U69" s="139"/>
      <c r="V69" s="139">
        <v>913</v>
      </c>
      <c r="W69" s="139">
        <v>521</v>
      </c>
      <c r="X69" s="139">
        <v>392</v>
      </c>
      <c r="Y69" s="139"/>
      <c r="Z69" s="139">
        <v>655</v>
      </c>
      <c r="AA69" s="139">
        <v>200</v>
      </c>
      <c r="AB69" s="139">
        <v>455</v>
      </c>
    </row>
    <row r="70" spans="1:33" x14ac:dyDescent="0.2">
      <c r="A70" s="132" t="s">
        <v>86</v>
      </c>
      <c r="B70" s="139">
        <v>32</v>
      </c>
      <c r="C70" s="139">
        <v>25</v>
      </c>
      <c r="D70" s="139">
        <v>7</v>
      </c>
      <c r="E70" s="139"/>
      <c r="F70" s="139">
        <v>11</v>
      </c>
      <c r="G70" s="139">
        <v>8</v>
      </c>
      <c r="H70" s="139">
        <v>3</v>
      </c>
      <c r="I70" s="139"/>
      <c r="J70" s="139">
        <v>1</v>
      </c>
      <c r="K70" s="139">
        <v>1</v>
      </c>
      <c r="L70" s="139">
        <v>0</v>
      </c>
      <c r="M70" s="139"/>
      <c r="N70" s="139">
        <v>7</v>
      </c>
      <c r="O70" s="139">
        <v>7</v>
      </c>
      <c r="P70" s="139">
        <v>0</v>
      </c>
      <c r="Q70" s="139"/>
      <c r="R70" s="139">
        <v>10</v>
      </c>
      <c r="S70" s="139">
        <v>7</v>
      </c>
      <c r="T70" s="139">
        <v>3</v>
      </c>
      <c r="U70" s="139"/>
      <c r="V70" s="139">
        <v>1</v>
      </c>
      <c r="W70" s="139">
        <v>1</v>
      </c>
      <c r="X70" s="139">
        <v>0</v>
      </c>
      <c r="Y70" s="139"/>
      <c r="Z70" s="139">
        <v>2</v>
      </c>
      <c r="AA70" s="139">
        <v>1</v>
      </c>
      <c r="AB70" s="139">
        <v>1</v>
      </c>
    </row>
    <row r="71" spans="1:33" x14ac:dyDescent="0.2">
      <c r="A71" s="132" t="s">
        <v>87</v>
      </c>
      <c r="B71" s="139">
        <v>262</v>
      </c>
      <c r="C71" s="139">
        <v>172</v>
      </c>
      <c r="D71" s="139">
        <v>90</v>
      </c>
      <c r="E71" s="139"/>
      <c r="F71" s="139">
        <v>48</v>
      </c>
      <c r="G71" s="139">
        <v>37</v>
      </c>
      <c r="H71" s="139">
        <v>11</v>
      </c>
      <c r="I71" s="139"/>
      <c r="J71" s="139">
        <v>20</v>
      </c>
      <c r="K71" s="139">
        <v>17</v>
      </c>
      <c r="L71" s="139">
        <v>3</v>
      </c>
      <c r="M71" s="139"/>
      <c r="N71" s="139">
        <v>20</v>
      </c>
      <c r="O71" s="139">
        <v>16</v>
      </c>
      <c r="P71" s="139">
        <v>4</v>
      </c>
      <c r="Q71" s="139"/>
      <c r="R71" s="139">
        <v>121</v>
      </c>
      <c r="S71" s="139">
        <v>76</v>
      </c>
      <c r="T71" s="139">
        <v>45</v>
      </c>
      <c r="U71" s="139"/>
      <c r="V71" s="139">
        <v>45</v>
      </c>
      <c r="W71" s="139">
        <v>22</v>
      </c>
      <c r="X71" s="139">
        <v>23</v>
      </c>
      <c r="Y71" s="139"/>
      <c r="Z71" s="139">
        <v>8</v>
      </c>
      <c r="AA71" s="139">
        <v>4</v>
      </c>
      <c r="AB71" s="139">
        <v>4</v>
      </c>
    </row>
    <row r="72" spans="1:33" x14ac:dyDescent="0.2">
      <c r="A72" s="132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</row>
    <row r="73" spans="1:33" ht="14.25" x14ac:dyDescent="0.2">
      <c r="A73" s="140" t="s">
        <v>89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</row>
    <row r="74" spans="1:33" x14ac:dyDescent="0.25">
      <c r="A74" s="141" t="s">
        <v>22</v>
      </c>
      <c r="B74" s="137">
        <f>+B75+B76+B77</f>
        <v>3863</v>
      </c>
      <c r="C74" s="137">
        <f>+C75+C76+C77</f>
        <v>2165</v>
      </c>
      <c r="D74" s="137">
        <f>+D75+D76+D77</f>
        <v>1698</v>
      </c>
      <c r="E74" s="137"/>
      <c r="F74" s="137">
        <f>+F75+F76+F77</f>
        <v>1073</v>
      </c>
      <c r="G74" s="137">
        <f>+G75+G76+G77</f>
        <v>634</v>
      </c>
      <c r="H74" s="137">
        <f>+H75+H76+H77</f>
        <v>439</v>
      </c>
      <c r="I74" s="138"/>
      <c r="J74" s="137">
        <f>+J75+J76+J77</f>
        <v>1033</v>
      </c>
      <c r="K74" s="137">
        <f>+K75+K76+K77</f>
        <v>605</v>
      </c>
      <c r="L74" s="137">
        <f>+L75+L76+L77</f>
        <v>428</v>
      </c>
      <c r="M74" s="138"/>
      <c r="N74" s="137">
        <f>+N75+N76+N77</f>
        <v>488</v>
      </c>
      <c r="O74" s="137">
        <f>+O75+O76+O77</f>
        <v>270</v>
      </c>
      <c r="P74" s="137">
        <f>+P75+P76+P77</f>
        <v>218</v>
      </c>
      <c r="Q74" s="138"/>
      <c r="R74" s="137">
        <f>+R75+R76+R77</f>
        <v>717</v>
      </c>
      <c r="S74" s="137">
        <f>+S75+S76+S77</f>
        <v>388</v>
      </c>
      <c r="T74" s="137">
        <f>+T75+T76+T77</f>
        <v>329</v>
      </c>
      <c r="U74" s="138"/>
      <c r="V74" s="137">
        <f>+V75+V76+V77</f>
        <v>310</v>
      </c>
      <c r="W74" s="137">
        <f>+W75+W76+W77</f>
        <v>197</v>
      </c>
      <c r="X74" s="137">
        <f>+X75+X76+X77</f>
        <v>113</v>
      </c>
      <c r="Y74" s="138"/>
      <c r="Z74" s="137">
        <f>+Z75+Z76+Z77</f>
        <v>242</v>
      </c>
      <c r="AA74" s="137">
        <f>+AA75+AA76+AA77</f>
        <v>71</v>
      </c>
      <c r="AB74" s="137">
        <f>+AB75+AB76+AB77</f>
        <v>171</v>
      </c>
    </row>
    <row r="75" spans="1:33" x14ac:dyDescent="0.2">
      <c r="A75" s="132" t="s">
        <v>85</v>
      </c>
      <c r="B75" s="139">
        <v>3863</v>
      </c>
      <c r="C75" s="139">
        <v>2165</v>
      </c>
      <c r="D75" s="139">
        <v>1698</v>
      </c>
      <c r="E75" s="139"/>
      <c r="F75" s="139">
        <v>1073</v>
      </c>
      <c r="G75" s="139">
        <v>634</v>
      </c>
      <c r="H75" s="139">
        <v>439</v>
      </c>
      <c r="I75" s="139"/>
      <c r="J75" s="139">
        <v>1033</v>
      </c>
      <c r="K75" s="139">
        <v>605</v>
      </c>
      <c r="L75" s="139">
        <v>428</v>
      </c>
      <c r="M75" s="139"/>
      <c r="N75" s="139">
        <v>488</v>
      </c>
      <c r="O75" s="139">
        <v>270</v>
      </c>
      <c r="P75" s="139">
        <v>218</v>
      </c>
      <c r="Q75" s="139"/>
      <c r="R75" s="139">
        <v>717</v>
      </c>
      <c r="S75" s="139">
        <v>388</v>
      </c>
      <c r="T75" s="139">
        <v>329</v>
      </c>
      <c r="U75" s="139"/>
      <c r="V75" s="139">
        <v>310</v>
      </c>
      <c r="W75" s="139">
        <v>197</v>
      </c>
      <c r="X75" s="139">
        <v>113</v>
      </c>
      <c r="Y75" s="139"/>
      <c r="Z75" s="139">
        <v>242</v>
      </c>
      <c r="AA75" s="139">
        <v>71</v>
      </c>
      <c r="AB75" s="139">
        <v>171</v>
      </c>
    </row>
    <row r="76" spans="1:33" x14ac:dyDescent="0.25">
      <c r="A76" s="132" t="s">
        <v>86</v>
      </c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</row>
    <row r="77" spans="1:33" ht="13.5" x14ac:dyDescent="0.25">
      <c r="A77" s="132" t="s">
        <v>87</v>
      </c>
      <c r="B77" s="150"/>
      <c r="C77" s="150"/>
      <c r="D77" s="150"/>
      <c r="E77" s="151"/>
      <c r="F77" s="150"/>
      <c r="G77" s="150"/>
      <c r="H77" s="150"/>
      <c r="I77" s="138"/>
      <c r="J77" s="150"/>
      <c r="K77" s="150"/>
      <c r="L77" s="150"/>
      <c r="M77" s="138"/>
      <c r="N77" s="150"/>
      <c r="O77" s="150"/>
      <c r="P77" s="150"/>
      <c r="Q77" s="138"/>
      <c r="R77" s="150"/>
      <c r="S77" s="150"/>
      <c r="T77" s="150"/>
      <c r="U77" s="138"/>
      <c r="V77" s="150"/>
      <c r="W77" s="150"/>
      <c r="X77" s="150"/>
      <c r="Y77" s="138"/>
      <c r="Z77" s="150"/>
      <c r="AA77" s="150"/>
      <c r="AB77" s="150"/>
    </row>
    <row r="78" spans="1:33" ht="12.75" customHeight="1" x14ac:dyDescent="0.25">
      <c r="A78" s="142"/>
    </row>
    <row r="79" spans="1:33" s="115" customFormat="1" ht="21" customHeight="1" x14ac:dyDescent="0.25">
      <c r="A79" s="298" t="s">
        <v>45</v>
      </c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</row>
    <row r="80" spans="1:33" s="129" customFormat="1" ht="12.75" customHeight="1" x14ac:dyDescent="0.25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8"/>
      <c r="AD80" s="128"/>
      <c r="AE80" s="128"/>
      <c r="AF80" s="128"/>
      <c r="AG80" s="128"/>
    </row>
    <row r="81" spans="1:41" s="129" customFormat="1" ht="14.25" x14ac:dyDescent="0.25">
      <c r="A81" s="130" t="s">
        <v>22</v>
      </c>
      <c r="B81" s="143">
        <f t="shared" ref="B81:D84" si="49">+B62/(B62+B12)*100</f>
        <v>15.415114742280428</v>
      </c>
      <c r="C81" s="143">
        <f t="shared" si="49"/>
        <v>17.513558411100796</v>
      </c>
      <c r="D81" s="143">
        <f t="shared" si="49"/>
        <v>13.384244372990354</v>
      </c>
      <c r="E81" s="143"/>
      <c r="F81" s="143">
        <f t="shared" ref="F81:H84" si="50">+F62/(F62+F12)*100</f>
        <v>19.652948227638564</v>
      </c>
      <c r="G81" s="143">
        <f t="shared" si="50"/>
        <v>22.433293071263861</v>
      </c>
      <c r="H81" s="143">
        <f t="shared" si="50"/>
        <v>16.64289110794104</v>
      </c>
      <c r="I81" s="143"/>
      <c r="J81" s="143">
        <f t="shared" ref="J81:L84" si="51">+J62/(J62+J12)*100</f>
        <v>20.973008997000999</v>
      </c>
      <c r="K81" s="143">
        <f t="shared" si="51"/>
        <v>23.652537938252223</v>
      </c>
      <c r="L81" s="143">
        <f t="shared" si="51"/>
        <v>18.190463252275507</v>
      </c>
      <c r="M81" s="143"/>
      <c r="N81" s="143">
        <f t="shared" ref="N81:P84" si="52">+N62/(N62+N12)*100</f>
        <v>12.828242760809202</v>
      </c>
      <c r="O81" s="143">
        <f t="shared" si="52"/>
        <v>14.859053989488771</v>
      </c>
      <c r="P81" s="143">
        <f t="shared" si="52"/>
        <v>10.812519759721784</v>
      </c>
      <c r="Q81" s="143"/>
      <c r="R81" s="143">
        <f t="shared" ref="R81:T84" si="53">+R62/(R62+R12)*100</f>
        <v>16.404102701615606</v>
      </c>
      <c r="S81" s="143">
        <f t="shared" si="53"/>
        <v>19.095477386934672</v>
      </c>
      <c r="T81" s="143">
        <f t="shared" si="53"/>
        <v>13.917193344511801</v>
      </c>
      <c r="U81" s="143"/>
      <c r="V81" s="143">
        <f t="shared" ref="V81:X84" si="54">+V62/(V62+V12)*100</f>
        <v>10.21327967806841</v>
      </c>
      <c r="W81" s="143">
        <f t="shared" si="54"/>
        <v>12.690529200205514</v>
      </c>
      <c r="X81" s="143">
        <f t="shared" si="54"/>
        <v>8.0170057698147588</v>
      </c>
      <c r="Y81" s="143"/>
      <c r="Z81" s="143">
        <f t="shared" ref="Z81:AB84" si="55">+Z62/(Z62+Z12)*100</f>
        <v>8.4301515010688721</v>
      </c>
      <c r="AA81" s="143">
        <f t="shared" si="55"/>
        <v>5.6315037747398486</v>
      </c>
      <c r="AB81" s="143">
        <f t="shared" si="55"/>
        <v>10.771594400819392</v>
      </c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</row>
    <row r="82" spans="1:41" s="129" customFormat="1" x14ac:dyDescent="0.25">
      <c r="A82" s="132" t="s">
        <v>85</v>
      </c>
      <c r="B82" s="143">
        <f t="shared" si="49"/>
        <v>15.616902531393261</v>
      </c>
      <c r="C82" s="143">
        <f t="shared" si="49"/>
        <v>17.838958114781363</v>
      </c>
      <c r="D82" s="143">
        <f t="shared" si="49"/>
        <v>13.508460996868097</v>
      </c>
      <c r="E82" s="143"/>
      <c r="F82" s="143">
        <f t="shared" si="50"/>
        <v>19.848671476332921</v>
      </c>
      <c r="G82" s="143">
        <f t="shared" si="50"/>
        <v>22.714870395634378</v>
      </c>
      <c r="H82" s="143">
        <f t="shared" si="50"/>
        <v>16.793893129770993</v>
      </c>
      <c r="I82" s="143"/>
      <c r="J82" s="143">
        <f t="shared" si="51"/>
        <v>21.410958904109588</v>
      </c>
      <c r="K82" s="143">
        <f t="shared" si="51"/>
        <v>24.258029543298552</v>
      </c>
      <c r="L82" s="143">
        <f t="shared" si="51"/>
        <v>18.501592577205372</v>
      </c>
      <c r="M82" s="143"/>
      <c r="N82" s="143">
        <f t="shared" si="52"/>
        <v>12.981711299804049</v>
      </c>
      <c r="O82" s="143">
        <f t="shared" si="52"/>
        <v>15.103734439834025</v>
      </c>
      <c r="P82" s="143">
        <f t="shared" si="52"/>
        <v>10.927205527880442</v>
      </c>
      <c r="Q82" s="143"/>
      <c r="R82" s="143">
        <f t="shared" si="53"/>
        <v>16.316753557841341</v>
      </c>
      <c r="S82" s="143">
        <f t="shared" si="53"/>
        <v>19.085103222931828</v>
      </c>
      <c r="T82" s="143">
        <f t="shared" si="53"/>
        <v>13.818522986194882</v>
      </c>
      <c r="U82" s="143"/>
      <c r="V82" s="143">
        <f t="shared" si="54"/>
        <v>10.291147761696399</v>
      </c>
      <c r="W82" s="143">
        <f t="shared" si="54"/>
        <v>13.021400072542619</v>
      </c>
      <c r="X82" s="143">
        <f t="shared" si="54"/>
        <v>7.9277864992150713</v>
      </c>
      <c r="Y82" s="143"/>
      <c r="Z82" s="143">
        <f t="shared" si="55"/>
        <v>8.7112751286782562</v>
      </c>
      <c r="AA82" s="143">
        <f t="shared" si="55"/>
        <v>5.845556514236411</v>
      </c>
      <c r="AB82" s="143">
        <f t="shared" si="55"/>
        <v>11.058116940469882</v>
      </c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</row>
    <row r="83" spans="1:41" s="129" customFormat="1" x14ac:dyDescent="0.25">
      <c r="A83" s="132" t="s">
        <v>86</v>
      </c>
      <c r="B83" s="143">
        <f t="shared" si="49"/>
        <v>6.0606060606060606</v>
      </c>
      <c r="C83" s="143">
        <f t="shared" si="49"/>
        <v>7.9617834394904454</v>
      </c>
      <c r="D83" s="143">
        <f t="shared" si="49"/>
        <v>3.2710280373831773</v>
      </c>
      <c r="E83" s="143"/>
      <c r="F83" s="143">
        <f t="shared" si="50"/>
        <v>7.5862068965517242</v>
      </c>
      <c r="G83" s="143">
        <f t="shared" si="50"/>
        <v>8.9887640449438209</v>
      </c>
      <c r="H83" s="143">
        <f t="shared" si="50"/>
        <v>5.3571428571428568</v>
      </c>
      <c r="I83" s="143"/>
      <c r="J83" s="143">
        <f t="shared" si="51"/>
        <v>0.90909090909090906</v>
      </c>
      <c r="K83" s="143">
        <f t="shared" si="51"/>
        <v>1.6666666666666667</v>
      </c>
      <c r="L83" s="143">
        <f t="shared" si="51"/>
        <v>0</v>
      </c>
      <c r="M83" s="143"/>
      <c r="N83" s="143">
        <f t="shared" si="52"/>
        <v>12.962962962962962</v>
      </c>
      <c r="O83" s="143">
        <f t="shared" si="52"/>
        <v>20</v>
      </c>
      <c r="P83" s="143">
        <f t="shared" si="52"/>
        <v>0</v>
      </c>
      <c r="Q83" s="143"/>
      <c r="R83" s="143">
        <f t="shared" si="53"/>
        <v>9.8039215686274517</v>
      </c>
      <c r="S83" s="143">
        <f t="shared" si="53"/>
        <v>12.5</v>
      </c>
      <c r="T83" s="143">
        <f t="shared" si="53"/>
        <v>6.5217391304347823</v>
      </c>
      <c r="U83" s="143"/>
      <c r="V83" s="143">
        <f t="shared" si="54"/>
        <v>1.5625</v>
      </c>
      <c r="W83" s="143">
        <f t="shared" si="54"/>
        <v>2.3809523809523809</v>
      </c>
      <c r="X83" s="143">
        <f t="shared" si="54"/>
        <v>0</v>
      </c>
      <c r="Y83" s="143"/>
      <c r="Z83" s="143">
        <f t="shared" si="55"/>
        <v>3.7735849056603774</v>
      </c>
      <c r="AA83" s="143">
        <f t="shared" si="55"/>
        <v>3.125</v>
      </c>
      <c r="AB83" s="143">
        <f t="shared" si="55"/>
        <v>4.7619047619047619</v>
      </c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</row>
    <row r="84" spans="1:41" s="129" customFormat="1" x14ac:dyDescent="0.25">
      <c r="A84" s="132" t="s">
        <v>87</v>
      </c>
      <c r="B84" s="143">
        <f t="shared" si="49"/>
        <v>10.781893004115227</v>
      </c>
      <c r="C84" s="143">
        <f t="shared" si="49"/>
        <v>11.190631099544568</v>
      </c>
      <c r="D84" s="143">
        <f t="shared" si="49"/>
        <v>10.078387458006718</v>
      </c>
      <c r="E84" s="143"/>
      <c r="F84" s="143">
        <f t="shared" si="50"/>
        <v>14.76923076923077</v>
      </c>
      <c r="G84" s="143">
        <f t="shared" si="50"/>
        <v>16.666666666666664</v>
      </c>
      <c r="H84" s="143">
        <f t="shared" si="50"/>
        <v>10.679611650485436</v>
      </c>
      <c r="I84" s="143"/>
      <c r="J84" s="143">
        <f t="shared" si="51"/>
        <v>6.7796610169491522</v>
      </c>
      <c r="K84" s="143">
        <f t="shared" si="51"/>
        <v>8.2926829268292686</v>
      </c>
      <c r="L84" s="143">
        <f t="shared" si="51"/>
        <v>3.3333333333333335</v>
      </c>
      <c r="M84" s="143"/>
      <c r="N84" s="143">
        <f t="shared" si="52"/>
        <v>6.6006600660065997</v>
      </c>
      <c r="O84" s="143">
        <f t="shared" si="52"/>
        <v>7.3059360730593603</v>
      </c>
      <c r="P84" s="143">
        <f t="shared" si="52"/>
        <v>4.7619047619047619</v>
      </c>
      <c r="Q84" s="143"/>
      <c r="R84" s="143">
        <f t="shared" si="53"/>
        <v>19.484702093397747</v>
      </c>
      <c r="S84" s="143">
        <f t="shared" si="53"/>
        <v>20.266666666666666</v>
      </c>
      <c r="T84" s="143">
        <f t="shared" si="53"/>
        <v>18.292682926829269</v>
      </c>
      <c r="U84" s="143"/>
      <c r="V84" s="143">
        <f t="shared" si="54"/>
        <v>9.433962264150944</v>
      </c>
      <c r="W84" s="143">
        <f t="shared" si="54"/>
        <v>7.7738515901060072</v>
      </c>
      <c r="X84" s="143">
        <f t="shared" si="54"/>
        <v>11.855670103092782</v>
      </c>
      <c r="Y84" s="143"/>
      <c r="Z84" s="143">
        <f t="shared" si="55"/>
        <v>1.9559902200488997</v>
      </c>
      <c r="AA84" s="143">
        <f t="shared" si="55"/>
        <v>1.7167381974248928</v>
      </c>
      <c r="AB84" s="143">
        <f t="shared" si="55"/>
        <v>2.2727272727272729</v>
      </c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</row>
    <row r="85" spans="1:41" s="129" customFormat="1" x14ac:dyDescent="0.25">
      <c r="A85" s="133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</row>
    <row r="86" spans="1:41" s="129" customFormat="1" ht="14.25" x14ac:dyDescent="0.25">
      <c r="A86" s="130" t="s">
        <v>88</v>
      </c>
      <c r="B86" s="144"/>
      <c r="C86" s="144"/>
      <c r="D86" s="144"/>
      <c r="E86" s="145"/>
      <c r="F86" s="144"/>
      <c r="G86" s="144"/>
      <c r="H86" s="144"/>
      <c r="I86" s="145"/>
      <c r="J86" s="144"/>
      <c r="K86" s="144"/>
      <c r="L86" s="144"/>
      <c r="M86" s="145"/>
      <c r="N86" s="144"/>
      <c r="O86" s="144"/>
      <c r="P86" s="144"/>
      <c r="Q86" s="145"/>
      <c r="R86" s="144"/>
      <c r="S86" s="144"/>
      <c r="T86" s="144"/>
      <c r="U86" s="145"/>
      <c r="V86" s="144"/>
      <c r="W86" s="144"/>
      <c r="X86" s="144"/>
      <c r="Y86" s="145"/>
      <c r="Z86" s="144"/>
      <c r="AA86" s="144"/>
      <c r="AB86" s="144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</row>
    <row r="87" spans="1:41" s="129" customFormat="1" x14ac:dyDescent="0.25">
      <c r="A87" s="136" t="s">
        <v>22</v>
      </c>
      <c r="B87" s="143">
        <f t="shared" ref="B87:D90" si="56">+B68/(B68+B18)*100</f>
        <v>15.98880231086069</v>
      </c>
      <c r="C87" s="143">
        <f t="shared" si="56"/>
        <v>18.223533267781058</v>
      </c>
      <c r="D87" s="143">
        <f t="shared" si="56"/>
        <v>13.845025153717161</v>
      </c>
      <c r="E87" s="143"/>
      <c r="F87" s="143">
        <f t="shared" ref="F87:H90" si="57">+F68/(F68+F18)*100</f>
        <v>21.69932246841238</v>
      </c>
      <c r="G87" s="143">
        <f t="shared" si="57"/>
        <v>24.714962287318016</v>
      </c>
      <c r="H87" s="143">
        <f t="shared" si="57"/>
        <v>18.406435548745449</v>
      </c>
      <c r="I87" s="143"/>
      <c r="J87" s="143">
        <f t="shared" ref="J87:L90" si="58">+J68/(J68+J18)*100</f>
        <v>22.491754441961913</v>
      </c>
      <c r="K87" s="143">
        <f t="shared" si="58"/>
        <v>25.278419836100021</v>
      </c>
      <c r="L87" s="143">
        <f t="shared" si="58"/>
        <v>19.633620689655174</v>
      </c>
      <c r="M87" s="143"/>
      <c r="N87" s="143">
        <f t="shared" ref="N87:P90" si="59">+N68/(N68+N18)*100</f>
        <v>13.986620416253718</v>
      </c>
      <c r="O87" s="143">
        <f t="shared" si="59"/>
        <v>16.342124722701502</v>
      </c>
      <c r="P87" s="143">
        <f t="shared" si="59"/>
        <v>11.606475716064757</v>
      </c>
      <c r="Q87" s="143"/>
      <c r="R87" s="143">
        <f t="shared" ref="R87:T90" si="60">+R68/(R68+R18)*100</f>
        <v>16.215202924360298</v>
      </c>
      <c r="S87" s="143">
        <f t="shared" si="60"/>
        <v>19.144364133619849</v>
      </c>
      <c r="T87" s="143">
        <f t="shared" si="60"/>
        <v>13.513513513513514</v>
      </c>
      <c r="U87" s="143"/>
      <c r="V87" s="143">
        <f t="shared" ref="V87:X90" si="61">+V68/(V68+V18)*100</f>
        <v>10.586157412517938</v>
      </c>
      <c r="W87" s="143">
        <f t="shared" si="61"/>
        <v>12.995699952221692</v>
      </c>
      <c r="X87" s="143">
        <f t="shared" si="61"/>
        <v>8.5163143853888776</v>
      </c>
      <c r="Y87" s="143"/>
      <c r="Z87" s="143">
        <f t="shared" ref="Z87:AB90" si="62">+Z68/(Z68+Z18)*100</f>
        <v>8.3521728208992716</v>
      </c>
      <c r="AA87" s="143">
        <f t="shared" si="62"/>
        <v>5.6365136101182296</v>
      </c>
      <c r="AB87" s="143">
        <f t="shared" si="62"/>
        <v>10.635838150289018</v>
      </c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</row>
    <row r="88" spans="1:41" x14ac:dyDescent="0.25">
      <c r="A88" s="132" t="s">
        <v>85</v>
      </c>
      <c r="B88" s="143">
        <f t="shared" si="56"/>
        <v>16.325647058823527</v>
      </c>
      <c r="C88" s="143">
        <f t="shared" si="56"/>
        <v>18.77147766323024</v>
      </c>
      <c r="D88" s="143">
        <f t="shared" si="56"/>
        <v>14.04949667478286</v>
      </c>
      <c r="E88" s="146"/>
      <c r="F88" s="143">
        <f t="shared" si="57"/>
        <v>22.110600841944127</v>
      </c>
      <c r="G88" s="143">
        <f t="shared" si="57"/>
        <v>25.30612244897959</v>
      </c>
      <c r="H88" s="143">
        <f t="shared" si="57"/>
        <v>18.708020545239034</v>
      </c>
      <c r="I88" s="146"/>
      <c r="J88" s="143">
        <f t="shared" si="58"/>
        <v>23.27106960195686</v>
      </c>
      <c r="K88" s="143">
        <f t="shared" si="58"/>
        <v>26.368491321762349</v>
      </c>
      <c r="L88" s="143">
        <f t="shared" si="58"/>
        <v>20.177777777777777</v>
      </c>
      <c r="M88" s="146"/>
      <c r="N88" s="143">
        <f t="shared" si="59"/>
        <v>14.283862605314324</v>
      </c>
      <c r="O88" s="143">
        <f t="shared" si="59"/>
        <v>16.828819353142254</v>
      </c>
      <c r="P88" s="143">
        <f t="shared" si="59"/>
        <v>11.809815950920246</v>
      </c>
      <c r="Q88" s="146"/>
      <c r="R88" s="143">
        <f t="shared" si="60"/>
        <v>16.076814799919564</v>
      </c>
      <c r="S88" s="143">
        <f t="shared" si="60"/>
        <v>19.133959044368602</v>
      </c>
      <c r="T88" s="143">
        <f t="shared" si="60"/>
        <v>13.351084062381133</v>
      </c>
      <c r="U88" s="146"/>
      <c r="V88" s="143">
        <f t="shared" si="61"/>
        <v>10.718478516083588</v>
      </c>
      <c r="W88" s="143">
        <f t="shared" si="61"/>
        <v>13.493913493913496</v>
      </c>
      <c r="X88" s="143">
        <f t="shared" si="61"/>
        <v>8.4174361176723203</v>
      </c>
      <c r="Y88" s="146"/>
      <c r="Z88" s="143">
        <f t="shared" si="62"/>
        <v>8.7333333333333325</v>
      </c>
      <c r="AA88" s="143">
        <f t="shared" si="62"/>
        <v>5.9311981020166078</v>
      </c>
      <c r="AB88" s="143">
        <f t="shared" si="62"/>
        <v>11.022286821705427</v>
      </c>
    </row>
    <row r="89" spans="1:41" x14ac:dyDescent="0.25">
      <c r="A89" s="132" t="s">
        <v>86</v>
      </c>
      <c r="B89" s="143">
        <f t="shared" si="56"/>
        <v>6.0606060606060606</v>
      </c>
      <c r="C89" s="143">
        <f t="shared" si="56"/>
        <v>7.9617834394904454</v>
      </c>
      <c r="D89" s="143">
        <f t="shared" si="56"/>
        <v>3.2710280373831773</v>
      </c>
      <c r="E89" s="146"/>
      <c r="F89" s="143">
        <f t="shared" si="57"/>
        <v>7.5862068965517242</v>
      </c>
      <c r="G89" s="143">
        <f t="shared" si="57"/>
        <v>8.9887640449438209</v>
      </c>
      <c r="H89" s="143">
        <f t="shared" si="57"/>
        <v>5.3571428571428568</v>
      </c>
      <c r="I89" s="146"/>
      <c r="J89" s="143">
        <f t="shared" si="58"/>
        <v>0.90909090909090906</v>
      </c>
      <c r="K89" s="143">
        <f t="shared" si="58"/>
        <v>1.6666666666666667</v>
      </c>
      <c r="L89" s="143">
        <f t="shared" si="58"/>
        <v>0</v>
      </c>
      <c r="M89" s="146"/>
      <c r="N89" s="143">
        <f t="shared" si="59"/>
        <v>12.962962962962962</v>
      </c>
      <c r="O89" s="143">
        <f t="shared" si="59"/>
        <v>20</v>
      </c>
      <c r="P89" s="143">
        <f t="shared" si="59"/>
        <v>0</v>
      </c>
      <c r="Q89" s="146"/>
      <c r="R89" s="143">
        <f t="shared" si="60"/>
        <v>9.8039215686274517</v>
      </c>
      <c r="S89" s="143">
        <f t="shared" si="60"/>
        <v>12.5</v>
      </c>
      <c r="T89" s="143">
        <f t="shared" si="60"/>
        <v>6.5217391304347823</v>
      </c>
      <c r="U89" s="146"/>
      <c r="V89" s="143">
        <f t="shared" si="61"/>
        <v>1.5625</v>
      </c>
      <c r="W89" s="143">
        <f t="shared" si="61"/>
        <v>2.3809523809523809</v>
      </c>
      <c r="X89" s="143">
        <f t="shared" si="61"/>
        <v>0</v>
      </c>
      <c r="Y89" s="146"/>
      <c r="Z89" s="143">
        <f t="shared" si="62"/>
        <v>3.7735849056603774</v>
      </c>
      <c r="AA89" s="143">
        <f t="shared" si="62"/>
        <v>3.125</v>
      </c>
      <c r="AB89" s="143">
        <f t="shared" si="62"/>
        <v>4.7619047619047619</v>
      </c>
    </row>
    <row r="90" spans="1:41" x14ac:dyDescent="0.25">
      <c r="A90" s="132" t="s">
        <v>87</v>
      </c>
      <c r="B90" s="143">
        <f t="shared" si="56"/>
        <v>10.781893004115227</v>
      </c>
      <c r="C90" s="143">
        <f t="shared" si="56"/>
        <v>11.190631099544568</v>
      </c>
      <c r="D90" s="143">
        <f t="shared" si="56"/>
        <v>10.078387458006718</v>
      </c>
      <c r="E90" s="146"/>
      <c r="F90" s="143">
        <f t="shared" si="57"/>
        <v>14.76923076923077</v>
      </c>
      <c r="G90" s="143">
        <f t="shared" si="57"/>
        <v>16.666666666666664</v>
      </c>
      <c r="H90" s="143">
        <f t="shared" si="57"/>
        <v>10.679611650485436</v>
      </c>
      <c r="I90" s="146"/>
      <c r="J90" s="143">
        <f t="shared" si="58"/>
        <v>6.7796610169491522</v>
      </c>
      <c r="K90" s="143">
        <f t="shared" si="58"/>
        <v>8.2926829268292686</v>
      </c>
      <c r="L90" s="143">
        <f t="shared" si="58"/>
        <v>3.3333333333333335</v>
      </c>
      <c r="M90" s="146"/>
      <c r="N90" s="143">
        <f t="shared" si="59"/>
        <v>6.6006600660065997</v>
      </c>
      <c r="O90" s="143">
        <f t="shared" si="59"/>
        <v>7.3059360730593603</v>
      </c>
      <c r="P90" s="143">
        <f t="shared" si="59"/>
        <v>4.7619047619047619</v>
      </c>
      <c r="Q90" s="146"/>
      <c r="R90" s="143">
        <f t="shared" si="60"/>
        <v>19.484702093397747</v>
      </c>
      <c r="S90" s="143">
        <f t="shared" si="60"/>
        <v>20.266666666666666</v>
      </c>
      <c r="T90" s="143">
        <f t="shared" si="60"/>
        <v>18.292682926829269</v>
      </c>
      <c r="U90" s="146"/>
      <c r="V90" s="143">
        <f t="shared" si="61"/>
        <v>9.433962264150944</v>
      </c>
      <c r="W90" s="143">
        <f t="shared" si="61"/>
        <v>7.7738515901060072</v>
      </c>
      <c r="X90" s="143">
        <f t="shared" si="61"/>
        <v>11.855670103092782</v>
      </c>
      <c r="Y90" s="146"/>
      <c r="Z90" s="143">
        <f t="shared" si="62"/>
        <v>1.9559902200488997</v>
      </c>
      <c r="AA90" s="143">
        <f t="shared" si="62"/>
        <v>1.7167381974248928</v>
      </c>
      <c r="AB90" s="143">
        <f t="shared" si="62"/>
        <v>2.2727272727272729</v>
      </c>
    </row>
    <row r="91" spans="1:41" x14ac:dyDescent="0.25">
      <c r="A91" s="132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</row>
    <row r="92" spans="1:41" ht="14.25" x14ac:dyDescent="0.25">
      <c r="A92" s="140" t="s">
        <v>89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</row>
    <row r="93" spans="1:41" x14ac:dyDescent="0.25">
      <c r="A93" s="141" t="s">
        <v>22</v>
      </c>
      <c r="B93" s="143">
        <f t="shared" ref="B93:D94" si="63">+B74/(B74+B24)*100</f>
        <v>14.229933325966037</v>
      </c>
      <c r="C93" s="143">
        <f t="shared" si="63"/>
        <v>16.06679035250464</v>
      </c>
      <c r="D93" s="143">
        <f t="shared" si="63"/>
        <v>12.419543592744295</v>
      </c>
      <c r="E93" s="143"/>
      <c r="F93" s="143">
        <f t="shared" ref="F93:H94" si="64">+F74/(F74+F24)*100</f>
        <v>16.264968925269059</v>
      </c>
      <c r="G93" s="143">
        <f t="shared" si="64"/>
        <v>18.614210217263651</v>
      </c>
      <c r="H93" s="143">
        <f t="shared" si="64"/>
        <v>13.75744280789721</v>
      </c>
      <c r="I93" s="143"/>
      <c r="J93" s="143">
        <f t="shared" ref="J93:L94" si="65">+J74/(J74+J24)*100</f>
        <v>18.426685693899394</v>
      </c>
      <c r="K93" s="143">
        <f t="shared" si="65"/>
        <v>20.970537261698439</v>
      </c>
      <c r="L93" s="143">
        <f t="shared" si="65"/>
        <v>15.729511209114296</v>
      </c>
      <c r="M93" s="143"/>
      <c r="N93" s="143">
        <f t="shared" ref="N93:P94" si="66">+N74/(N74+N24)*100</f>
        <v>10.765497463048753</v>
      </c>
      <c r="O93" s="143">
        <f t="shared" si="66"/>
        <v>12.151215121512152</v>
      </c>
      <c r="P93" s="143">
        <f t="shared" si="66"/>
        <v>9.4331458243184763</v>
      </c>
      <c r="Q93" s="143"/>
      <c r="R93" s="143">
        <f t="shared" ref="R93:T94" si="67">+R74/(R74+R24)*100</f>
        <v>16.878531073446329</v>
      </c>
      <c r="S93" s="143">
        <f t="shared" si="67"/>
        <v>18.973105134474327</v>
      </c>
      <c r="T93" s="143">
        <f t="shared" si="67"/>
        <v>14.934180662732638</v>
      </c>
      <c r="U93" s="143"/>
      <c r="V93" s="143">
        <f t="shared" ref="V93:X94" si="68">+V74/(V74+V24)*100</f>
        <v>9.2097445038621508</v>
      </c>
      <c r="W93" s="143">
        <f t="shared" si="68"/>
        <v>11.917725347852389</v>
      </c>
      <c r="X93" s="143">
        <f t="shared" si="68"/>
        <v>6.5966141272621126</v>
      </c>
      <c r="Y93" s="143"/>
      <c r="Z93" s="143">
        <f t="shared" ref="Z93:AB94" si="69">+Z74/(Z74+Z24)*100</f>
        <v>8.6521272792277433</v>
      </c>
      <c r="AA93" s="143">
        <f t="shared" si="69"/>
        <v>5.6170886075949369</v>
      </c>
      <c r="AB93" s="143">
        <f t="shared" si="69"/>
        <v>11.154598825831702</v>
      </c>
    </row>
    <row r="94" spans="1:41" x14ac:dyDescent="0.25">
      <c r="A94" s="132" t="s">
        <v>85</v>
      </c>
      <c r="B94" s="143">
        <f t="shared" si="63"/>
        <v>14.229933325966037</v>
      </c>
      <c r="C94" s="143">
        <f t="shared" si="63"/>
        <v>16.06679035250464</v>
      </c>
      <c r="D94" s="143">
        <f t="shared" si="63"/>
        <v>12.419543592744295</v>
      </c>
      <c r="E94" s="146"/>
      <c r="F94" s="143">
        <f t="shared" si="64"/>
        <v>16.264968925269059</v>
      </c>
      <c r="G94" s="143">
        <f t="shared" si="64"/>
        <v>18.614210217263651</v>
      </c>
      <c r="H94" s="143">
        <f t="shared" si="64"/>
        <v>13.75744280789721</v>
      </c>
      <c r="I94" s="146"/>
      <c r="J94" s="143">
        <f t="shared" si="65"/>
        <v>18.426685693899394</v>
      </c>
      <c r="K94" s="143">
        <f t="shared" si="65"/>
        <v>20.970537261698439</v>
      </c>
      <c r="L94" s="143">
        <f t="shared" si="65"/>
        <v>15.729511209114296</v>
      </c>
      <c r="M94" s="146"/>
      <c r="N94" s="143">
        <f t="shared" si="66"/>
        <v>10.765497463048753</v>
      </c>
      <c r="O94" s="143">
        <f t="shared" si="66"/>
        <v>12.151215121512152</v>
      </c>
      <c r="P94" s="143">
        <f t="shared" si="66"/>
        <v>9.4331458243184763</v>
      </c>
      <c r="Q94" s="146"/>
      <c r="R94" s="143">
        <f t="shared" si="67"/>
        <v>16.878531073446329</v>
      </c>
      <c r="S94" s="143">
        <f t="shared" si="67"/>
        <v>18.973105134474327</v>
      </c>
      <c r="T94" s="143">
        <f t="shared" si="67"/>
        <v>14.934180662732638</v>
      </c>
      <c r="U94" s="146"/>
      <c r="V94" s="143">
        <f t="shared" si="68"/>
        <v>9.2097445038621508</v>
      </c>
      <c r="W94" s="143">
        <f t="shared" si="68"/>
        <v>11.917725347852389</v>
      </c>
      <c r="X94" s="143">
        <f t="shared" si="68"/>
        <v>6.5966141272621126</v>
      </c>
      <c r="Y94" s="146"/>
      <c r="Z94" s="143">
        <f t="shared" si="69"/>
        <v>8.6521272792277433</v>
      </c>
      <c r="AA94" s="143">
        <f t="shared" si="69"/>
        <v>5.6170886075949369</v>
      </c>
      <c r="AB94" s="143">
        <f t="shared" si="69"/>
        <v>11.154598825831702</v>
      </c>
    </row>
    <row r="95" spans="1:41" x14ac:dyDescent="0.25">
      <c r="A95" s="132" t="s">
        <v>86</v>
      </c>
      <c r="B95" s="143">
        <v>0</v>
      </c>
      <c r="C95" s="143">
        <v>0</v>
      </c>
      <c r="D95" s="143">
        <v>0</v>
      </c>
      <c r="E95" s="146"/>
      <c r="F95" s="143">
        <v>0</v>
      </c>
      <c r="G95" s="143">
        <v>0</v>
      </c>
      <c r="H95" s="143">
        <v>0</v>
      </c>
      <c r="I95" s="146"/>
      <c r="J95" s="143">
        <v>0</v>
      </c>
      <c r="K95" s="143">
        <v>0</v>
      </c>
      <c r="L95" s="143">
        <v>0</v>
      </c>
      <c r="M95" s="146"/>
      <c r="N95" s="143">
        <v>0</v>
      </c>
      <c r="O95" s="143">
        <v>0</v>
      </c>
      <c r="P95" s="143">
        <v>0</v>
      </c>
      <c r="Q95" s="146"/>
      <c r="R95" s="143">
        <v>0</v>
      </c>
      <c r="S95" s="143">
        <v>0</v>
      </c>
      <c r="T95" s="143">
        <v>0</v>
      </c>
      <c r="U95" s="146"/>
      <c r="V95" s="143">
        <v>0</v>
      </c>
      <c r="W95" s="143">
        <v>0</v>
      </c>
      <c r="X95" s="143">
        <v>0</v>
      </c>
      <c r="Y95" s="146"/>
      <c r="Z95" s="143">
        <v>0</v>
      </c>
      <c r="AA95" s="143">
        <v>0</v>
      </c>
      <c r="AB95" s="143">
        <v>0</v>
      </c>
    </row>
    <row r="96" spans="1:41" ht="13.5" thickBot="1" x14ac:dyDescent="0.3">
      <c r="A96" s="132" t="s">
        <v>87</v>
      </c>
      <c r="B96" s="149">
        <v>0</v>
      </c>
      <c r="C96" s="149">
        <v>0</v>
      </c>
      <c r="D96" s="149">
        <v>0</v>
      </c>
      <c r="E96" s="152"/>
      <c r="F96" s="149">
        <v>0</v>
      </c>
      <c r="G96" s="149">
        <v>0</v>
      </c>
      <c r="H96" s="149">
        <v>0</v>
      </c>
      <c r="I96" s="152"/>
      <c r="J96" s="149">
        <v>0</v>
      </c>
      <c r="K96" s="149">
        <v>0</v>
      </c>
      <c r="L96" s="149">
        <v>0</v>
      </c>
      <c r="M96" s="152"/>
      <c r="N96" s="149">
        <v>0</v>
      </c>
      <c r="O96" s="149">
        <v>0</v>
      </c>
      <c r="P96" s="149">
        <v>0</v>
      </c>
      <c r="Q96" s="152"/>
      <c r="R96" s="149">
        <v>0</v>
      </c>
      <c r="S96" s="149">
        <v>0</v>
      </c>
      <c r="T96" s="149">
        <v>0</v>
      </c>
      <c r="U96" s="152"/>
      <c r="V96" s="149">
        <v>0</v>
      </c>
      <c r="W96" s="149">
        <v>0</v>
      </c>
      <c r="X96" s="149">
        <v>0</v>
      </c>
      <c r="Y96" s="152"/>
      <c r="Z96" s="149">
        <v>0</v>
      </c>
      <c r="AA96" s="149">
        <v>0</v>
      </c>
      <c r="AB96" s="149">
        <v>0</v>
      </c>
    </row>
    <row r="97" spans="1:28" x14ac:dyDescent="0.25">
      <c r="A97" s="292" t="s">
        <v>90</v>
      </c>
      <c r="B97" s="292"/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</row>
    <row r="98" spans="1:28" x14ac:dyDescent="0.25">
      <c r="A98" s="293" t="s">
        <v>14</v>
      </c>
      <c r="B98" s="293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70"/>
  <sheetViews>
    <sheetView topLeftCell="A99" zoomScaleNormal="100" zoomScaleSheetLayoutView="100" workbookViewId="0">
      <selection activeCell="AD130" sqref="AD130:AE131"/>
    </sheetView>
  </sheetViews>
  <sheetFormatPr baseColWidth="10" defaultRowHeight="12.75" x14ac:dyDescent="0.25"/>
  <cols>
    <col min="1" max="1" width="15.7109375" style="128" customWidth="1"/>
    <col min="2" max="4" width="7.7109375" style="129" customWidth="1"/>
    <col min="5" max="5" width="1.42578125" style="129" customWidth="1"/>
    <col min="6" max="8" width="6.85546875" style="129" customWidth="1"/>
    <col min="9" max="9" width="1.42578125" style="129" customWidth="1"/>
    <col min="10" max="12" width="6.85546875" style="129" customWidth="1"/>
    <col min="13" max="13" width="1.7109375" style="129" customWidth="1"/>
    <col min="14" max="16" width="6.85546875" style="129" customWidth="1"/>
    <col min="17" max="17" width="1.42578125" style="129" customWidth="1"/>
    <col min="18" max="20" width="6.85546875" style="129" customWidth="1"/>
    <col min="21" max="21" width="1.42578125" style="129" customWidth="1"/>
    <col min="22" max="24" width="6.85546875" style="129" customWidth="1"/>
    <col min="25" max="25" width="1.42578125" style="129" customWidth="1"/>
    <col min="26" max="28" width="6.7109375" style="129" customWidth="1"/>
    <col min="29" max="29" width="11.42578125" style="129"/>
    <col min="30" max="30" width="13.28515625" style="129" customWidth="1"/>
    <col min="31" max="33" width="6.140625" style="129" customWidth="1"/>
    <col min="34" max="34" width="1.42578125" style="129" customWidth="1"/>
    <col min="35" max="37" width="5.140625" style="129" customWidth="1"/>
    <col min="38" max="38" width="1.42578125" style="129" customWidth="1"/>
    <col min="39" max="41" width="5.140625" style="129" customWidth="1"/>
    <col min="42" max="42" width="1.42578125" style="129" customWidth="1"/>
    <col min="43" max="45" width="5.140625" style="129" customWidth="1"/>
    <col min="46" max="46" width="1.42578125" style="129" customWidth="1"/>
    <col min="47" max="49" width="5.140625" style="129" customWidth="1"/>
    <col min="50" max="50" width="1.42578125" style="129" customWidth="1"/>
    <col min="51" max="53" width="5.140625" style="129" customWidth="1"/>
    <col min="54" max="54" width="1.42578125" style="129" customWidth="1"/>
    <col min="55" max="57" width="5.140625" style="129" customWidth="1"/>
    <col min="58" max="62" width="11.42578125" style="128"/>
    <col min="63" max="256" width="11.42578125" style="129"/>
    <col min="257" max="257" width="15.42578125" style="129" customWidth="1"/>
    <col min="258" max="260" width="6.5703125" style="129" bestFit="1" customWidth="1"/>
    <col min="261" max="261" width="1.42578125" style="129" customWidth="1"/>
    <col min="262" max="264" width="5.7109375" style="129" bestFit="1" customWidth="1"/>
    <col min="265" max="265" width="1.42578125" style="129" customWidth="1"/>
    <col min="266" max="268" width="5.7109375" style="129" bestFit="1" customWidth="1"/>
    <col min="269" max="269" width="1.42578125" style="129" customWidth="1"/>
    <col min="270" max="272" width="5.7109375" style="129" bestFit="1" customWidth="1"/>
    <col min="273" max="273" width="1.42578125" style="129" customWidth="1"/>
    <col min="274" max="276" width="5.7109375" style="129" bestFit="1" customWidth="1"/>
    <col min="277" max="277" width="1.42578125" style="129" customWidth="1"/>
    <col min="278" max="280" width="5.7109375" style="129" bestFit="1" customWidth="1"/>
    <col min="281" max="281" width="1.42578125" style="129" customWidth="1"/>
    <col min="282" max="284" width="4.85546875" style="129" bestFit="1" customWidth="1"/>
    <col min="285" max="285" width="11.42578125" style="129"/>
    <col min="286" max="286" width="13.28515625" style="129" customWidth="1"/>
    <col min="287" max="289" width="6.140625" style="129" customWidth="1"/>
    <col min="290" max="290" width="1.42578125" style="129" customWidth="1"/>
    <col min="291" max="293" width="5.140625" style="129" customWidth="1"/>
    <col min="294" max="294" width="1.42578125" style="129" customWidth="1"/>
    <col min="295" max="297" width="5.140625" style="129" customWidth="1"/>
    <col min="298" max="298" width="1.42578125" style="129" customWidth="1"/>
    <col min="299" max="301" width="5.140625" style="129" customWidth="1"/>
    <col min="302" max="302" width="1.42578125" style="129" customWidth="1"/>
    <col min="303" max="305" width="5.140625" style="129" customWidth="1"/>
    <col min="306" max="306" width="1.42578125" style="129" customWidth="1"/>
    <col min="307" max="309" width="5.140625" style="129" customWidth="1"/>
    <col min="310" max="310" width="1.42578125" style="129" customWidth="1"/>
    <col min="311" max="313" width="5.140625" style="129" customWidth="1"/>
    <col min="314" max="512" width="11.42578125" style="129"/>
    <col min="513" max="513" width="15.42578125" style="129" customWidth="1"/>
    <col min="514" max="516" width="6.5703125" style="129" bestFit="1" customWidth="1"/>
    <col min="517" max="517" width="1.42578125" style="129" customWidth="1"/>
    <col min="518" max="520" width="5.7109375" style="129" bestFit="1" customWidth="1"/>
    <col min="521" max="521" width="1.42578125" style="129" customWidth="1"/>
    <col min="522" max="524" width="5.7109375" style="129" bestFit="1" customWidth="1"/>
    <col min="525" max="525" width="1.42578125" style="129" customWidth="1"/>
    <col min="526" max="528" width="5.7109375" style="129" bestFit="1" customWidth="1"/>
    <col min="529" max="529" width="1.42578125" style="129" customWidth="1"/>
    <col min="530" max="532" width="5.7109375" style="129" bestFit="1" customWidth="1"/>
    <col min="533" max="533" width="1.42578125" style="129" customWidth="1"/>
    <col min="534" max="536" width="5.7109375" style="129" bestFit="1" customWidth="1"/>
    <col min="537" max="537" width="1.42578125" style="129" customWidth="1"/>
    <col min="538" max="540" width="4.85546875" style="129" bestFit="1" customWidth="1"/>
    <col min="541" max="541" width="11.42578125" style="129"/>
    <col min="542" max="542" width="13.28515625" style="129" customWidth="1"/>
    <col min="543" max="545" width="6.140625" style="129" customWidth="1"/>
    <col min="546" max="546" width="1.42578125" style="129" customWidth="1"/>
    <col min="547" max="549" width="5.140625" style="129" customWidth="1"/>
    <col min="550" max="550" width="1.42578125" style="129" customWidth="1"/>
    <col min="551" max="553" width="5.140625" style="129" customWidth="1"/>
    <col min="554" max="554" width="1.42578125" style="129" customWidth="1"/>
    <col min="555" max="557" width="5.140625" style="129" customWidth="1"/>
    <col min="558" max="558" width="1.42578125" style="129" customWidth="1"/>
    <col min="559" max="561" width="5.140625" style="129" customWidth="1"/>
    <col min="562" max="562" width="1.42578125" style="129" customWidth="1"/>
    <col min="563" max="565" width="5.140625" style="129" customWidth="1"/>
    <col min="566" max="566" width="1.42578125" style="129" customWidth="1"/>
    <col min="567" max="569" width="5.140625" style="129" customWidth="1"/>
    <col min="570" max="768" width="11.42578125" style="129"/>
    <col min="769" max="769" width="15.42578125" style="129" customWidth="1"/>
    <col min="770" max="772" width="6.5703125" style="129" bestFit="1" customWidth="1"/>
    <col min="773" max="773" width="1.42578125" style="129" customWidth="1"/>
    <col min="774" max="776" width="5.7109375" style="129" bestFit="1" customWidth="1"/>
    <col min="777" max="777" width="1.42578125" style="129" customWidth="1"/>
    <col min="778" max="780" width="5.7109375" style="129" bestFit="1" customWidth="1"/>
    <col min="781" max="781" width="1.42578125" style="129" customWidth="1"/>
    <col min="782" max="784" width="5.7109375" style="129" bestFit="1" customWidth="1"/>
    <col min="785" max="785" width="1.42578125" style="129" customWidth="1"/>
    <col min="786" max="788" width="5.7109375" style="129" bestFit="1" customWidth="1"/>
    <col min="789" max="789" width="1.42578125" style="129" customWidth="1"/>
    <col min="790" max="792" width="5.7109375" style="129" bestFit="1" customWidth="1"/>
    <col min="793" max="793" width="1.42578125" style="129" customWidth="1"/>
    <col min="794" max="796" width="4.85546875" style="129" bestFit="1" customWidth="1"/>
    <col min="797" max="797" width="11.42578125" style="129"/>
    <col min="798" max="798" width="13.28515625" style="129" customWidth="1"/>
    <col min="799" max="801" width="6.140625" style="129" customWidth="1"/>
    <col min="802" max="802" width="1.42578125" style="129" customWidth="1"/>
    <col min="803" max="805" width="5.140625" style="129" customWidth="1"/>
    <col min="806" max="806" width="1.42578125" style="129" customWidth="1"/>
    <col min="807" max="809" width="5.140625" style="129" customWidth="1"/>
    <col min="810" max="810" width="1.42578125" style="129" customWidth="1"/>
    <col min="811" max="813" width="5.140625" style="129" customWidth="1"/>
    <col min="814" max="814" width="1.42578125" style="129" customWidth="1"/>
    <col min="815" max="817" width="5.140625" style="129" customWidth="1"/>
    <col min="818" max="818" width="1.42578125" style="129" customWidth="1"/>
    <col min="819" max="821" width="5.140625" style="129" customWidth="1"/>
    <col min="822" max="822" width="1.42578125" style="129" customWidth="1"/>
    <col min="823" max="825" width="5.140625" style="129" customWidth="1"/>
    <col min="826" max="1024" width="11.42578125" style="129"/>
    <col min="1025" max="1025" width="15.42578125" style="129" customWidth="1"/>
    <col min="1026" max="1028" width="6.5703125" style="129" bestFit="1" customWidth="1"/>
    <col min="1029" max="1029" width="1.42578125" style="129" customWidth="1"/>
    <col min="1030" max="1032" width="5.7109375" style="129" bestFit="1" customWidth="1"/>
    <col min="1033" max="1033" width="1.42578125" style="129" customWidth="1"/>
    <col min="1034" max="1036" width="5.7109375" style="129" bestFit="1" customWidth="1"/>
    <col min="1037" max="1037" width="1.42578125" style="129" customWidth="1"/>
    <col min="1038" max="1040" width="5.7109375" style="129" bestFit="1" customWidth="1"/>
    <col min="1041" max="1041" width="1.42578125" style="129" customWidth="1"/>
    <col min="1042" max="1044" width="5.7109375" style="129" bestFit="1" customWidth="1"/>
    <col min="1045" max="1045" width="1.42578125" style="129" customWidth="1"/>
    <col min="1046" max="1048" width="5.7109375" style="129" bestFit="1" customWidth="1"/>
    <col min="1049" max="1049" width="1.42578125" style="129" customWidth="1"/>
    <col min="1050" max="1052" width="4.85546875" style="129" bestFit="1" customWidth="1"/>
    <col min="1053" max="1053" width="11.42578125" style="129"/>
    <col min="1054" max="1054" width="13.28515625" style="129" customWidth="1"/>
    <col min="1055" max="1057" width="6.140625" style="129" customWidth="1"/>
    <col min="1058" max="1058" width="1.42578125" style="129" customWidth="1"/>
    <col min="1059" max="1061" width="5.140625" style="129" customWidth="1"/>
    <col min="1062" max="1062" width="1.42578125" style="129" customWidth="1"/>
    <col min="1063" max="1065" width="5.140625" style="129" customWidth="1"/>
    <col min="1066" max="1066" width="1.42578125" style="129" customWidth="1"/>
    <col min="1067" max="1069" width="5.140625" style="129" customWidth="1"/>
    <col min="1070" max="1070" width="1.42578125" style="129" customWidth="1"/>
    <col min="1071" max="1073" width="5.140625" style="129" customWidth="1"/>
    <col min="1074" max="1074" width="1.42578125" style="129" customWidth="1"/>
    <col min="1075" max="1077" width="5.140625" style="129" customWidth="1"/>
    <col min="1078" max="1078" width="1.42578125" style="129" customWidth="1"/>
    <col min="1079" max="1081" width="5.140625" style="129" customWidth="1"/>
    <col min="1082" max="1280" width="11.42578125" style="129"/>
    <col min="1281" max="1281" width="15.42578125" style="129" customWidth="1"/>
    <col min="1282" max="1284" width="6.5703125" style="129" bestFit="1" customWidth="1"/>
    <col min="1285" max="1285" width="1.42578125" style="129" customWidth="1"/>
    <col min="1286" max="1288" width="5.7109375" style="129" bestFit="1" customWidth="1"/>
    <col min="1289" max="1289" width="1.42578125" style="129" customWidth="1"/>
    <col min="1290" max="1292" width="5.7109375" style="129" bestFit="1" customWidth="1"/>
    <col min="1293" max="1293" width="1.42578125" style="129" customWidth="1"/>
    <col min="1294" max="1296" width="5.7109375" style="129" bestFit="1" customWidth="1"/>
    <col min="1297" max="1297" width="1.42578125" style="129" customWidth="1"/>
    <col min="1298" max="1300" width="5.7109375" style="129" bestFit="1" customWidth="1"/>
    <col min="1301" max="1301" width="1.42578125" style="129" customWidth="1"/>
    <col min="1302" max="1304" width="5.7109375" style="129" bestFit="1" customWidth="1"/>
    <col min="1305" max="1305" width="1.42578125" style="129" customWidth="1"/>
    <col min="1306" max="1308" width="4.85546875" style="129" bestFit="1" customWidth="1"/>
    <col min="1309" max="1309" width="11.42578125" style="129"/>
    <col min="1310" max="1310" width="13.28515625" style="129" customWidth="1"/>
    <col min="1311" max="1313" width="6.140625" style="129" customWidth="1"/>
    <col min="1314" max="1314" width="1.42578125" style="129" customWidth="1"/>
    <col min="1315" max="1317" width="5.140625" style="129" customWidth="1"/>
    <col min="1318" max="1318" width="1.42578125" style="129" customWidth="1"/>
    <col min="1319" max="1321" width="5.140625" style="129" customWidth="1"/>
    <col min="1322" max="1322" width="1.42578125" style="129" customWidth="1"/>
    <col min="1323" max="1325" width="5.140625" style="129" customWidth="1"/>
    <col min="1326" max="1326" width="1.42578125" style="129" customWidth="1"/>
    <col min="1327" max="1329" width="5.140625" style="129" customWidth="1"/>
    <col min="1330" max="1330" width="1.42578125" style="129" customWidth="1"/>
    <col min="1331" max="1333" width="5.140625" style="129" customWidth="1"/>
    <col min="1334" max="1334" width="1.42578125" style="129" customWidth="1"/>
    <col min="1335" max="1337" width="5.140625" style="129" customWidth="1"/>
    <col min="1338" max="1536" width="11.42578125" style="129"/>
    <col min="1537" max="1537" width="15.42578125" style="129" customWidth="1"/>
    <col min="1538" max="1540" width="6.5703125" style="129" bestFit="1" customWidth="1"/>
    <col min="1541" max="1541" width="1.42578125" style="129" customWidth="1"/>
    <col min="1542" max="1544" width="5.7109375" style="129" bestFit="1" customWidth="1"/>
    <col min="1545" max="1545" width="1.42578125" style="129" customWidth="1"/>
    <col min="1546" max="1548" width="5.7109375" style="129" bestFit="1" customWidth="1"/>
    <col min="1549" max="1549" width="1.42578125" style="129" customWidth="1"/>
    <col min="1550" max="1552" width="5.7109375" style="129" bestFit="1" customWidth="1"/>
    <col min="1553" max="1553" width="1.42578125" style="129" customWidth="1"/>
    <col min="1554" max="1556" width="5.7109375" style="129" bestFit="1" customWidth="1"/>
    <col min="1557" max="1557" width="1.42578125" style="129" customWidth="1"/>
    <col min="1558" max="1560" width="5.7109375" style="129" bestFit="1" customWidth="1"/>
    <col min="1561" max="1561" width="1.42578125" style="129" customWidth="1"/>
    <col min="1562" max="1564" width="4.85546875" style="129" bestFit="1" customWidth="1"/>
    <col min="1565" max="1565" width="11.42578125" style="129"/>
    <col min="1566" max="1566" width="13.28515625" style="129" customWidth="1"/>
    <col min="1567" max="1569" width="6.140625" style="129" customWidth="1"/>
    <col min="1570" max="1570" width="1.42578125" style="129" customWidth="1"/>
    <col min="1571" max="1573" width="5.140625" style="129" customWidth="1"/>
    <col min="1574" max="1574" width="1.42578125" style="129" customWidth="1"/>
    <col min="1575" max="1577" width="5.140625" style="129" customWidth="1"/>
    <col min="1578" max="1578" width="1.42578125" style="129" customWidth="1"/>
    <col min="1579" max="1581" width="5.140625" style="129" customWidth="1"/>
    <col min="1582" max="1582" width="1.42578125" style="129" customWidth="1"/>
    <col min="1583" max="1585" width="5.140625" style="129" customWidth="1"/>
    <col min="1586" max="1586" width="1.42578125" style="129" customWidth="1"/>
    <col min="1587" max="1589" width="5.140625" style="129" customWidth="1"/>
    <col min="1590" max="1590" width="1.42578125" style="129" customWidth="1"/>
    <col min="1591" max="1593" width="5.140625" style="129" customWidth="1"/>
    <col min="1594" max="1792" width="11.42578125" style="129"/>
    <col min="1793" max="1793" width="15.42578125" style="129" customWidth="1"/>
    <col min="1794" max="1796" width="6.5703125" style="129" bestFit="1" customWidth="1"/>
    <col min="1797" max="1797" width="1.42578125" style="129" customWidth="1"/>
    <col min="1798" max="1800" width="5.7109375" style="129" bestFit="1" customWidth="1"/>
    <col min="1801" max="1801" width="1.42578125" style="129" customWidth="1"/>
    <col min="1802" max="1804" width="5.7109375" style="129" bestFit="1" customWidth="1"/>
    <col min="1805" max="1805" width="1.42578125" style="129" customWidth="1"/>
    <col min="1806" max="1808" width="5.7109375" style="129" bestFit="1" customWidth="1"/>
    <col min="1809" max="1809" width="1.42578125" style="129" customWidth="1"/>
    <col min="1810" max="1812" width="5.7109375" style="129" bestFit="1" customWidth="1"/>
    <col min="1813" max="1813" width="1.42578125" style="129" customWidth="1"/>
    <col min="1814" max="1816" width="5.7109375" style="129" bestFit="1" customWidth="1"/>
    <col min="1817" max="1817" width="1.42578125" style="129" customWidth="1"/>
    <col min="1818" max="1820" width="4.85546875" style="129" bestFit="1" customWidth="1"/>
    <col min="1821" max="1821" width="11.42578125" style="129"/>
    <col min="1822" max="1822" width="13.28515625" style="129" customWidth="1"/>
    <col min="1823" max="1825" width="6.140625" style="129" customWidth="1"/>
    <col min="1826" max="1826" width="1.42578125" style="129" customWidth="1"/>
    <col min="1827" max="1829" width="5.140625" style="129" customWidth="1"/>
    <col min="1830" max="1830" width="1.42578125" style="129" customWidth="1"/>
    <col min="1831" max="1833" width="5.140625" style="129" customWidth="1"/>
    <col min="1834" max="1834" width="1.42578125" style="129" customWidth="1"/>
    <col min="1835" max="1837" width="5.140625" style="129" customWidth="1"/>
    <col min="1838" max="1838" width="1.42578125" style="129" customWidth="1"/>
    <col min="1839" max="1841" width="5.140625" style="129" customWidth="1"/>
    <col min="1842" max="1842" width="1.42578125" style="129" customWidth="1"/>
    <col min="1843" max="1845" width="5.140625" style="129" customWidth="1"/>
    <col min="1846" max="1846" width="1.42578125" style="129" customWidth="1"/>
    <col min="1847" max="1849" width="5.140625" style="129" customWidth="1"/>
    <col min="1850" max="2048" width="11.42578125" style="129"/>
    <col min="2049" max="2049" width="15.42578125" style="129" customWidth="1"/>
    <col min="2050" max="2052" width="6.5703125" style="129" bestFit="1" customWidth="1"/>
    <col min="2053" max="2053" width="1.42578125" style="129" customWidth="1"/>
    <col min="2054" max="2056" width="5.7109375" style="129" bestFit="1" customWidth="1"/>
    <col min="2057" max="2057" width="1.42578125" style="129" customWidth="1"/>
    <col min="2058" max="2060" width="5.7109375" style="129" bestFit="1" customWidth="1"/>
    <col min="2061" max="2061" width="1.42578125" style="129" customWidth="1"/>
    <col min="2062" max="2064" width="5.7109375" style="129" bestFit="1" customWidth="1"/>
    <col min="2065" max="2065" width="1.42578125" style="129" customWidth="1"/>
    <col min="2066" max="2068" width="5.7109375" style="129" bestFit="1" customWidth="1"/>
    <col min="2069" max="2069" width="1.42578125" style="129" customWidth="1"/>
    <col min="2070" max="2072" width="5.7109375" style="129" bestFit="1" customWidth="1"/>
    <col min="2073" max="2073" width="1.42578125" style="129" customWidth="1"/>
    <col min="2074" max="2076" width="4.85546875" style="129" bestFit="1" customWidth="1"/>
    <col min="2077" max="2077" width="11.42578125" style="129"/>
    <col min="2078" max="2078" width="13.28515625" style="129" customWidth="1"/>
    <col min="2079" max="2081" width="6.140625" style="129" customWidth="1"/>
    <col min="2082" max="2082" width="1.42578125" style="129" customWidth="1"/>
    <col min="2083" max="2085" width="5.140625" style="129" customWidth="1"/>
    <col min="2086" max="2086" width="1.42578125" style="129" customWidth="1"/>
    <col min="2087" max="2089" width="5.140625" style="129" customWidth="1"/>
    <col min="2090" max="2090" width="1.42578125" style="129" customWidth="1"/>
    <col min="2091" max="2093" width="5.140625" style="129" customWidth="1"/>
    <col min="2094" max="2094" width="1.42578125" style="129" customWidth="1"/>
    <col min="2095" max="2097" width="5.140625" style="129" customWidth="1"/>
    <col min="2098" max="2098" width="1.42578125" style="129" customWidth="1"/>
    <col min="2099" max="2101" width="5.140625" style="129" customWidth="1"/>
    <col min="2102" max="2102" width="1.42578125" style="129" customWidth="1"/>
    <col min="2103" max="2105" width="5.140625" style="129" customWidth="1"/>
    <col min="2106" max="2304" width="11.42578125" style="129"/>
    <col min="2305" max="2305" width="15.42578125" style="129" customWidth="1"/>
    <col min="2306" max="2308" width="6.5703125" style="129" bestFit="1" customWidth="1"/>
    <col min="2309" max="2309" width="1.42578125" style="129" customWidth="1"/>
    <col min="2310" max="2312" width="5.7109375" style="129" bestFit="1" customWidth="1"/>
    <col min="2313" max="2313" width="1.42578125" style="129" customWidth="1"/>
    <col min="2314" max="2316" width="5.7109375" style="129" bestFit="1" customWidth="1"/>
    <col min="2317" max="2317" width="1.42578125" style="129" customWidth="1"/>
    <col min="2318" max="2320" width="5.7109375" style="129" bestFit="1" customWidth="1"/>
    <col min="2321" max="2321" width="1.42578125" style="129" customWidth="1"/>
    <col min="2322" max="2324" width="5.7109375" style="129" bestFit="1" customWidth="1"/>
    <col min="2325" max="2325" width="1.42578125" style="129" customWidth="1"/>
    <col min="2326" max="2328" width="5.7109375" style="129" bestFit="1" customWidth="1"/>
    <col min="2329" max="2329" width="1.42578125" style="129" customWidth="1"/>
    <col min="2330" max="2332" width="4.85546875" style="129" bestFit="1" customWidth="1"/>
    <col min="2333" max="2333" width="11.42578125" style="129"/>
    <col min="2334" max="2334" width="13.28515625" style="129" customWidth="1"/>
    <col min="2335" max="2337" width="6.140625" style="129" customWidth="1"/>
    <col min="2338" max="2338" width="1.42578125" style="129" customWidth="1"/>
    <col min="2339" max="2341" width="5.140625" style="129" customWidth="1"/>
    <col min="2342" max="2342" width="1.42578125" style="129" customWidth="1"/>
    <col min="2343" max="2345" width="5.140625" style="129" customWidth="1"/>
    <col min="2346" max="2346" width="1.42578125" style="129" customWidth="1"/>
    <col min="2347" max="2349" width="5.140625" style="129" customWidth="1"/>
    <col min="2350" max="2350" width="1.42578125" style="129" customWidth="1"/>
    <col min="2351" max="2353" width="5.140625" style="129" customWidth="1"/>
    <col min="2354" max="2354" width="1.42578125" style="129" customWidth="1"/>
    <col min="2355" max="2357" width="5.140625" style="129" customWidth="1"/>
    <col min="2358" max="2358" width="1.42578125" style="129" customWidth="1"/>
    <col min="2359" max="2361" width="5.140625" style="129" customWidth="1"/>
    <col min="2362" max="2560" width="11.42578125" style="129"/>
    <col min="2561" max="2561" width="15.42578125" style="129" customWidth="1"/>
    <col min="2562" max="2564" width="6.5703125" style="129" bestFit="1" customWidth="1"/>
    <col min="2565" max="2565" width="1.42578125" style="129" customWidth="1"/>
    <col min="2566" max="2568" width="5.7109375" style="129" bestFit="1" customWidth="1"/>
    <col min="2569" max="2569" width="1.42578125" style="129" customWidth="1"/>
    <col min="2570" max="2572" width="5.7109375" style="129" bestFit="1" customWidth="1"/>
    <col min="2573" max="2573" width="1.42578125" style="129" customWidth="1"/>
    <col min="2574" max="2576" width="5.7109375" style="129" bestFit="1" customWidth="1"/>
    <col min="2577" max="2577" width="1.42578125" style="129" customWidth="1"/>
    <col min="2578" max="2580" width="5.7109375" style="129" bestFit="1" customWidth="1"/>
    <col min="2581" max="2581" width="1.42578125" style="129" customWidth="1"/>
    <col min="2582" max="2584" width="5.7109375" style="129" bestFit="1" customWidth="1"/>
    <col min="2585" max="2585" width="1.42578125" style="129" customWidth="1"/>
    <col min="2586" max="2588" width="4.85546875" style="129" bestFit="1" customWidth="1"/>
    <col min="2589" max="2589" width="11.42578125" style="129"/>
    <col min="2590" max="2590" width="13.28515625" style="129" customWidth="1"/>
    <col min="2591" max="2593" width="6.140625" style="129" customWidth="1"/>
    <col min="2594" max="2594" width="1.42578125" style="129" customWidth="1"/>
    <col min="2595" max="2597" width="5.140625" style="129" customWidth="1"/>
    <col min="2598" max="2598" width="1.42578125" style="129" customWidth="1"/>
    <col min="2599" max="2601" width="5.140625" style="129" customWidth="1"/>
    <col min="2602" max="2602" width="1.42578125" style="129" customWidth="1"/>
    <col min="2603" max="2605" width="5.140625" style="129" customWidth="1"/>
    <col min="2606" max="2606" width="1.42578125" style="129" customWidth="1"/>
    <col min="2607" max="2609" width="5.140625" style="129" customWidth="1"/>
    <col min="2610" max="2610" width="1.42578125" style="129" customWidth="1"/>
    <col min="2611" max="2613" width="5.140625" style="129" customWidth="1"/>
    <col min="2614" max="2614" width="1.42578125" style="129" customWidth="1"/>
    <col min="2615" max="2617" width="5.140625" style="129" customWidth="1"/>
    <col min="2618" max="2816" width="11.42578125" style="129"/>
    <col min="2817" max="2817" width="15.42578125" style="129" customWidth="1"/>
    <col min="2818" max="2820" width="6.5703125" style="129" bestFit="1" customWidth="1"/>
    <col min="2821" max="2821" width="1.42578125" style="129" customWidth="1"/>
    <col min="2822" max="2824" width="5.7109375" style="129" bestFit="1" customWidth="1"/>
    <col min="2825" max="2825" width="1.42578125" style="129" customWidth="1"/>
    <col min="2826" max="2828" width="5.7109375" style="129" bestFit="1" customWidth="1"/>
    <col min="2829" max="2829" width="1.42578125" style="129" customWidth="1"/>
    <col min="2830" max="2832" width="5.7109375" style="129" bestFit="1" customWidth="1"/>
    <col min="2833" max="2833" width="1.42578125" style="129" customWidth="1"/>
    <col min="2834" max="2836" width="5.7109375" style="129" bestFit="1" customWidth="1"/>
    <col min="2837" max="2837" width="1.42578125" style="129" customWidth="1"/>
    <col min="2838" max="2840" width="5.7109375" style="129" bestFit="1" customWidth="1"/>
    <col min="2841" max="2841" width="1.42578125" style="129" customWidth="1"/>
    <col min="2842" max="2844" width="4.85546875" style="129" bestFit="1" customWidth="1"/>
    <col min="2845" max="2845" width="11.42578125" style="129"/>
    <col min="2846" max="2846" width="13.28515625" style="129" customWidth="1"/>
    <col min="2847" max="2849" width="6.140625" style="129" customWidth="1"/>
    <col min="2850" max="2850" width="1.42578125" style="129" customWidth="1"/>
    <col min="2851" max="2853" width="5.140625" style="129" customWidth="1"/>
    <col min="2854" max="2854" width="1.42578125" style="129" customWidth="1"/>
    <col min="2855" max="2857" width="5.140625" style="129" customWidth="1"/>
    <col min="2858" max="2858" width="1.42578125" style="129" customWidth="1"/>
    <col min="2859" max="2861" width="5.140625" style="129" customWidth="1"/>
    <col min="2862" max="2862" width="1.42578125" style="129" customWidth="1"/>
    <col min="2863" max="2865" width="5.140625" style="129" customWidth="1"/>
    <col min="2866" max="2866" width="1.42578125" style="129" customWidth="1"/>
    <col min="2867" max="2869" width="5.140625" style="129" customWidth="1"/>
    <col min="2870" max="2870" width="1.42578125" style="129" customWidth="1"/>
    <col min="2871" max="2873" width="5.140625" style="129" customWidth="1"/>
    <col min="2874" max="3072" width="11.42578125" style="129"/>
    <col min="3073" max="3073" width="15.42578125" style="129" customWidth="1"/>
    <col min="3074" max="3076" width="6.5703125" style="129" bestFit="1" customWidth="1"/>
    <col min="3077" max="3077" width="1.42578125" style="129" customWidth="1"/>
    <col min="3078" max="3080" width="5.7109375" style="129" bestFit="1" customWidth="1"/>
    <col min="3081" max="3081" width="1.42578125" style="129" customWidth="1"/>
    <col min="3082" max="3084" width="5.7109375" style="129" bestFit="1" customWidth="1"/>
    <col min="3085" max="3085" width="1.42578125" style="129" customWidth="1"/>
    <col min="3086" max="3088" width="5.7109375" style="129" bestFit="1" customWidth="1"/>
    <col min="3089" max="3089" width="1.42578125" style="129" customWidth="1"/>
    <col min="3090" max="3092" width="5.7109375" style="129" bestFit="1" customWidth="1"/>
    <col min="3093" max="3093" width="1.42578125" style="129" customWidth="1"/>
    <col min="3094" max="3096" width="5.7109375" style="129" bestFit="1" customWidth="1"/>
    <col min="3097" max="3097" width="1.42578125" style="129" customWidth="1"/>
    <col min="3098" max="3100" width="4.85546875" style="129" bestFit="1" customWidth="1"/>
    <col min="3101" max="3101" width="11.42578125" style="129"/>
    <col min="3102" max="3102" width="13.28515625" style="129" customWidth="1"/>
    <col min="3103" max="3105" width="6.140625" style="129" customWidth="1"/>
    <col min="3106" max="3106" width="1.42578125" style="129" customWidth="1"/>
    <col min="3107" max="3109" width="5.140625" style="129" customWidth="1"/>
    <col min="3110" max="3110" width="1.42578125" style="129" customWidth="1"/>
    <col min="3111" max="3113" width="5.140625" style="129" customWidth="1"/>
    <col min="3114" max="3114" width="1.42578125" style="129" customWidth="1"/>
    <col min="3115" max="3117" width="5.140625" style="129" customWidth="1"/>
    <col min="3118" max="3118" width="1.42578125" style="129" customWidth="1"/>
    <col min="3119" max="3121" width="5.140625" style="129" customWidth="1"/>
    <col min="3122" max="3122" width="1.42578125" style="129" customWidth="1"/>
    <col min="3123" max="3125" width="5.140625" style="129" customWidth="1"/>
    <col min="3126" max="3126" width="1.42578125" style="129" customWidth="1"/>
    <col min="3127" max="3129" width="5.140625" style="129" customWidth="1"/>
    <col min="3130" max="3328" width="11.42578125" style="129"/>
    <col min="3329" max="3329" width="15.42578125" style="129" customWidth="1"/>
    <col min="3330" max="3332" width="6.5703125" style="129" bestFit="1" customWidth="1"/>
    <col min="3333" max="3333" width="1.42578125" style="129" customWidth="1"/>
    <col min="3334" max="3336" width="5.7109375" style="129" bestFit="1" customWidth="1"/>
    <col min="3337" max="3337" width="1.42578125" style="129" customWidth="1"/>
    <col min="3338" max="3340" width="5.7109375" style="129" bestFit="1" customWidth="1"/>
    <col min="3341" max="3341" width="1.42578125" style="129" customWidth="1"/>
    <col min="3342" max="3344" width="5.7109375" style="129" bestFit="1" customWidth="1"/>
    <col min="3345" max="3345" width="1.42578125" style="129" customWidth="1"/>
    <col min="3346" max="3348" width="5.7109375" style="129" bestFit="1" customWidth="1"/>
    <col min="3349" max="3349" width="1.42578125" style="129" customWidth="1"/>
    <col min="3350" max="3352" width="5.7109375" style="129" bestFit="1" customWidth="1"/>
    <col min="3353" max="3353" width="1.42578125" style="129" customWidth="1"/>
    <col min="3354" max="3356" width="4.85546875" style="129" bestFit="1" customWidth="1"/>
    <col min="3357" max="3357" width="11.42578125" style="129"/>
    <col min="3358" max="3358" width="13.28515625" style="129" customWidth="1"/>
    <col min="3359" max="3361" width="6.140625" style="129" customWidth="1"/>
    <col min="3362" max="3362" width="1.42578125" style="129" customWidth="1"/>
    <col min="3363" max="3365" width="5.140625" style="129" customWidth="1"/>
    <col min="3366" max="3366" width="1.42578125" style="129" customWidth="1"/>
    <col min="3367" max="3369" width="5.140625" style="129" customWidth="1"/>
    <col min="3370" max="3370" width="1.42578125" style="129" customWidth="1"/>
    <col min="3371" max="3373" width="5.140625" style="129" customWidth="1"/>
    <col min="3374" max="3374" width="1.42578125" style="129" customWidth="1"/>
    <col min="3375" max="3377" width="5.140625" style="129" customWidth="1"/>
    <col min="3378" max="3378" width="1.42578125" style="129" customWidth="1"/>
    <col min="3379" max="3381" width="5.140625" style="129" customWidth="1"/>
    <col min="3382" max="3382" width="1.42578125" style="129" customWidth="1"/>
    <col min="3383" max="3385" width="5.140625" style="129" customWidth="1"/>
    <col min="3386" max="3584" width="11.42578125" style="129"/>
    <col min="3585" max="3585" width="15.42578125" style="129" customWidth="1"/>
    <col min="3586" max="3588" width="6.5703125" style="129" bestFit="1" customWidth="1"/>
    <col min="3589" max="3589" width="1.42578125" style="129" customWidth="1"/>
    <col min="3590" max="3592" width="5.7109375" style="129" bestFit="1" customWidth="1"/>
    <col min="3593" max="3593" width="1.42578125" style="129" customWidth="1"/>
    <col min="3594" max="3596" width="5.7109375" style="129" bestFit="1" customWidth="1"/>
    <col min="3597" max="3597" width="1.42578125" style="129" customWidth="1"/>
    <col min="3598" max="3600" width="5.7109375" style="129" bestFit="1" customWidth="1"/>
    <col min="3601" max="3601" width="1.42578125" style="129" customWidth="1"/>
    <col min="3602" max="3604" width="5.7109375" style="129" bestFit="1" customWidth="1"/>
    <col min="3605" max="3605" width="1.42578125" style="129" customWidth="1"/>
    <col min="3606" max="3608" width="5.7109375" style="129" bestFit="1" customWidth="1"/>
    <col min="3609" max="3609" width="1.42578125" style="129" customWidth="1"/>
    <col min="3610" max="3612" width="4.85546875" style="129" bestFit="1" customWidth="1"/>
    <col min="3613" max="3613" width="11.42578125" style="129"/>
    <col min="3614" max="3614" width="13.28515625" style="129" customWidth="1"/>
    <col min="3615" max="3617" width="6.140625" style="129" customWidth="1"/>
    <col min="3618" max="3618" width="1.42578125" style="129" customWidth="1"/>
    <col min="3619" max="3621" width="5.140625" style="129" customWidth="1"/>
    <col min="3622" max="3622" width="1.42578125" style="129" customWidth="1"/>
    <col min="3623" max="3625" width="5.140625" style="129" customWidth="1"/>
    <col min="3626" max="3626" width="1.42578125" style="129" customWidth="1"/>
    <col min="3627" max="3629" width="5.140625" style="129" customWidth="1"/>
    <col min="3630" max="3630" width="1.42578125" style="129" customWidth="1"/>
    <col min="3631" max="3633" width="5.140625" style="129" customWidth="1"/>
    <col min="3634" max="3634" width="1.42578125" style="129" customWidth="1"/>
    <col min="3635" max="3637" width="5.140625" style="129" customWidth="1"/>
    <col min="3638" max="3638" width="1.42578125" style="129" customWidth="1"/>
    <col min="3639" max="3641" width="5.140625" style="129" customWidth="1"/>
    <col min="3642" max="3840" width="11.42578125" style="129"/>
    <col min="3841" max="3841" width="15.42578125" style="129" customWidth="1"/>
    <col min="3842" max="3844" width="6.5703125" style="129" bestFit="1" customWidth="1"/>
    <col min="3845" max="3845" width="1.42578125" style="129" customWidth="1"/>
    <col min="3846" max="3848" width="5.7109375" style="129" bestFit="1" customWidth="1"/>
    <col min="3849" max="3849" width="1.42578125" style="129" customWidth="1"/>
    <col min="3850" max="3852" width="5.7109375" style="129" bestFit="1" customWidth="1"/>
    <col min="3853" max="3853" width="1.42578125" style="129" customWidth="1"/>
    <col min="3854" max="3856" width="5.7109375" style="129" bestFit="1" customWidth="1"/>
    <col min="3857" max="3857" width="1.42578125" style="129" customWidth="1"/>
    <col min="3858" max="3860" width="5.7109375" style="129" bestFit="1" customWidth="1"/>
    <col min="3861" max="3861" width="1.42578125" style="129" customWidth="1"/>
    <col min="3862" max="3864" width="5.7109375" style="129" bestFit="1" customWidth="1"/>
    <col min="3865" max="3865" width="1.42578125" style="129" customWidth="1"/>
    <col min="3866" max="3868" width="4.85546875" style="129" bestFit="1" customWidth="1"/>
    <col min="3869" max="3869" width="11.42578125" style="129"/>
    <col min="3870" max="3870" width="13.28515625" style="129" customWidth="1"/>
    <col min="3871" max="3873" width="6.140625" style="129" customWidth="1"/>
    <col min="3874" max="3874" width="1.42578125" style="129" customWidth="1"/>
    <col min="3875" max="3877" width="5.140625" style="129" customWidth="1"/>
    <col min="3878" max="3878" width="1.42578125" style="129" customWidth="1"/>
    <col min="3879" max="3881" width="5.140625" style="129" customWidth="1"/>
    <col min="3882" max="3882" width="1.42578125" style="129" customWidth="1"/>
    <col min="3883" max="3885" width="5.140625" style="129" customWidth="1"/>
    <col min="3886" max="3886" width="1.42578125" style="129" customWidth="1"/>
    <col min="3887" max="3889" width="5.140625" style="129" customWidth="1"/>
    <col min="3890" max="3890" width="1.42578125" style="129" customWidth="1"/>
    <col min="3891" max="3893" width="5.140625" style="129" customWidth="1"/>
    <col min="3894" max="3894" width="1.42578125" style="129" customWidth="1"/>
    <col min="3895" max="3897" width="5.140625" style="129" customWidth="1"/>
    <col min="3898" max="4096" width="11.42578125" style="129"/>
    <col min="4097" max="4097" width="15.42578125" style="129" customWidth="1"/>
    <col min="4098" max="4100" width="6.5703125" style="129" bestFit="1" customWidth="1"/>
    <col min="4101" max="4101" width="1.42578125" style="129" customWidth="1"/>
    <col min="4102" max="4104" width="5.7109375" style="129" bestFit="1" customWidth="1"/>
    <col min="4105" max="4105" width="1.42578125" style="129" customWidth="1"/>
    <col min="4106" max="4108" width="5.7109375" style="129" bestFit="1" customWidth="1"/>
    <col min="4109" max="4109" width="1.42578125" style="129" customWidth="1"/>
    <col min="4110" max="4112" width="5.7109375" style="129" bestFit="1" customWidth="1"/>
    <col min="4113" max="4113" width="1.42578125" style="129" customWidth="1"/>
    <col min="4114" max="4116" width="5.7109375" style="129" bestFit="1" customWidth="1"/>
    <col min="4117" max="4117" width="1.42578125" style="129" customWidth="1"/>
    <col min="4118" max="4120" width="5.7109375" style="129" bestFit="1" customWidth="1"/>
    <col min="4121" max="4121" width="1.42578125" style="129" customWidth="1"/>
    <col min="4122" max="4124" width="4.85546875" style="129" bestFit="1" customWidth="1"/>
    <col min="4125" max="4125" width="11.42578125" style="129"/>
    <col min="4126" max="4126" width="13.28515625" style="129" customWidth="1"/>
    <col min="4127" max="4129" width="6.140625" style="129" customWidth="1"/>
    <col min="4130" max="4130" width="1.42578125" style="129" customWidth="1"/>
    <col min="4131" max="4133" width="5.140625" style="129" customWidth="1"/>
    <col min="4134" max="4134" width="1.42578125" style="129" customWidth="1"/>
    <col min="4135" max="4137" width="5.140625" style="129" customWidth="1"/>
    <col min="4138" max="4138" width="1.42578125" style="129" customWidth="1"/>
    <col min="4139" max="4141" width="5.140625" style="129" customWidth="1"/>
    <col min="4142" max="4142" width="1.42578125" style="129" customWidth="1"/>
    <col min="4143" max="4145" width="5.140625" style="129" customWidth="1"/>
    <col min="4146" max="4146" width="1.42578125" style="129" customWidth="1"/>
    <col min="4147" max="4149" width="5.140625" style="129" customWidth="1"/>
    <col min="4150" max="4150" width="1.42578125" style="129" customWidth="1"/>
    <col min="4151" max="4153" width="5.140625" style="129" customWidth="1"/>
    <col min="4154" max="4352" width="11.42578125" style="129"/>
    <col min="4353" max="4353" width="15.42578125" style="129" customWidth="1"/>
    <col min="4354" max="4356" width="6.5703125" style="129" bestFit="1" customWidth="1"/>
    <col min="4357" max="4357" width="1.42578125" style="129" customWidth="1"/>
    <col min="4358" max="4360" width="5.7109375" style="129" bestFit="1" customWidth="1"/>
    <col min="4361" max="4361" width="1.42578125" style="129" customWidth="1"/>
    <col min="4362" max="4364" width="5.7109375" style="129" bestFit="1" customWidth="1"/>
    <col min="4365" max="4365" width="1.42578125" style="129" customWidth="1"/>
    <col min="4366" max="4368" width="5.7109375" style="129" bestFit="1" customWidth="1"/>
    <col min="4369" max="4369" width="1.42578125" style="129" customWidth="1"/>
    <col min="4370" max="4372" width="5.7109375" style="129" bestFit="1" customWidth="1"/>
    <col min="4373" max="4373" width="1.42578125" style="129" customWidth="1"/>
    <col min="4374" max="4376" width="5.7109375" style="129" bestFit="1" customWidth="1"/>
    <col min="4377" max="4377" width="1.42578125" style="129" customWidth="1"/>
    <col min="4378" max="4380" width="4.85546875" style="129" bestFit="1" customWidth="1"/>
    <col min="4381" max="4381" width="11.42578125" style="129"/>
    <col min="4382" max="4382" width="13.28515625" style="129" customWidth="1"/>
    <col min="4383" max="4385" width="6.140625" style="129" customWidth="1"/>
    <col min="4386" max="4386" width="1.42578125" style="129" customWidth="1"/>
    <col min="4387" max="4389" width="5.140625" style="129" customWidth="1"/>
    <col min="4390" max="4390" width="1.42578125" style="129" customWidth="1"/>
    <col min="4391" max="4393" width="5.140625" style="129" customWidth="1"/>
    <col min="4394" max="4394" width="1.42578125" style="129" customWidth="1"/>
    <col min="4395" max="4397" width="5.140625" style="129" customWidth="1"/>
    <col min="4398" max="4398" width="1.42578125" style="129" customWidth="1"/>
    <col min="4399" max="4401" width="5.140625" style="129" customWidth="1"/>
    <col min="4402" max="4402" width="1.42578125" style="129" customWidth="1"/>
    <col min="4403" max="4405" width="5.140625" style="129" customWidth="1"/>
    <col min="4406" max="4406" width="1.42578125" style="129" customWidth="1"/>
    <col min="4407" max="4409" width="5.140625" style="129" customWidth="1"/>
    <col min="4410" max="4608" width="11.42578125" style="129"/>
    <col min="4609" max="4609" width="15.42578125" style="129" customWidth="1"/>
    <col min="4610" max="4612" width="6.5703125" style="129" bestFit="1" customWidth="1"/>
    <col min="4613" max="4613" width="1.42578125" style="129" customWidth="1"/>
    <col min="4614" max="4616" width="5.7109375" style="129" bestFit="1" customWidth="1"/>
    <col min="4617" max="4617" width="1.42578125" style="129" customWidth="1"/>
    <col min="4618" max="4620" width="5.7109375" style="129" bestFit="1" customWidth="1"/>
    <col min="4621" max="4621" width="1.42578125" style="129" customWidth="1"/>
    <col min="4622" max="4624" width="5.7109375" style="129" bestFit="1" customWidth="1"/>
    <col min="4625" max="4625" width="1.42578125" style="129" customWidth="1"/>
    <col min="4626" max="4628" width="5.7109375" style="129" bestFit="1" customWidth="1"/>
    <col min="4629" max="4629" width="1.42578125" style="129" customWidth="1"/>
    <col min="4630" max="4632" width="5.7109375" style="129" bestFit="1" customWidth="1"/>
    <col min="4633" max="4633" width="1.42578125" style="129" customWidth="1"/>
    <col min="4634" max="4636" width="4.85546875" style="129" bestFit="1" customWidth="1"/>
    <col min="4637" max="4637" width="11.42578125" style="129"/>
    <col min="4638" max="4638" width="13.28515625" style="129" customWidth="1"/>
    <col min="4639" max="4641" width="6.140625" style="129" customWidth="1"/>
    <col min="4642" max="4642" width="1.42578125" style="129" customWidth="1"/>
    <col min="4643" max="4645" width="5.140625" style="129" customWidth="1"/>
    <col min="4646" max="4646" width="1.42578125" style="129" customWidth="1"/>
    <col min="4647" max="4649" width="5.140625" style="129" customWidth="1"/>
    <col min="4650" max="4650" width="1.42578125" style="129" customWidth="1"/>
    <col min="4651" max="4653" width="5.140625" style="129" customWidth="1"/>
    <col min="4654" max="4654" width="1.42578125" style="129" customWidth="1"/>
    <col min="4655" max="4657" width="5.140625" style="129" customWidth="1"/>
    <col min="4658" max="4658" width="1.42578125" style="129" customWidth="1"/>
    <col min="4659" max="4661" width="5.140625" style="129" customWidth="1"/>
    <col min="4662" max="4662" width="1.42578125" style="129" customWidth="1"/>
    <col min="4663" max="4665" width="5.140625" style="129" customWidth="1"/>
    <col min="4666" max="4864" width="11.42578125" style="129"/>
    <col min="4865" max="4865" width="15.42578125" style="129" customWidth="1"/>
    <col min="4866" max="4868" width="6.5703125" style="129" bestFit="1" customWidth="1"/>
    <col min="4869" max="4869" width="1.42578125" style="129" customWidth="1"/>
    <col min="4870" max="4872" width="5.7109375" style="129" bestFit="1" customWidth="1"/>
    <col min="4873" max="4873" width="1.42578125" style="129" customWidth="1"/>
    <col min="4874" max="4876" width="5.7109375" style="129" bestFit="1" customWidth="1"/>
    <col min="4877" max="4877" width="1.42578125" style="129" customWidth="1"/>
    <col min="4878" max="4880" width="5.7109375" style="129" bestFit="1" customWidth="1"/>
    <col min="4881" max="4881" width="1.42578125" style="129" customWidth="1"/>
    <col min="4882" max="4884" width="5.7109375" style="129" bestFit="1" customWidth="1"/>
    <col min="4885" max="4885" width="1.42578125" style="129" customWidth="1"/>
    <col min="4886" max="4888" width="5.7109375" style="129" bestFit="1" customWidth="1"/>
    <col min="4889" max="4889" width="1.42578125" style="129" customWidth="1"/>
    <col min="4890" max="4892" width="4.85546875" style="129" bestFit="1" customWidth="1"/>
    <col min="4893" max="4893" width="11.42578125" style="129"/>
    <col min="4894" max="4894" width="13.28515625" style="129" customWidth="1"/>
    <col min="4895" max="4897" width="6.140625" style="129" customWidth="1"/>
    <col min="4898" max="4898" width="1.42578125" style="129" customWidth="1"/>
    <col min="4899" max="4901" width="5.140625" style="129" customWidth="1"/>
    <col min="4902" max="4902" width="1.42578125" style="129" customWidth="1"/>
    <col min="4903" max="4905" width="5.140625" style="129" customWidth="1"/>
    <col min="4906" max="4906" width="1.42578125" style="129" customWidth="1"/>
    <col min="4907" max="4909" width="5.140625" style="129" customWidth="1"/>
    <col min="4910" max="4910" width="1.42578125" style="129" customWidth="1"/>
    <col min="4911" max="4913" width="5.140625" style="129" customWidth="1"/>
    <col min="4914" max="4914" width="1.42578125" style="129" customWidth="1"/>
    <col min="4915" max="4917" width="5.140625" style="129" customWidth="1"/>
    <col min="4918" max="4918" width="1.42578125" style="129" customWidth="1"/>
    <col min="4919" max="4921" width="5.140625" style="129" customWidth="1"/>
    <col min="4922" max="5120" width="11.42578125" style="129"/>
    <col min="5121" max="5121" width="15.42578125" style="129" customWidth="1"/>
    <col min="5122" max="5124" width="6.5703125" style="129" bestFit="1" customWidth="1"/>
    <col min="5125" max="5125" width="1.42578125" style="129" customWidth="1"/>
    <col min="5126" max="5128" width="5.7109375" style="129" bestFit="1" customWidth="1"/>
    <col min="5129" max="5129" width="1.42578125" style="129" customWidth="1"/>
    <col min="5130" max="5132" width="5.7109375" style="129" bestFit="1" customWidth="1"/>
    <col min="5133" max="5133" width="1.42578125" style="129" customWidth="1"/>
    <col min="5134" max="5136" width="5.7109375" style="129" bestFit="1" customWidth="1"/>
    <col min="5137" max="5137" width="1.42578125" style="129" customWidth="1"/>
    <col min="5138" max="5140" width="5.7109375" style="129" bestFit="1" customWidth="1"/>
    <col min="5141" max="5141" width="1.42578125" style="129" customWidth="1"/>
    <col min="5142" max="5144" width="5.7109375" style="129" bestFit="1" customWidth="1"/>
    <col min="5145" max="5145" width="1.42578125" style="129" customWidth="1"/>
    <col min="5146" max="5148" width="4.85546875" style="129" bestFit="1" customWidth="1"/>
    <col min="5149" max="5149" width="11.42578125" style="129"/>
    <col min="5150" max="5150" width="13.28515625" style="129" customWidth="1"/>
    <col min="5151" max="5153" width="6.140625" style="129" customWidth="1"/>
    <col min="5154" max="5154" width="1.42578125" style="129" customWidth="1"/>
    <col min="5155" max="5157" width="5.140625" style="129" customWidth="1"/>
    <col min="5158" max="5158" width="1.42578125" style="129" customWidth="1"/>
    <col min="5159" max="5161" width="5.140625" style="129" customWidth="1"/>
    <col min="5162" max="5162" width="1.42578125" style="129" customWidth="1"/>
    <col min="5163" max="5165" width="5.140625" style="129" customWidth="1"/>
    <col min="5166" max="5166" width="1.42578125" style="129" customWidth="1"/>
    <col min="5167" max="5169" width="5.140625" style="129" customWidth="1"/>
    <col min="5170" max="5170" width="1.42578125" style="129" customWidth="1"/>
    <col min="5171" max="5173" width="5.140625" style="129" customWidth="1"/>
    <col min="5174" max="5174" width="1.42578125" style="129" customWidth="1"/>
    <col min="5175" max="5177" width="5.140625" style="129" customWidth="1"/>
    <col min="5178" max="5376" width="11.42578125" style="129"/>
    <col min="5377" max="5377" width="15.42578125" style="129" customWidth="1"/>
    <col min="5378" max="5380" width="6.5703125" style="129" bestFit="1" customWidth="1"/>
    <col min="5381" max="5381" width="1.42578125" style="129" customWidth="1"/>
    <col min="5382" max="5384" width="5.7109375" style="129" bestFit="1" customWidth="1"/>
    <col min="5385" max="5385" width="1.42578125" style="129" customWidth="1"/>
    <col min="5386" max="5388" width="5.7109375" style="129" bestFit="1" customWidth="1"/>
    <col min="5389" max="5389" width="1.42578125" style="129" customWidth="1"/>
    <col min="5390" max="5392" width="5.7109375" style="129" bestFit="1" customWidth="1"/>
    <col min="5393" max="5393" width="1.42578125" style="129" customWidth="1"/>
    <col min="5394" max="5396" width="5.7109375" style="129" bestFit="1" customWidth="1"/>
    <col min="5397" max="5397" width="1.42578125" style="129" customWidth="1"/>
    <col min="5398" max="5400" width="5.7109375" style="129" bestFit="1" customWidth="1"/>
    <col min="5401" max="5401" width="1.42578125" style="129" customWidth="1"/>
    <col min="5402" max="5404" width="4.85546875" style="129" bestFit="1" customWidth="1"/>
    <col min="5405" max="5405" width="11.42578125" style="129"/>
    <col min="5406" max="5406" width="13.28515625" style="129" customWidth="1"/>
    <col min="5407" max="5409" width="6.140625" style="129" customWidth="1"/>
    <col min="5410" max="5410" width="1.42578125" style="129" customWidth="1"/>
    <col min="5411" max="5413" width="5.140625" style="129" customWidth="1"/>
    <col min="5414" max="5414" width="1.42578125" style="129" customWidth="1"/>
    <col min="5415" max="5417" width="5.140625" style="129" customWidth="1"/>
    <col min="5418" max="5418" width="1.42578125" style="129" customWidth="1"/>
    <col min="5419" max="5421" width="5.140625" style="129" customWidth="1"/>
    <col min="5422" max="5422" width="1.42578125" style="129" customWidth="1"/>
    <col min="5423" max="5425" width="5.140625" style="129" customWidth="1"/>
    <col min="5426" max="5426" width="1.42578125" style="129" customWidth="1"/>
    <col min="5427" max="5429" width="5.140625" style="129" customWidth="1"/>
    <col min="5430" max="5430" width="1.42578125" style="129" customWidth="1"/>
    <col min="5431" max="5433" width="5.140625" style="129" customWidth="1"/>
    <col min="5434" max="5632" width="11.42578125" style="129"/>
    <col min="5633" max="5633" width="15.42578125" style="129" customWidth="1"/>
    <col min="5634" max="5636" width="6.5703125" style="129" bestFit="1" customWidth="1"/>
    <col min="5637" max="5637" width="1.42578125" style="129" customWidth="1"/>
    <col min="5638" max="5640" width="5.7109375" style="129" bestFit="1" customWidth="1"/>
    <col min="5641" max="5641" width="1.42578125" style="129" customWidth="1"/>
    <col min="5642" max="5644" width="5.7109375" style="129" bestFit="1" customWidth="1"/>
    <col min="5645" max="5645" width="1.42578125" style="129" customWidth="1"/>
    <col min="5646" max="5648" width="5.7109375" style="129" bestFit="1" customWidth="1"/>
    <col min="5649" max="5649" width="1.42578125" style="129" customWidth="1"/>
    <col min="5650" max="5652" width="5.7109375" style="129" bestFit="1" customWidth="1"/>
    <col min="5653" max="5653" width="1.42578125" style="129" customWidth="1"/>
    <col min="5654" max="5656" width="5.7109375" style="129" bestFit="1" customWidth="1"/>
    <col min="5657" max="5657" width="1.42578125" style="129" customWidth="1"/>
    <col min="5658" max="5660" width="4.85546875" style="129" bestFit="1" customWidth="1"/>
    <col min="5661" max="5661" width="11.42578125" style="129"/>
    <col min="5662" max="5662" width="13.28515625" style="129" customWidth="1"/>
    <col min="5663" max="5665" width="6.140625" style="129" customWidth="1"/>
    <col min="5666" max="5666" width="1.42578125" style="129" customWidth="1"/>
    <col min="5667" max="5669" width="5.140625" style="129" customWidth="1"/>
    <col min="5670" max="5670" width="1.42578125" style="129" customWidth="1"/>
    <col min="5671" max="5673" width="5.140625" style="129" customWidth="1"/>
    <col min="5674" max="5674" width="1.42578125" style="129" customWidth="1"/>
    <col min="5675" max="5677" width="5.140625" style="129" customWidth="1"/>
    <col min="5678" max="5678" width="1.42578125" style="129" customWidth="1"/>
    <col min="5679" max="5681" width="5.140625" style="129" customWidth="1"/>
    <col min="5682" max="5682" width="1.42578125" style="129" customWidth="1"/>
    <col min="5683" max="5685" width="5.140625" style="129" customWidth="1"/>
    <col min="5686" max="5686" width="1.42578125" style="129" customWidth="1"/>
    <col min="5687" max="5689" width="5.140625" style="129" customWidth="1"/>
    <col min="5690" max="5888" width="11.42578125" style="129"/>
    <col min="5889" max="5889" width="15.42578125" style="129" customWidth="1"/>
    <col min="5890" max="5892" width="6.5703125" style="129" bestFit="1" customWidth="1"/>
    <col min="5893" max="5893" width="1.42578125" style="129" customWidth="1"/>
    <col min="5894" max="5896" width="5.7109375" style="129" bestFit="1" customWidth="1"/>
    <col min="5897" max="5897" width="1.42578125" style="129" customWidth="1"/>
    <col min="5898" max="5900" width="5.7109375" style="129" bestFit="1" customWidth="1"/>
    <col min="5901" max="5901" width="1.42578125" style="129" customWidth="1"/>
    <col min="5902" max="5904" width="5.7109375" style="129" bestFit="1" customWidth="1"/>
    <col min="5905" max="5905" width="1.42578125" style="129" customWidth="1"/>
    <col min="5906" max="5908" width="5.7109375" style="129" bestFit="1" customWidth="1"/>
    <col min="5909" max="5909" width="1.42578125" style="129" customWidth="1"/>
    <col min="5910" max="5912" width="5.7109375" style="129" bestFit="1" customWidth="1"/>
    <col min="5913" max="5913" width="1.42578125" style="129" customWidth="1"/>
    <col min="5914" max="5916" width="4.85546875" style="129" bestFit="1" customWidth="1"/>
    <col min="5917" max="5917" width="11.42578125" style="129"/>
    <col min="5918" max="5918" width="13.28515625" style="129" customWidth="1"/>
    <col min="5919" max="5921" width="6.140625" style="129" customWidth="1"/>
    <col min="5922" max="5922" width="1.42578125" style="129" customWidth="1"/>
    <col min="5923" max="5925" width="5.140625" style="129" customWidth="1"/>
    <col min="5926" max="5926" width="1.42578125" style="129" customWidth="1"/>
    <col min="5927" max="5929" width="5.140625" style="129" customWidth="1"/>
    <col min="5930" max="5930" width="1.42578125" style="129" customWidth="1"/>
    <col min="5931" max="5933" width="5.140625" style="129" customWidth="1"/>
    <col min="5934" max="5934" width="1.42578125" style="129" customWidth="1"/>
    <col min="5935" max="5937" width="5.140625" style="129" customWidth="1"/>
    <col min="5938" max="5938" width="1.42578125" style="129" customWidth="1"/>
    <col min="5939" max="5941" width="5.140625" style="129" customWidth="1"/>
    <col min="5942" max="5942" width="1.42578125" style="129" customWidth="1"/>
    <col min="5943" max="5945" width="5.140625" style="129" customWidth="1"/>
    <col min="5946" max="6144" width="11.42578125" style="129"/>
    <col min="6145" max="6145" width="15.42578125" style="129" customWidth="1"/>
    <col min="6146" max="6148" width="6.5703125" style="129" bestFit="1" customWidth="1"/>
    <col min="6149" max="6149" width="1.42578125" style="129" customWidth="1"/>
    <col min="6150" max="6152" width="5.7109375" style="129" bestFit="1" customWidth="1"/>
    <col min="6153" max="6153" width="1.42578125" style="129" customWidth="1"/>
    <col min="6154" max="6156" width="5.7109375" style="129" bestFit="1" customWidth="1"/>
    <col min="6157" max="6157" width="1.42578125" style="129" customWidth="1"/>
    <col min="6158" max="6160" width="5.7109375" style="129" bestFit="1" customWidth="1"/>
    <col min="6161" max="6161" width="1.42578125" style="129" customWidth="1"/>
    <col min="6162" max="6164" width="5.7109375" style="129" bestFit="1" customWidth="1"/>
    <col min="6165" max="6165" width="1.42578125" style="129" customWidth="1"/>
    <col min="6166" max="6168" width="5.7109375" style="129" bestFit="1" customWidth="1"/>
    <col min="6169" max="6169" width="1.42578125" style="129" customWidth="1"/>
    <col min="6170" max="6172" width="4.85546875" style="129" bestFit="1" customWidth="1"/>
    <col min="6173" max="6173" width="11.42578125" style="129"/>
    <col min="6174" max="6174" width="13.28515625" style="129" customWidth="1"/>
    <col min="6175" max="6177" width="6.140625" style="129" customWidth="1"/>
    <col min="6178" max="6178" width="1.42578125" style="129" customWidth="1"/>
    <col min="6179" max="6181" width="5.140625" style="129" customWidth="1"/>
    <col min="6182" max="6182" width="1.42578125" style="129" customWidth="1"/>
    <col min="6183" max="6185" width="5.140625" style="129" customWidth="1"/>
    <col min="6186" max="6186" width="1.42578125" style="129" customWidth="1"/>
    <col min="6187" max="6189" width="5.140625" style="129" customWidth="1"/>
    <col min="6190" max="6190" width="1.42578125" style="129" customWidth="1"/>
    <col min="6191" max="6193" width="5.140625" style="129" customWidth="1"/>
    <col min="6194" max="6194" width="1.42578125" style="129" customWidth="1"/>
    <col min="6195" max="6197" width="5.140625" style="129" customWidth="1"/>
    <col min="6198" max="6198" width="1.42578125" style="129" customWidth="1"/>
    <col min="6199" max="6201" width="5.140625" style="129" customWidth="1"/>
    <col min="6202" max="6400" width="11.42578125" style="129"/>
    <col min="6401" max="6401" width="15.42578125" style="129" customWidth="1"/>
    <col min="6402" max="6404" width="6.5703125" style="129" bestFit="1" customWidth="1"/>
    <col min="6405" max="6405" width="1.42578125" style="129" customWidth="1"/>
    <col min="6406" max="6408" width="5.7109375" style="129" bestFit="1" customWidth="1"/>
    <col min="6409" max="6409" width="1.42578125" style="129" customWidth="1"/>
    <col min="6410" max="6412" width="5.7109375" style="129" bestFit="1" customWidth="1"/>
    <col min="6413" max="6413" width="1.42578125" style="129" customWidth="1"/>
    <col min="6414" max="6416" width="5.7109375" style="129" bestFit="1" customWidth="1"/>
    <col min="6417" max="6417" width="1.42578125" style="129" customWidth="1"/>
    <col min="6418" max="6420" width="5.7109375" style="129" bestFit="1" customWidth="1"/>
    <col min="6421" max="6421" width="1.42578125" style="129" customWidth="1"/>
    <col min="6422" max="6424" width="5.7109375" style="129" bestFit="1" customWidth="1"/>
    <col min="6425" max="6425" width="1.42578125" style="129" customWidth="1"/>
    <col min="6426" max="6428" width="4.85546875" style="129" bestFit="1" customWidth="1"/>
    <col min="6429" max="6429" width="11.42578125" style="129"/>
    <col min="6430" max="6430" width="13.28515625" style="129" customWidth="1"/>
    <col min="6431" max="6433" width="6.140625" style="129" customWidth="1"/>
    <col min="6434" max="6434" width="1.42578125" style="129" customWidth="1"/>
    <col min="6435" max="6437" width="5.140625" style="129" customWidth="1"/>
    <col min="6438" max="6438" width="1.42578125" style="129" customWidth="1"/>
    <col min="6439" max="6441" width="5.140625" style="129" customWidth="1"/>
    <col min="6442" max="6442" width="1.42578125" style="129" customWidth="1"/>
    <col min="6443" max="6445" width="5.140625" style="129" customWidth="1"/>
    <col min="6446" max="6446" width="1.42578125" style="129" customWidth="1"/>
    <col min="6447" max="6449" width="5.140625" style="129" customWidth="1"/>
    <col min="6450" max="6450" width="1.42578125" style="129" customWidth="1"/>
    <col min="6451" max="6453" width="5.140625" style="129" customWidth="1"/>
    <col min="6454" max="6454" width="1.42578125" style="129" customWidth="1"/>
    <col min="6455" max="6457" width="5.140625" style="129" customWidth="1"/>
    <col min="6458" max="6656" width="11.42578125" style="129"/>
    <col min="6657" max="6657" width="15.42578125" style="129" customWidth="1"/>
    <col min="6658" max="6660" width="6.5703125" style="129" bestFit="1" customWidth="1"/>
    <col min="6661" max="6661" width="1.42578125" style="129" customWidth="1"/>
    <col min="6662" max="6664" width="5.7109375" style="129" bestFit="1" customWidth="1"/>
    <col min="6665" max="6665" width="1.42578125" style="129" customWidth="1"/>
    <col min="6666" max="6668" width="5.7109375" style="129" bestFit="1" customWidth="1"/>
    <col min="6669" max="6669" width="1.42578125" style="129" customWidth="1"/>
    <col min="6670" max="6672" width="5.7109375" style="129" bestFit="1" customWidth="1"/>
    <col min="6673" max="6673" width="1.42578125" style="129" customWidth="1"/>
    <col min="6674" max="6676" width="5.7109375" style="129" bestFit="1" customWidth="1"/>
    <col min="6677" max="6677" width="1.42578125" style="129" customWidth="1"/>
    <col min="6678" max="6680" width="5.7109375" style="129" bestFit="1" customWidth="1"/>
    <col min="6681" max="6681" width="1.42578125" style="129" customWidth="1"/>
    <col min="6682" max="6684" width="4.85546875" style="129" bestFit="1" customWidth="1"/>
    <col min="6685" max="6685" width="11.42578125" style="129"/>
    <col min="6686" max="6686" width="13.28515625" style="129" customWidth="1"/>
    <col min="6687" max="6689" width="6.140625" style="129" customWidth="1"/>
    <col min="6690" max="6690" width="1.42578125" style="129" customWidth="1"/>
    <col min="6691" max="6693" width="5.140625" style="129" customWidth="1"/>
    <col min="6694" max="6694" width="1.42578125" style="129" customWidth="1"/>
    <col min="6695" max="6697" width="5.140625" style="129" customWidth="1"/>
    <col min="6698" max="6698" width="1.42578125" style="129" customWidth="1"/>
    <col min="6699" max="6701" width="5.140625" style="129" customWidth="1"/>
    <col min="6702" max="6702" width="1.42578125" style="129" customWidth="1"/>
    <col min="6703" max="6705" width="5.140625" style="129" customWidth="1"/>
    <col min="6706" max="6706" width="1.42578125" style="129" customWidth="1"/>
    <col min="6707" max="6709" width="5.140625" style="129" customWidth="1"/>
    <col min="6710" max="6710" width="1.42578125" style="129" customWidth="1"/>
    <col min="6711" max="6713" width="5.140625" style="129" customWidth="1"/>
    <col min="6714" max="6912" width="11.42578125" style="129"/>
    <col min="6913" max="6913" width="15.42578125" style="129" customWidth="1"/>
    <col min="6914" max="6916" width="6.5703125" style="129" bestFit="1" customWidth="1"/>
    <col min="6917" max="6917" width="1.42578125" style="129" customWidth="1"/>
    <col min="6918" max="6920" width="5.7109375" style="129" bestFit="1" customWidth="1"/>
    <col min="6921" max="6921" width="1.42578125" style="129" customWidth="1"/>
    <col min="6922" max="6924" width="5.7109375" style="129" bestFit="1" customWidth="1"/>
    <col min="6925" max="6925" width="1.42578125" style="129" customWidth="1"/>
    <col min="6926" max="6928" width="5.7109375" style="129" bestFit="1" customWidth="1"/>
    <col min="6929" max="6929" width="1.42578125" style="129" customWidth="1"/>
    <col min="6930" max="6932" width="5.7109375" style="129" bestFit="1" customWidth="1"/>
    <col min="6933" max="6933" width="1.42578125" style="129" customWidth="1"/>
    <col min="6934" max="6936" width="5.7109375" style="129" bestFit="1" customWidth="1"/>
    <col min="6937" max="6937" width="1.42578125" style="129" customWidth="1"/>
    <col min="6938" max="6940" width="4.85546875" style="129" bestFit="1" customWidth="1"/>
    <col min="6941" max="6941" width="11.42578125" style="129"/>
    <col min="6942" max="6942" width="13.28515625" style="129" customWidth="1"/>
    <col min="6943" max="6945" width="6.140625" style="129" customWidth="1"/>
    <col min="6946" max="6946" width="1.42578125" style="129" customWidth="1"/>
    <col min="6947" max="6949" width="5.140625" style="129" customWidth="1"/>
    <col min="6950" max="6950" width="1.42578125" style="129" customWidth="1"/>
    <col min="6951" max="6953" width="5.140625" style="129" customWidth="1"/>
    <col min="6954" max="6954" width="1.42578125" style="129" customWidth="1"/>
    <col min="6955" max="6957" width="5.140625" style="129" customWidth="1"/>
    <col min="6958" max="6958" width="1.42578125" style="129" customWidth="1"/>
    <col min="6959" max="6961" width="5.140625" style="129" customWidth="1"/>
    <col min="6962" max="6962" width="1.42578125" style="129" customWidth="1"/>
    <col min="6963" max="6965" width="5.140625" style="129" customWidth="1"/>
    <col min="6966" max="6966" width="1.42578125" style="129" customWidth="1"/>
    <col min="6967" max="6969" width="5.140625" style="129" customWidth="1"/>
    <col min="6970" max="7168" width="11.42578125" style="129"/>
    <col min="7169" max="7169" width="15.42578125" style="129" customWidth="1"/>
    <col min="7170" max="7172" width="6.5703125" style="129" bestFit="1" customWidth="1"/>
    <col min="7173" max="7173" width="1.42578125" style="129" customWidth="1"/>
    <col min="7174" max="7176" width="5.7109375" style="129" bestFit="1" customWidth="1"/>
    <col min="7177" max="7177" width="1.42578125" style="129" customWidth="1"/>
    <col min="7178" max="7180" width="5.7109375" style="129" bestFit="1" customWidth="1"/>
    <col min="7181" max="7181" width="1.42578125" style="129" customWidth="1"/>
    <col min="7182" max="7184" width="5.7109375" style="129" bestFit="1" customWidth="1"/>
    <col min="7185" max="7185" width="1.42578125" style="129" customWidth="1"/>
    <col min="7186" max="7188" width="5.7109375" style="129" bestFit="1" customWidth="1"/>
    <col min="7189" max="7189" width="1.42578125" style="129" customWidth="1"/>
    <col min="7190" max="7192" width="5.7109375" style="129" bestFit="1" customWidth="1"/>
    <col min="7193" max="7193" width="1.42578125" style="129" customWidth="1"/>
    <col min="7194" max="7196" width="4.85546875" style="129" bestFit="1" customWidth="1"/>
    <col min="7197" max="7197" width="11.42578125" style="129"/>
    <col min="7198" max="7198" width="13.28515625" style="129" customWidth="1"/>
    <col min="7199" max="7201" width="6.140625" style="129" customWidth="1"/>
    <col min="7202" max="7202" width="1.42578125" style="129" customWidth="1"/>
    <col min="7203" max="7205" width="5.140625" style="129" customWidth="1"/>
    <col min="7206" max="7206" width="1.42578125" style="129" customWidth="1"/>
    <col min="7207" max="7209" width="5.140625" style="129" customWidth="1"/>
    <col min="7210" max="7210" width="1.42578125" style="129" customWidth="1"/>
    <col min="7211" max="7213" width="5.140625" style="129" customWidth="1"/>
    <col min="7214" max="7214" width="1.42578125" style="129" customWidth="1"/>
    <col min="7215" max="7217" width="5.140625" style="129" customWidth="1"/>
    <col min="7218" max="7218" width="1.42578125" style="129" customWidth="1"/>
    <col min="7219" max="7221" width="5.140625" style="129" customWidth="1"/>
    <col min="7222" max="7222" width="1.42578125" style="129" customWidth="1"/>
    <col min="7223" max="7225" width="5.140625" style="129" customWidth="1"/>
    <col min="7226" max="7424" width="11.42578125" style="129"/>
    <col min="7425" max="7425" width="15.42578125" style="129" customWidth="1"/>
    <col min="7426" max="7428" width="6.5703125" style="129" bestFit="1" customWidth="1"/>
    <col min="7429" max="7429" width="1.42578125" style="129" customWidth="1"/>
    <col min="7430" max="7432" width="5.7109375" style="129" bestFit="1" customWidth="1"/>
    <col min="7433" max="7433" width="1.42578125" style="129" customWidth="1"/>
    <col min="7434" max="7436" width="5.7109375" style="129" bestFit="1" customWidth="1"/>
    <col min="7437" max="7437" width="1.42578125" style="129" customWidth="1"/>
    <col min="7438" max="7440" width="5.7109375" style="129" bestFit="1" customWidth="1"/>
    <col min="7441" max="7441" width="1.42578125" style="129" customWidth="1"/>
    <col min="7442" max="7444" width="5.7109375" style="129" bestFit="1" customWidth="1"/>
    <col min="7445" max="7445" width="1.42578125" style="129" customWidth="1"/>
    <col min="7446" max="7448" width="5.7109375" style="129" bestFit="1" customWidth="1"/>
    <col min="7449" max="7449" width="1.42578125" style="129" customWidth="1"/>
    <col min="7450" max="7452" width="4.85546875" style="129" bestFit="1" customWidth="1"/>
    <col min="7453" max="7453" width="11.42578125" style="129"/>
    <col min="7454" max="7454" width="13.28515625" style="129" customWidth="1"/>
    <col min="7455" max="7457" width="6.140625" style="129" customWidth="1"/>
    <col min="7458" max="7458" width="1.42578125" style="129" customWidth="1"/>
    <col min="7459" max="7461" width="5.140625" style="129" customWidth="1"/>
    <col min="7462" max="7462" width="1.42578125" style="129" customWidth="1"/>
    <col min="7463" max="7465" width="5.140625" style="129" customWidth="1"/>
    <col min="7466" max="7466" width="1.42578125" style="129" customWidth="1"/>
    <col min="7467" max="7469" width="5.140625" style="129" customWidth="1"/>
    <col min="7470" max="7470" width="1.42578125" style="129" customWidth="1"/>
    <col min="7471" max="7473" width="5.140625" style="129" customWidth="1"/>
    <col min="7474" max="7474" width="1.42578125" style="129" customWidth="1"/>
    <col min="7475" max="7477" width="5.140625" style="129" customWidth="1"/>
    <col min="7478" max="7478" width="1.42578125" style="129" customWidth="1"/>
    <col min="7479" max="7481" width="5.140625" style="129" customWidth="1"/>
    <col min="7482" max="7680" width="11.42578125" style="129"/>
    <col min="7681" max="7681" width="15.42578125" style="129" customWidth="1"/>
    <col min="7682" max="7684" width="6.5703125" style="129" bestFit="1" customWidth="1"/>
    <col min="7685" max="7685" width="1.42578125" style="129" customWidth="1"/>
    <col min="7686" max="7688" width="5.7109375" style="129" bestFit="1" customWidth="1"/>
    <col min="7689" max="7689" width="1.42578125" style="129" customWidth="1"/>
    <col min="7690" max="7692" width="5.7109375" style="129" bestFit="1" customWidth="1"/>
    <col min="7693" max="7693" width="1.42578125" style="129" customWidth="1"/>
    <col min="7694" max="7696" width="5.7109375" style="129" bestFit="1" customWidth="1"/>
    <col min="7697" max="7697" width="1.42578125" style="129" customWidth="1"/>
    <col min="7698" max="7700" width="5.7109375" style="129" bestFit="1" customWidth="1"/>
    <col min="7701" max="7701" width="1.42578125" style="129" customWidth="1"/>
    <col min="7702" max="7704" width="5.7109375" style="129" bestFit="1" customWidth="1"/>
    <col min="7705" max="7705" width="1.42578125" style="129" customWidth="1"/>
    <col min="7706" max="7708" width="4.85546875" style="129" bestFit="1" customWidth="1"/>
    <col min="7709" max="7709" width="11.42578125" style="129"/>
    <col min="7710" max="7710" width="13.28515625" style="129" customWidth="1"/>
    <col min="7711" max="7713" width="6.140625" style="129" customWidth="1"/>
    <col min="7714" max="7714" width="1.42578125" style="129" customWidth="1"/>
    <col min="7715" max="7717" width="5.140625" style="129" customWidth="1"/>
    <col min="7718" max="7718" width="1.42578125" style="129" customWidth="1"/>
    <col min="7719" max="7721" width="5.140625" style="129" customWidth="1"/>
    <col min="7722" max="7722" width="1.42578125" style="129" customWidth="1"/>
    <col min="7723" max="7725" width="5.140625" style="129" customWidth="1"/>
    <col min="7726" max="7726" width="1.42578125" style="129" customWidth="1"/>
    <col min="7727" max="7729" width="5.140625" style="129" customWidth="1"/>
    <col min="7730" max="7730" width="1.42578125" style="129" customWidth="1"/>
    <col min="7731" max="7733" width="5.140625" style="129" customWidth="1"/>
    <col min="7734" max="7734" width="1.42578125" style="129" customWidth="1"/>
    <col min="7735" max="7737" width="5.140625" style="129" customWidth="1"/>
    <col min="7738" max="7936" width="11.42578125" style="129"/>
    <col min="7937" max="7937" width="15.42578125" style="129" customWidth="1"/>
    <col min="7938" max="7940" width="6.5703125" style="129" bestFit="1" customWidth="1"/>
    <col min="7941" max="7941" width="1.42578125" style="129" customWidth="1"/>
    <col min="7942" max="7944" width="5.7109375" style="129" bestFit="1" customWidth="1"/>
    <col min="7945" max="7945" width="1.42578125" style="129" customWidth="1"/>
    <col min="7946" max="7948" width="5.7109375" style="129" bestFit="1" customWidth="1"/>
    <col min="7949" max="7949" width="1.42578125" style="129" customWidth="1"/>
    <col min="7950" max="7952" width="5.7109375" style="129" bestFit="1" customWidth="1"/>
    <col min="7953" max="7953" width="1.42578125" style="129" customWidth="1"/>
    <col min="7954" max="7956" width="5.7109375" style="129" bestFit="1" customWidth="1"/>
    <col min="7957" max="7957" width="1.42578125" style="129" customWidth="1"/>
    <col min="7958" max="7960" width="5.7109375" style="129" bestFit="1" customWidth="1"/>
    <col min="7961" max="7961" width="1.42578125" style="129" customWidth="1"/>
    <col min="7962" max="7964" width="4.85546875" style="129" bestFit="1" customWidth="1"/>
    <col min="7965" max="7965" width="11.42578125" style="129"/>
    <col min="7966" max="7966" width="13.28515625" style="129" customWidth="1"/>
    <col min="7967" max="7969" width="6.140625" style="129" customWidth="1"/>
    <col min="7970" max="7970" width="1.42578125" style="129" customWidth="1"/>
    <col min="7971" max="7973" width="5.140625" style="129" customWidth="1"/>
    <col min="7974" max="7974" width="1.42578125" style="129" customWidth="1"/>
    <col min="7975" max="7977" width="5.140625" style="129" customWidth="1"/>
    <col min="7978" max="7978" width="1.42578125" style="129" customWidth="1"/>
    <col min="7979" max="7981" width="5.140625" style="129" customWidth="1"/>
    <col min="7982" max="7982" width="1.42578125" style="129" customWidth="1"/>
    <col min="7983" max="7985" width="5.140625" style="129" customWidth="1"/>
    <col min="7986" max="7986" width="1.42578125" style="129" customWidth="1"/>
    <col min="7987" max="7989" width="5.140625" style="129" customWidth="1"/>
    <col min="7990" max="7990" width="1.42578125" style="129" customWidth="1"/>
    <col min="7991" max="7993" width="5.140625" style="129" customWidth="1"/>
    <col min="7994" max="8192" width="11.42578125" style="129"/>
    <col min="8193" max="8193" width="15.42578125" style="129" customWidth="1"/>
    <col min="8194" max="8196" width="6.5703125" style="129" bestFit="1" customWidth="1"/>
    <col min="8197" max="8197" width="1.42578125" style="129" customWidth="1"/>
    <col min="8198" max="8200" width="5.7109375" style="129" bestFit="1" customWidth="1"/>
    <col min="8201" max="8201" width="1.42578125" style="129" customWidth="1"/>
    <col min="8202" max="8204" width="5.7109375" style="129" bestFit="1" customWidth="1"/>
    <col min="8205" max="8205" width="1.42578125" style="129" customWidth="1"/>
    <col min="8206" max="8208" width="5.7109375" style="129" bestFit="1" customWidth="1"/>
    <col min="8209" max="8209" width="1.42578125" style="129" customWidth="1"/>
    <col min="8210" max="8212" width="5.7109375" style="129" bestFit="1" customWidth="1"/>
    <col min="8213" max="8213" width="1.42578125" style="129" customWidth="1"/>
    <col min="8214" max="8216" width="5.7109375" style="129" bestFit="1" customWidth="1"/>
    <col min="8217" max="8217" width="1.42578125" style="129" customWidth="1"/>
    <col min="8218" max="8220" width="4.85546875" style="129" bestFit="1" customWidth="1"/>
    <col min="8221" max="8221" width="11.42578125" style="129"/>
    <col min="8222" max="8222" width="13.28515625" style="129" customWidth="1"/>
    <col min="8223" max="8225" width="6.140625" style="129" customWidth="1"/>
    <col min="8226" max="8226" width="1.42578125" style="129" customWidth="1"/>
    <col min="8227" max="8229" width="5.140625" style="129" customWidth="1"/>
    <col min="8230" max="8230" width="1.42578125" style="129" customWidth="1"/>
    <col min="8231" max="8233" width="5.140625" style="129" customWidth="1"/>
    <col min="8234" max="8234" width="1.42578125" style="129" customWidth="1"/>
    <col min="8235" max="8237" width="5.140625" style="129" customWidth="1"/>
    <col min="8238" max="8238" width="1.42578125" style="129" customWidth="1"/>
    <col min="8239" max="8241" width="5.140625" style="129" customWidth="1"/>
    <col min="8242" max="8242" width="1.42578125" style="129" customWidth="1"/>
    <col min="8243" max="8245" width="5.140625" style="129" customWidth="1"/>
    <col min="8246" max="8246" width="1.42578125" style="129" customWidth="1"/>
    <col min="8247" max="8249" width="5.140625" style="129" customWidth="1"/>
    <col min="8250" max="8448" width="11.42578125" style="129"/>
    <col min="8449" max="8449" width="15.42578125" style="129" customWidth="1"/>
    <col min="8450" max="8452" width="6.5703125" style="129" bestFit="1" customWidth="1"/>
    <col min="8453" max="8453" width="1.42578125" style="129" customWidth="1"/>
    <col min="8454" max="8456" width="5.7109375" style="129" bestFit="1" customWidth="1"/>
    <col min="8457" max="8457" width="1.42578125" style="129" customWidth="1"/>
    <col min="8458" max="8460" width="5.7109375" style="129" bestFit="1" customWidth="1"/>
    <col min="8461" max="8461" width="1.42578125" style="129" customWidth="1"/>
    <col min="8462" max="8464" width="5.7109375" style="129" bestFit="1" customWidth="1"/>
    <col min="8465" max="8465" width="1.42578125" style="129" customWidth="1"/>
    <col min="8466" max="8468" width="5.7109375" style="129" bestFit="1" customWidth="1"/>
    <col min="8469" max="8469" width="1.42578125" style="129" customWidth="1"/>
    <col min="8470" max="8472" width="5.7109375" style="129" bestFit="1" customWidth="1"/>
    <col min="8473" max="8473" width="1.42578125" style="129" customWidth="1"/>
    <col min="8474" max="8476" width="4.85546875" style="129" bestFit="1" customWidth="1"/>
    <col min="8477" max="8477" width="11.42578125" style="129"/>
    <col min="8478" max="8478" width="13.28515625" style="129" customWidth="1"/>
    <col min="8479" max="8481" width="6.140625" style="129" customWidth="1"/>
    <col min="8482" max="8482" width="1.42578125" style="129" customWidth="1"/>
    <col min="8483" max="8485" width="5.140625" style="129" customWidth="1"/>
    <col min="8486" max="8486" width="1.42578125" style="129" customWidth="1"/>
    <col min="8487" max="8489" width="5.140625" style="129" customWidth="1"/>
    <col min="8490" max="8490" width="1.42578125" style="129" customWidth="1"/>
    <col min="8491" max="8493" width="5.140625" style="129" customWidth="1"/>
    <col min="8494" max="8494" width="1.42578125" style="129" customWidth="1"/>
    <col min="8495" max="8497" width="5.140625" style="129" customWidth="1"/>
    <col min="8498" max="8498" width="1.42578125" style="129" customWidth="1"/>
    <col min="8499" max="8501" width="5.140625" style="129" customWidth="1"/>
    <col min="8502" max="8502" width="1.42578125" style="129" customWidth="1"/>
    <col min="8503" max="8505" width="5.140625" style="129" customWidth="1"/>
    <col min="8506" max="8704" width="11.42578125" style="129"/>
    <col min="8705" max="8705" width="15.42578125" style="129" customWidth="1"/>
    <col min="8706" max="8708" width="6.5703125" style="129" bestFit="1" customWidth="1"/>
    <col min="8709" max="8709" width="1.42578125" style="129" customWidth="1"/>
    <col min="8710" max="8712" width="5.7109375" style="129" bestFit="1" customWidth="1"/>
    <col min="8713" max="8713" width="1.42578125" style="129" customWidth="1"/>
    <col min="8714" max="8716" width="5.7109375" style="129" bestFit="1" customWidth="1"/>
    <col min="8717" max="8717" width="1.42578125" style="129" customWidth="1"/>
    <col min="8718" max="8720" width="5.7109375" style="129" bestFit="1" customWidth="1"/>
    <col min="8721" max="8721" width="1.42578125" style="129" customWidth="1"/>
    <col min="8722" max="8724" width="5.7109375" style="129" bestFit="1" customWidth="1"/>
    <col min="8725" max="8725" width="1.42578125" style="129" customWidth="1"/>
    <col min="8726" max="8728" width="5.7109375" style="129" bestFit="1" customWidth="1"/>
    <col min="8729" max="8729" width="1.42578125" style="129" customWidth="1"/>
    <col min="8730" max="8732" width="4.85546875" style="129" bestFit="1" customWidth="1"/>
    <col min="8733" max="8733" width="11.42578125" style="129"/>
    <col min="8734" max="8734" width="13.28515625" style="129" customWidth="1"/>
    <col min="8735" max="8737" width="6.140625" style="129" customWidth="1"/>
    <col min="8738" max="8738" width="1.42578125" style="129" customWidth="1"/>
    <col min="8739" max="8741" width="5.140625" style="129" customWidth="1"/>
    <col min="8742" max="8742" width="1.42578125" style="129" customWidth="1"/>
    <col min="8743" max="8745" width="5.140625" style="129" customWidth="1"/>
    <col min="8746" max="8746" width="1.42578125" style="129" customWidth="1"/>
    <col min="8747" max="8749" width="5.140625" style="129" customWidth="1"/>
    <col min="8750" max="8750" width="1.42578125" style="129" customWidth="1"/>
    <col min="8751" max="8753" width="5.140625" style="129" customWidth="1"/>
    <col min="8754" max="8754" width="1.42578125" style="129" customWidth="1"/>
    <col min="8755" max="8757" width="5.140625" style="129" customWidth="1"/>
    <col min="8758" max="8758" width="1.42578125" style="129" customWidth="1"/>
    <col min="8759" max="8761" width="5.140625" style="129" customWidth="1"/>
    <col min="8762" max="8960" width="11.42578125" style="129"/>
    <col min="8961" max="8961" width="15.42578125" style="129" customWidth="1"/>
    <col min="8962" max="8964" width="6.5703125" style="129" bestFit="1" customWidth="1"/>
    <col min="8965" max="8965" width="1.42578125" style="129" customWidth="1"/>
    <col min="8966" max="8968" width="5.7109375" style="129" bestFit="1" customWidth="1"/>
    <col min="8969" max="8969" width="1.42578125" style="129" customWidth="1"/>
    <col min="8970" max="8972" width="5.7109375" style="129" bestFit="1" customWidth="1"/>
    <col min="8973" max="8973" width="1.42578125" style="129" customWidth="1"/>
    <col min="8974" max="8976" width="5.7109375" style="129" bestFit="1" customWidth="1"/>
    <col min="8977" max="8977" width="1.42578125" style="129" customWidth="1"/>
    <col min="8978" max="8980" width="5.7109375" style="129" bestFit="1" customWidth="1"/>
    <col min="8981" max="8981" width="1.42578125" style="129" customWidth="1"/>
    <col min="8982" max="8984" width="5.7109375" style="129" bestFit="1" customWidth="1"/>
    <col min="8985" max="8985" width="1.42578125" style="129" customWidth="1"/>
    <col min="8986" max="8988" width="4.85546875" style="129" bestFit="1" customWidth="1"/>
    <col min="8989" max="8989" width="11.42578125" style="129"/>
    <col min="8990" max="8990" width="13.28515625" style="129" customWidth="1"/>
    <col min="8991" max="8993" width="6.140625" style="129" customWidth="1"/>
    <col min="8994" max="8994" width="1.42578125" style="129" customWidth="1"/>
    <col min="8995" max="8997" width="5.140625" style="129" customWidth="1"/>
    <col min="8998" max="8998" width="1.42578125" style="129" customWidth="1"/>
    <col min="8999" max="9001" width="5.140625" style="129" customWidth="1"/>
    <col min="9002" max="9002" width="1.42578125" style="129" customWidth="1"/>
    <col min="9003" max="9005" width="5.140625" style="129" customWidth="1"/>
    <col min="9006" max="9006" width="1.42578125" style="129" customWidth="1"/>
    <col min="9007" max="9009" width="5.140625" style="129" customWidth="1"/>
    <col min="9010" max="9010" width="1.42578125" style="129" customWidth="1"/>
    <col min="9011" max="9013" width="5.140625" style="129" customWidth="1"/>
    <col min="9014" max="9014" width="1.42578125" style="129" customWidth="1"/>
    <col min="9015" max="9017" width="5.140625" style="129" customWidth="1"/>
    <col min="9018" max="9216" width="11.42578125" style="129"/>
    <col min="9217" max="9217" width="15.42578125" style="129" customWidth="1"/>
    <col min="9218" max="9220" width="6.5703125" style="129" bestFit="1" customWidth="1"/>
    <col min="9221" max="9221" width="1.42578125" style="129" customWidth="1"/>
    <col min="9222" max="9224" width="5.7109375" style="129" bestFit="1" customWidth="1"/>
    <col min="9225" max="9225" width="1.42578125" style="129" customWidth="1"/>
    <col min="9226" max="9228" width="5.7109375" style="129" bestFit="1" customWidth="1"/>
    <col min="9229" max="9229" width="1.42578125" style="129" customWidth="1"/>
    <col min="9230" max="9232" width="5.7109375" style="129" bestFit="1" customWidth="1"/>
    <col min="9233" max="9233" width="1.42578125" style="129" customWidth="1"/>
    <col min="9234" max="9236" width="5.7109375" style="129" bestFit="1" customWidth="1"/>
    <col min="9237" max="9237" width="1.42578125" style="129" customWidth="1"/>
    <col min="9238" max="9240" width="5.7109375" style="129" bestFit="1" customWidth="1"/>
    <col min="9241" max="9241" width="1.42578125" style="129" customWidth="1"/>
    <col min="9242" max="9244" width="4.85546875" style="129" bestFit="1" customWidth="1"/>
    <col min="9245" max="9245" width="11.42578125" style="129"/>
    <col min="9246" max="9246" width="13.28515625" style="129" customWidth="1"/>
    <col min="9247" max="9249" width="6.140625" style="129" customWidth="1"/>
    <col min="9250" max="9250" width="1.42578125" style="129" customWidth="1"/>
    <col min="9251" max="9253" width="5.140625" style="129" customWidth="1"/>
    <col min="9254" max="9254" width="1.42578125" style="129" customWidth="1"/>
    <col min="9255" max="9257" width="5.140625" style="129" customWidth="1"/>
    <col min="9258" max="9258" width="1.42578125" style="129" customWidth="1"/>
    <col min="9259" max="9261" width="5.140625" style="129" customWidth="1"/>
    <col min="9262" max="9262" width="1.42578125" style="129" customWidth="1"/>
    <col min="9263" max="9265" width="5.140625" style="129" customWidth="1"/>
    <col min="9266" max="9266" width="1.42578125" style="129" customWidth="1"/>
    <col min="9267" max="9269" width="5.140625" style="129" customWidth="1"/>
    <col min="9270" max="9270" width="1.42578125" style="129" customWidth="1"/>
    <col min="9271" max="9273" width="5.140625" style="129" customWidth="1"/>
    <col min="9274" max="9472" width="11.42578125" style="129"/>
    <col min="9473" max="9473" width="15.42578125" style="129" customWidth="1"/>
    <col min="9474" max="9476" width="6.5703125" style="129" bestFit="1" customWidth="1"/>
    <col min="9477" max="9477" width="1.42578125" style="129" customWidth="1"/>
    <col min="9478" max="9480" width="5.7109375" style="129" bestFit="1" customWidth="1"/>
    <col min="9481" max="9481" width="1.42578125" style="129" customWidth="1"/>
    <col min="9482" max="9484" width="5.7109375" style="129" bestFit="1" customWidth="1"/>
    <col min="9485" max="9485" width="1.42578125" style="129" customWidth="1"/>
    <col min="9486" max="9488" width="5.7109375" style="129" bestFit="1" customWidth="1"/>
    <col min="9489" max="9489" width="1.42578125" style="129" customWidth="1"/>
    <col min="9490" max="9492" width="5.7109375" style="129" bestFit="1" customWidth="1"/>
    <col min="9493" max="9493" width="1.42578125" style="129" customWidth="1"/>
    <col min="9494" max="9496" width="5.7109375" style="129" bestFit="1" customWidth="1"/>
    <col min="9497" max="9497" width="1.42578125" style="129" customWidth="1"/>
    <col min="9498" max="9500" width="4.85546875" style="129" bestFit="1" customWidth="1"/>
    <col min="9501" max="9501" width="11.42578125" style="129"/>
    <col min="9502" max="9502" width="13.28515625" style="129" customWidth="1"/>
    <col min="9503" max="9505" width="6.140625" style="129" customWidth="1"/>
    <col min="9506" max="9506" width="1.42578125" style="129" customWidth="1"/>
    <col min="9507" max="9509" width="5.140625" style="129" customWidth="1"/>
    <col min="9510" max="9510" width="1.42578125" style="129" customWidth="1"/>
    <col min="9511" max="9513" width="5.140625" style="129" customWidth="1"/>
    <col min="9514" max="9514" width="1.42578125" style="129" customWidth="1"/>
    <col min="9515" max="9517" width="5.140625" style="129" customWidth="1"/>
    <col min="9518" max="9518" width="1.42578125" style="129" customWidth="1"/>
    <col min="9519" max="9521" width="5.140625" style="129" customWidth="1"/>
    <col min="9522" max="9522" width="1.42578125" style="129" customWidth="1"/>
    <col min="9523" max="9525" width="5.140625" style="129" customWidth="1"/>
    <col min="9526" max="9526" width="1.42578125" style="129" customWidth="1"/>
    <col min="9527" max="9529" width="5.140625" style="129" customWidth="1"/>
    <col min="9530" max="9728" width="11.42578125" style="129"/>
    <col min="9729" max="9729" width="15.42578125" style="129" customWidth="1"/>
    <col min="9730" max="9732" width="6.5703125" style="129" bestFit="1" customWidth="1"/>
    <col min="9733" max="9733" width="1.42578125" style="129" customWidth="1"/>
    <col min="9734" max="9736" width="5.7109375" style="129" bestFit="1" customWidth="1"/>
    <col min="9737" max="9737" width="1.42578125" style="129" customWidth="1"/>
    <col min="9738" max="9740" width="5.7109375" style="129" bestFit="1" customWidth="1"/>
    <col min="9741" max="9741" width="1.42578125" style="129" customWidth="1"/>
    <col min="9742" max="9744" width="5.7109375" style="129" bestFit="1" customWidth="1"/>
    <col min="9745" max="9745" width="1.42578125" style="129" customWidth="1"/>
    <col min="9746" max="9748" width="5.7109375" style="129" bestFit="1" customWidth="1"/>
    <col min="9749" max="9749" width="1.42578125" style="129" customWidth="1"/>
    <col min="9750" max="9752" width="5.7109375" style="129" bestFit="1" customWidth="1"/>
    <col min="9753" max="9753" width="1.42578125" style="129" customWidth="1"/>
    <col min="9754" max="9756" width="4.85546875" style="129" bestFit="1" customWidth="1"/>
    <col min="9757" max="9757" width="11.42578125" style="129"/>
    <col min="9758" max="9758" width="13.28515625" style="129" customWidth="1"/>
    <col min="9759" max="9761" width="6.140625" style="129" customWidth="1"/>
    <col min="9762" max="9762" width="1.42578125" style="129" customWidth="1"/>
    <col min="9763" max="9765" width="5.140625" style="129" customWidth="1"/>
    <col min="9766" max="9766" width="1.42578125" style="129" customWidth="1"/>
    <col min="9767" max="9769" width="5.140625" style="129" customWidth="1"/>
    <col min="9770" max="9770" width="1.42578125" style="129" customWidth="1"/>
    <col min="9771" max="9773" width="5.140625" style="129" customWidth="1"/>
    <col min="9774" max="9774" width="1.42578125" style="129" customWidth="1"/>
    <col min="9775" max="9777" width="5.140625" style="129" customWidth="1"/>
    <col min="9778" max="9778" width="1.42578125" style="129" customWidth="1"/>
    <col min="9779" max="9781" width="5.140625" style="129" customWidth="1"/>
    <col min="9782" max="9782" width="1.42578125" style="129" customWidth="1"/>
    <col min="9783" max="9785" width="5.140625" style="129" customWidth="1"/>
    <col min="9786" max="9984" width="11.42578125" style="129"/>
    <col min="9985" max="9985" width="15.42578125" style="129" customWidth="1"/>
    <col min="9986" max="9988" width="6.5703125" style="129" bestFit="1" customWidth="1"/>
    <col min="9989" max="9989" width="1.42578125" style="129" customWidth="1"/>
    <col min="9990" max="9992" width="5.7109375" style="129" bestFit="1" customWidth="1"/>
    <col min="9993" max="9993" width="1.42578125" style="129" customWidth="1"/>
    <col min="9994" max="9996" width="5.7109375" style="129" bestFit="1" customWidth="1"/>
    <col min="9997" max="9997" width="1.42578125" style="129" customWidth="1"/>
    <col min="9998" max="10000" width="5.7109375" style="129" bestFit="1" customWidth="1"/>
    <col min="10001" max="10001" width="1.42578125" style="129" customWidth="1"/>
    <col min="10002" max="10004" width="5.7109375" style="129" bestFit="1" customWidth="1"/>
    <col min="10005" max="10005" width="1.42578125" style="129" customWidth="1"/>
    <col min="10006" max="10008" width="5.7109375" style="129" bestFit="1" customWidth="1"/>
    <col min="10009" max="10009" width="1.42578125" style="129" customWidth="1"/>
    <col min="10010" max="10012" width="4.85546875" style="129" bestFit="1" customWidth="1"/>
    <col min="10013" max="10013" width="11.42578125" style="129"/>
    <col min="10014" max="10014" width="13.28515625" style="129" customWidth="1"/>
    <col min="10015" max="10017" width="6.140625" style="129" customWidth="1"/>
    <col min="10018" max="10018" width="1.42578125" style="129" customWidth="1"/>
    <col min="10019" max="10021" width="5.140625" style="129" customWidth="1"/>
    <col min="10022" max="10022" width="1.42578125" style="129" customWidth="1"/>
    <col min="10023" max="10025" width="5.140625" style="129" customWidth="1"/>
    <col min="10026" max="10026" width="1.42578125" style="129" customWidth="1"/>
    <col min="10027" max="10029" width="5.140625" style="129" customWidth="1"/>
    <col min="10030" max="10030" width="1.42578125" style="129" customWidth="1"/>
    <col min="10031" max="10033" width="5.140625" style="129" customWidth="1"/>
    <col min="10034" max="10034" width="1.42578125" style="129" customWidth="1"/>
    <col min="10035" max="10037" width="5.140625" style="129" customWidth="1"/>
    <col min="10038" max="10038" width="1.42578125" style="129" customWidth="1"/>
    <col min="10039" max="10041" width="5.140625" style="129" customWidth="1"/>
    <col min="10042" max="10240" width="11.42578125" style="129"/>
    <col min="10241" max="10241" width="15.42578125" style="129" customWidth="1"/>
    <col min="10242" max="10244" width="6.5703125" style="129" bestFit="1" customWidth="1"/>
    <col min="10245" max="10245" width="1.42578125" style="129" customWidth="1"/>
    <col min="10246" max="10248" width="5.7109375" style="129" bestFit="1" customWidth="1"/>
    <col min="10249" max="10249" width="1.42578125" style="129" customWidth="1"/>
    <col min="10250" max="10252" width="5.7109375" style="129" bestFit="1" customWidth="1"/>
    <col min="10253" max="10253" width="1.42578125" style="129" customWidth="1"/>
    <col min="10254" max="10256" width="5.7109375" style="129" bestFit="1" customWidth="1"/>
    <col min="10257" max="10257" width="1.42578125" style="129" customWidth="1"/>
    <col min="10258" max="10260" width="5.7109375" style="129" bestFit="1" customWidth="1"/>
    <col min="10261" max="10261" width="1.42578125" style="129" customWidth="1"/>
    <col min="10262" max="10264" width="5.7109375" style="129" bestFit="1" customWidth="1"/>
    <col min="10265" max="10265" width="1.42578125" style="129" customWidth="1"/>
    <col min="10266" max="10268" width="4.85546875" style="129" bestFit="1" customWidth="1"/>
    <col min="10269" max="10269" width="11.42578125" style="129"/>
    <col min="10270" max="10270" width="13.28515625" style="129" customWidth="1"/>
    <col min="10271" max="10273" width="6.140625" style="129" customWidth="1"/>
    <col min="10274" max="10274" width="1.42578125" style="129" customWidth="1"/>
    <col min="10275" max="10277" width="5.140625" style="129" customWidth="1"/>
    <col min="10278" max="10278" width="1.42578125" style="129" customWidth="1"/>
    <col min="10279" max="10281" width="5.140625" style="129" customWidth="1"/>
    <col min="10282" max="10282" width="1.42578125" style="129" customWidth="1"/>
    <col min="10283" max="10285" width="5.140625" style="129" customWidth="1"/>
    <col min="10286" max="10286" width="1.42578125" style="129" customWidth="1"/>
    <col min="10287" max="10289" width="5.140625" style="129" customWidth="1"/>
    <col min="10290" max="10290" width="1.42578125" style="129" customWidth="1"/>
    <col min="10291" max="10293" width="5.140625" style="129" customWidth="1"/>
    <col min="10294" max="10294" width="1.42578125" style="129" customWidth="1"/>
    <col min="10295" max="10297" width="5.140625" style="129" customWidth="1"/>
    <col min="10298" max="10496" width="11.42578125" style="129"/>
    <col min="10497" max="10497" width="15.42578125" style="129" customWidth="1"/>
    <col min="10498" max="10500" width="6.5703125" style="129" bestFit="1" customWidth="1"/>
    <col min="10501" max="10501" width="1.42578125" style="129" customWidth="1"/>
    <col min="10502" max="10504" width="5.7109375" style="129" bestFit="1" customWidth="1"/>
    <col min="10505" max="10505" width="1.42578125" style="129" customWidth="1"/>
    <col min="10506" max="10508" width="5.7109375" style="129" bestFit="1" customWidth="1"/>
    <col min="10509" max="10509" width="1.42578125" style="129" customWidth="1"/>
    <col min="10510" max="10512" width="5.7109375" style="129" bestFit="1" customWidth="1"/>
    <col min="10513" max="10513" width="1.42578125" style="129" customWidth="1"/>
    <col min="10514" max="10516" width="5.7109375" style="129" bestFit="1" customWidth="1"/>
    <col min="10517" max="10517" width="1.42578125" style="129" customWidth="1"/>
    <col min="10518" max="10520" width="5.7109375" style="129" bestFit="1" customWidth="1"/>
    <col min="10521" max="10521" width="1.42578125" style="129" customWidth="1"/>
    <col min="10522" max="10524" width="4.85546875" style="129" bestFit="1" customWidth="1"/>
    <col min="10525" max="10525" width="11.42578125" style="129"/>
    <col min="10526" max="10526" width="13.28515625" style="129" customWidth="1"/>
    <col min="10527" max="10529" width="6.140625" style="129" customWidth="1"/>
    <col min="10530" max="10530" width="1.42578125" style="129" customWidth="1"/>
    <col min="10531" max="10533" width="5.140625" style="129" customWidth="1"/>
    <col min="10534" max="10534" width="1.42578125" style="129" customWidth="1"/>
    <col min="10535" max="10537" width="5.140625" style="129" customWidth="1"/>
    <col min="10538" max="10538" width="1.42578125" style="129" customWidth="1"/>
    <col min="10539" max="10541" width="5.140625" style="129" customWidth="1"/>
    <col min="10542" max="10542" width="1.42578125" style="129" customWidth="1"/>
    <col min="10543" max="10545" width="5.140625" style="129" customWidth="1"/>
    <col min="10546" max="10546" width="1.42578125" style="129" customWidth="1"/>
    <col min="10547" max="10549" width="5.140625" style="129" customWidth="1"/>
    <col min="10550" max="10550" width="1.42578125" style="129" customWidth="1"/>
    <col min="10551" max="10553" width="5.140625" style="129" customWidth="1"/>
    <col min="10554" max="10752" width="11.42578125" style="129"/>
    <col min="10753" max="10753" width="15.42578125" style="129" customWidth="1"/>
    <col min="10754" max="10756" width="6.5703125" style="129" bestFit="1" customWidth="1"/>
    <col min="10757" max="10757" width="1.42578125" style="129" customWidth="1"/>
    <col min="10758" max="10760" width="5.7109375" style="129" bestFit="1" customWidth="1"/>
    <col min="10761" max="10761" width="1.42578125" style="129" customWidth="1"/>
    <col min="10762" max="10764" width="5.7109375" style="129" bestFit="1" customWidth="1"/>
    <col min="10765" max="10765" width="1.42578125" style="129" customWidth="1"/>
    <col min="10766" max="10768" width="5.7109375" style="129" bestFit="1" customWidth="1"/>
    <col min="10769" max="10769" width="1.42578125" style="129" customWidth="1"/>
    <col min="10770" max="10772" width="5.7109375" style="129" bestFit="1" customWidth="1"/>
    <col min="10773" max="10773" width="1.42578125" style="129" customWidth="1"/>
    <col min="10774" max="10776" width="5.7109375" style="129" bestFit="1" customWidth="1"/>
    <col min="10777" max="10777" width="1.42578125" style="129" customWidth="1"/>
    <col min="10778" max="10780" width="4.85546875" style="129" bestFit="1" customWidth="1"/>
    <col min="10781" max="10781" width="11.42578125" style="129"/>
    <col min="10782" max="10782" width="13.28515625" style="129" customWidth="1"/>
    <col min="10783" max="10785" width="6.140625" style="129" customWidth="1"/>
    <col min="10786" max="10786" width="1.42578125" style="129" customWidth="1"/>
    <col min="10787" max="10789" width="5.140625" style="129" customWidth="1"/>
    <col min="10790" max="10790" width="1.42578125" style="129" customWidth="1"/>
    <col min="10791" max="10793" width="5.140625" style="129" customWidth="1"/>
    <col min="10794" max="10794" width="1.42578125" style="129" customWidth="1"/>
    <col min="10795" max="10797" width="5.140625" style="129" customWidth="1"/>
    <col min="10798" max="10798" width="1.42578125" style="129" customWidth="1"/>
    <col min="10799" max="10801" width="5.140625" style="129" customWidth="1"/>
    <col min="10802" max="10802" width="1.42578125" style="129" customWidth="1"/>
    <col min="10803" max="10805" width="5.140625" style="129" customWidth="1"/>
    <col min="10806" max="10806" width="1.42578125" style="129" customWidth="1"/>
    <col min="10807" max="10809" width="5.140625" style="129" customWidth="1"/>
    <col min="10810" max="11008" width="11.42578125" style="129"/>
    <col min="11009" max="11009" width="15.42578125" style="129" customWidth="1"/>
    <col min="11010" max="11012" width="6.5703125" style="129" bestFit="1" customWidth="1"/>
    <col min="11013" max="11013" width="1.42578125" style="129" customWidth="1"/>
    <col min="11014" max="11016" width="5.7109375" style="129" bestFit="1" customWidth="1"/>
    <col min="11017" max="11017" width="1.42578125" style="129" customWidth="1"/>
    <col min="11018" max="11020" width="5.7109375" style="129" bestFit="1" customWidth="1"/>
    <col min="11021" max="11021" width="1.42578125" style="129" customWidth="1"/>
    <col min="11022" max="11024" width="5.7109375" style="129" bestFit="1" customWidth="1"/>
    <col min="11025" max="11025" width="1.42578125" style="129" customWidth="1"/>
    <col min="11026" max="11028" width="5.7109375" style="129" bestFit="1" customWidth="1"/>
    <col min="11029" max="11029" width="1.42578125" style="129" customWidth="1"/>
    <col min="11030" max="11032" width="5.7109375" style="129" bestFit="1" customWidth="1"/>
    <col min="11033" max="11033" width="1.42578125" style="129" customWidth="1"/>
    <col min="11034" max="11036" width="4.85546875" style="129" bestFit="1" customWidth="1"/>
    <col min="11037" max="11037" width="11.42578125" style="129"/>
    <col min="11038" max="11038" width="13.28515625" style="129" customWidth="1"/>
    <col min="11039" max="11041" width="6.140625" style="129" customWidth="1"/>
    <col min="11042" max="11042" width="1.42578125" style="129" customWidth="1"/>
    <col min="11043" max="11045" width="5.140625" style="129" customWidth="1"/>
    <col min="11046" max="11046" width="1.42578125" style="129" customWidth="1"/>
    <col min="11047" max="11049" width="5.140625" style="129" customWidth="1"/>
    <col min="11050" max="11050" width="1.42578125" style="129" customWidth="1"/>
    <col min="11051" max="11053" width="5.140625" style="129" customWidth="1"/>
    <col min="11054" max="11054" width="1.42578125" style="129" customWidth="1"/>
    <col min="11055" max="11057" width="5.140625" style="129" customWidth="1"/>
    <col min="11058" max="11058" width="1.42578125" style="129" customWidth="1"/>
    <col min="11059" max="11061" width="5.140625" style="129" customWidth="1"/>
    <col min="11062" max="11062" width="1.42578125" style="129" customWidth="1"/>
    <col min="11063" max="11065" width="5.140625" style="129" customWidth="1"/>
    <col min="11066" max="11264" width="11.42578125" style="129"/>
    <col min="11265" max="11265" width="15.42578125" style="129" customWidth="1"/>
    <col min="11266" max="11268" width="6.5703125" style="129" bestFit="1" customWidth="1"/>
    <col min="11269" max="11269" width="1.42578125" style="129" customWidth="1"/>
    <col min="11270" max="11272" width="5.7109375" style="129" bestFit="1" customWidth="1"/>
    <col min="11273" max="11273" width="1.42578125" style="129" customWidth="1"/>
    <col min="11274" max="11276" width="5.7109375" style="129" bestFit="1" customWidth="1"/>
    <col min="11277" max="11277" width="1.42578125" style="129" customWidth="1"/>
    <col min="11278" max="11280" width="5.7109375" style="129" bestFit="1" customWidth="1"/>
    <col min="11281" max="11281" width="1.42578125" style="129" customWidth="1"/>
    <col min="11282" max="11284" width="5.7109375" style="129" bestFit="1" customWidth="1"/>
    <col min="11285" max="11285" width="1.42578125" style="129" customWidth="1"/>
    <col min="11286" max="11288" width="5.7109375" style="129" bestFit="1" customWidth="1"/>
    <col min="11289" max="11289" width="1.42578125" style="129" customWidth="1"/>
    <col min="11290" max="11292" width="4.85546875" style="129" bestFit="1" customWidth="1"/>
    <col min="11293" max="11293" width="11.42578125" style="129"/>
    <col min="11294" max="11294" width="13.28515625" style="129" customWidth="1"/>
    <col min="11295" max="11297" width="6.140625" style="129" customWidth="1"/>
    <col min="11298" max="11298" width="1.42578125" style="129" customWidth="1"/>
    <col min="11299" max="11301" width="5.140625" style="129" customWidth="1"/>
    <col min="11302" max="11302" width="1.42578125" style="129" customWidth="1"/>
    <col min="11303" max="11305" width="5.140625" style="129" customWidth="1"/>
    <col min="11306" max="11306" width="1.42578125" style="129" customWidth="1"/>
    <col min="11307" max="11309" width="5.140625" style="129" customWidth="1"/>
    <col min="11310" max="11310" width="1.42578125" style="129" customWidth="1"/>
    <col min="11311" max="11313" width="5.140625" style="129" customWidth="1"/>
    <col min="11314" max="11314" width="1.42578125" style="129" customWidth="1"/>
    <col min="11315" max="11317" width="5.140625" style="129" customWidth="1"/>
    <col min="11318" max="11318" width="1.42578125" style="129" customWidth="1"/>
    <col min="11319" max="11321" width="5.140625" style="129" customWidth="1"/>
    <col min="11322" max="11520" width="11.42578125" style="129"/>
    <col min="11521" max="11521" width="15.42578125" style="129" customWidth="1"/>
    <col min="11522" max="11524" width="6.5703125" style="129" bestFit="1" customWidth="1"/>
    <col min="11525" max="11525" width="1.42578125" style="129" customWidth="1"/>
    <col min="11526" max="11528" width="5.7109375" style="129" bestFit="1" customWidth="1"/>
    <col min="11529" max="11529" width="1.42578125" style="129" customWidth="1"/>
    <col min="11530" max="11532" width="5.7109375" style="129" bestFit="1" customWidth="1"/>
    <col min="11533" max="11533" width="1.42578125" style="129" customWidth="1"/>
    <col min="11534" max="11536" width="5.7109375" style="129" bestFit="1" customWidth="1"/>
    <col min="11537" max="11537" width="1.42578125" style="129" customWidth="1"/>
    <col min="11538" max="11540" width="5.7109375" style="129" bestFit="1" customWidth="1"/>
    <col min="11541" max="11541" width="1.42578125" style="129" customWidth="1"/>
    <col min="11542" max="11544" width="5.7109375" style="129" bestFit="1" customWidth="1"/>
    <col min="11545" max="11545" width="1.42578125" style="129" customWidth="1"/>
    <col min="11546" max="11548" width="4.85546875" style="129" bestFit="1" customWidth="1"/>
    <col min="11549" max="11549" width="11.42578125" style="129"/>
    <col min="11550" max="11550" width="13.28515625" style="129" customWidth="1"/>
    <col min="11551" max="11553" width="6.140625" style="129" customWidth="1"/>
    <col min="11554" max="11554" width="1.42578125" style="129" customWidth="1"/>
    <col min="11555" max="11557" width="5.140625" style="129" customWidth="1"/>
    <col min="11558" max="11558" width="1.42578125" style="129" customWidth="1"/>
    <col min="11559" max="11561" width="5.140625" style="129" customWidth="1"/>
    <col min="11562" max="11562" width="1.42578125" style="129" customWidth="1"/>
    <col min="11563" max="11565" width="5.140625" style="129" customWidth="1"/>
    <col min="11566" max="11566" width="1.42578125" style="129" customWidth="1"/>
    <col min="11567" max="11569" width="5.140625" style="129" customWidth="1"/>
    <col min="11570" max="11570" width="1.42578125" style="129" customWidth="1"/>
    <col min="11571" max="11573" width="5.140625" style="129" customWidth="1"/>
    <col min="11574" max="11574" width="1.42578125" style="129" customWidth="1"/>
    <col min="11575" max="11577" width="5.140625" style="129" customWidth="1"/>
    <col min="11578" max="11776" width="11.42578125" style="129"/>
    <col min="11777" max="11777" width="15.42578125" style="129" customWidth="1"/>
    <col min="11778" max="11780" width="6.5703125" style="129" bestFit="1" customWidth="1"/>
    <col min="11781" max="11781" width="1.42578125" style="129" customWidth="1"/>
    <col min="11782" max="11784" width="5.7109375" style="129" bestFit="1" customWidth="1"/>
    <col min="11785" max="11785" width="1.42578125" style="129" customWidth="1"/>
    <col min="11786" max="11788" width="5.7109375" style="129" bestFit="1" customWidth="1"/>
    <col min="11789" max="11789" width="1.42578125" style="129" customWidth="1"/>
    <col min="11790" max="11792" width="5.7109375" style="129" bestFit="1" customWidth="1"/>
    <col min="11793" max="11793" width="1.42578125" style="129" customWidth="1"/>
    <col min="11794" max="11796" width="5.7109375" style="129" bestFit="1" customWidth="1"/>
    <col min="11797" max="11797" width="1.42578125" style="129" customWidth="1"/>
    <col min="11798" max="11800" width="5.7109375" style="129" bestFit="1" customWidth="1"/>
    <col min="11801" max="11801" width="1.42578125" style="129" customWidth="1"/>
    <col min="11802" max="11804" width="4.85546875" style="129" bestFit="1" customWidth="1"/>
    <col min="11805" max="11805" width="11.42578125" style="129"/>
    <col min="11806" max="11806" width="13.28515625" style="129" customWidth="1"/>
    <col min="11807" max="11809" width="6.140625" style="129" customWidth="1"/>
    <col min="11810" max="11810" width="1.42578125" style="129" customWidth="1"/>
    <col min="11811" max="11813" width="5.140625" style="129" customWidth="1"/>
    <col min="11814" max="11814" width="1.42578125" style="129" customWidth="1"/>
    <col min="11815" max="11817" width="5.140625" style="129" customWidth="1"/>
    <col min="11818" max="11818" width="1.42578125" style="129" customWidth="1"/>
    <col min="11819" max="11821" width="5.140625" style="129" customWidth="1"/>
    <col min="11822" max="11822" width="1.42578125" style="129" customWidth="1"/>
    <col min="11823" max="11825" width="5.140625" style="129" customWidth="1"/>
    <col min="11826" max="11826" width="1.42578125" style="129" customWidth="1"/>
    <col min="11827" max="11829" width="5.140625" style="129" customWidth="1"/>
    <col min="11830" max="11830" width="1.42578125" style="129" customWidth="1"/>
    <col min="11831" max="11833" width="5.140625" style="129" customWidth="1"/>
    <col min="11834" max="12032" width="11.42578125" style="129"/>
    <col min="12033" max="12033" width="15.42578125" style="129" customWidth="1"/>
    <col min="12034" max="12036" width="6.5703125" style="129" bestFit="1" customWidth="1"/>
    <col min="12037" max="12037" width="1.42578125" style="129" customWidth="1"/>
    <col min="12038" max="12040" width="5.7109375" style="129" bestFit="1" customWidth="1"/>
    <col min="12041" max="12041" width="1.42578125" style="129" customWidth="1"/>
    <col min="12042" max="12044" width="5.7109375" style="129" bestFit="1" customWidth="1"/>
    <col min="12045" max="12045" width="1.42578125" style="129" customWidth="1"/>
    <col min="12046" max="12048" width="5.7109375" style="129" bestFit="1" customWidth="1"/>
    <col min="12049" max="12049" width="1.42578125" style="129" customWidth="1"/>
    <col min="12050" max="12052" width="5.7109375" style="129" bestFit="1" customWidth="1"/>
    <col min="12053" max="12053" width="1.42578125" style="129" customWidth="1"/>
    <col min="12054" max="12056" width="5.7109375" style="129" bestFit="1" customWidth="1"/>
    <col min="12057" max="12057" width="1.42578125" style="129" customWidth="1"/>
    <col min="12058" max="12060" width="4.85546875" style="129" bestFit="1" customWidth="1"/>
    <col min="12061" max="12061" width="11.42578125" style="129"/>
    <col min="12062" max="12062" width="13.28515625" style="129" customWidth="1"/>
    <col min="12063" max="12065" width="6.140625" style="129" customWidth="1"/>
    <col min="12066" max="12066" width="1.42578125" style="129" customWidth="1"/>
    <col min="12067" max="12069" width="5.140625" style="129" customWidth="1"/>
    <col min="12070" max="12070" width="1.42578125" style="129" customWidth="1"/>
    <col min="12071" max="12073" width="5.140625" style="129" customWidth="1"/>
    <col min="12074" max="12074" width="1.42578125" style="129" customWidth="1"/>
    <col min="12075" max="12077" width="5.140625" style="129" customWidth="1"/>
    <col min="12078" max="12078" width="1.42578125" style="129" customWidth="1"/>
    <col min="12079" max="12081" width="5.140625" style="129" customWidth="1"/>
    <col min="12082" max="12082" width="1.42578125" style="129" customWidth="1"/>
    <col min="12083" max="12085" width="5.140625" style="129" customWidth="1"/>
    <col min="12086" max="12086" width="1.42578125" style="129" customWidth="1"/>
    <col min="12087" max="12089" width="5.140625" style="129" customWidth="1"/>
    <col min="12090" max="12288" width="11.42578125" style="129"/>
    <col min="12289" max="12289" width="15.42578125" style="129" customWidth="1"/>
    <col min="12290" max="12292" width="6.5703125" style="129" bestFit="1" customWidth="1"/>
    <col min="12293" max="12293" width="1.42578125" style="129" customWidth="1"/>
    <col min="12294" max="12296" width="5.7109375" style="129" bestFit="1" customWidth="1"/>
    <col min="12297" max="12297" width="1.42578125" style="129" customWidth="1"/>
    <col min="12298" max="12300" width="5.7109375" style="129" bestFit="1" customWidth="1"/>
    <col min="12301" max="12301" width="1.42578125" style="129" customWidth="1"/>
    <col min="12302" max="12304" width="5.7109375" style="129" bestFit="1" customWidth="1"/>
    <col min="12305" max="12305" width="1.42578125" style="129" customWidth="1"/>
    <col min="12306" max="12308" width="5.7109375" style="129" bestFit="1" customWidth="1"/>
    <col min="12309" max="12309" width="1.42578125" style="129" customWidth="1"/>
    <col min="12310" max="12312" width="5.7109375" style="129" bestFit="1" customWidth="1"/>
    <col min="12313" max="12313" width="1.42578125" style="129" customWidth="1"/>
    <col min="12314" max="12316" width="4.85546875" style="129" bestFit="1" customWidth="1"/>
    <col min="12317" max="12317" width="11.42578125" style="129"/>
    <col min="12318" max="12318" width="13.28515625" style="129" customWidth="1"/>
    <col min="12319" max="12321" width="6.140625" style="129" customWidth="1"/>
    <col min="12322" max="12322" width="1.42578125" style="129" customWidth="1"/>
    <col min="12323" max="12325" width="5.140625" style="129" customWidth="1"/>
    <col min="12326" max="12326" width="1.42578125" style="129" customWidth="1"/>
    <col min="12327" max="12329" width="5.140625" style="129" customWidth="1"/>
    <col min="12330" max="12330" width="1.42578125" style="129" customWidth="1"/>
    <col min="12331" max="12333" width="5.140625" style="129" customWidth="1"/>
    <col min="12334" max="12334" width="1.42578125" style="129" customWidth="1"/>
    <col min="12335" max="12337" width="5.140625" style="129" customWidth="1"/>
    <col min="12338" max="12338" width="1.42578125" style="129" customWidth="1"/>
    <col min="12339" max="12341" width="5.140625" style="129" customWidth="1"/>
    <col min="12342" max="12342" width="1.42578125" style="129" customWidth="1"/>
    <col min="12343" max="12345" width="5.140625" style="129" customWidth="1"/>
    <col min="12346" max="12544" width="11.42578125" style="129"/>
    <col min="12545" max="12545" width="15.42578125" style="129" customWidth="1"/>
    <col min="12546" max="12548" width="6.5703125" style="129" bestFit="1" customWidth="1"/>
    <col min="12549" max="12549" width="1.42578125" style="129" customWidth="1"/>
    <col min="12550" max="12552" width="5.7109375" style="129" bestFit="1" customWidth="1"/>
    <col min="12553" max="12553" width="1.42578125" style="129" customWidth="1"/>
    <col min="12554" max="12556" width="5.7109375" style="129" bestFit="1" customWidth="1"/>
    <col min="12557" max="12557" width="1.42578125" style="129" customWidth="1"/>
    <col min="12558" max="12560" width="5.7109375" style="129" bestFit="1" customWidth="1"/>
    <col min="12561" max="12561" width="1.42578125" style="129" customWidth="1"/>
    <col min="12562" max="12564" width="5.7109375" style="129" bestFit="1" customWidth="1"/>
    <col min="12565" max="12565" width="1.42578125" style="129" customWidth="1"/>
    <col min="12566" max="12568" width="5.7109375" style="129" bestFit="1" customWidth="1"/>
    <col min="12569" max="12569" width="1.42578125" style="129" customWidth="1"/>
    <col min="12570" max="12572" width="4.85546875" style="129" bestFit="1" customWidth="1"/>
    <col min="12573" max="12573" width="11.42578125" style="129"/>
    <col min="12574" max="12574" width="13.28515625" style="129" customWidth="1"/>
    <col min="12575" max="12577" width="6.140625" style="129" customWidth="1"/>
    <col min="12578" max="12578" width="1.42578125" style="129" customWidth="1"/>
    <col min="12579" max="12581" width="5.140625" style="129" customWidth="1"/>
    <col min="12582" max="12582" width="1.42578125" style="129" customWidth="1"/>
    <col min="12583" max="12585" width="5.140625" style="129" customWidth="1"/>
    <col min="12586" max="12586" width="1.42578125" style="129" customWidth="1"/>
    <col min="12587" max="12589" width="5.140625" style="129" customWidth="1"/>
    <col min="12590" max="12590" width="1.42578125" style="129" customWidth="1"/>
    <col min="12591" max="12593" width="5.140625" style="129" customWidth="1"/>
    <col min="12594" max="12594" width="1.42578125" style="129" customWidth="1"/>
    <col min="12595" max="12597" width="5.140625" style="129" customWidth="1"/>
    <col min="12598" max="12598" width="1.42578125" style="129" customWidth="1"/>
    <col min="12599" max="12601" width="5.140625" style="129" customWidth="1"/>
    <col min="12602" max="12800" width="11.42578125" style="129"/>
    <col min="12801" max="12801" width="15.42578125" style="129" customWidth="1"/>
    <col min="12802" max="12804" width="6.5703125" style="129" bestFit="1" customWidth="1"/>
    <col min="12805" max="12805" width="1.42578125" style="129" customWidth="1"/>
    <col min="12806" max="12808" width="5.7109375" style="129" bestFit="1" customWidth="1"/>
    <col min="12809" max="12809" width="1.42578125" style="129" customWidth="1"/>
    <col min="12810" max="12812" width="5.7109375" style="129" bestFit="1" customWidth="1"/>
    <col min="12813" max="12813" width="1.42578125" style="129" customWidth="1"/>
    <col min="12814" max="12816" width="5.7109375" style="129" bestFit="1" customWidth="1"/>
    <col min="12817" max="12817" width="1.42578125" style="129" customWidth="1"/>
    <col min="12818" max="12820" width="5.7109375" style="129" bestFit="1" customWidth="1"/>
    <col min="12821" max="12821" width="1.42578125" style="129" customWidth="1"/>
    <col min="12822" max="12824" width="5.7109375" style="129" bestFit="1" customWidth="1"/>
    <col min="12825" max="12825" width="1.42578125" style="129" customWidth="1"/>
    <col min="12826" max="12828" width="4.85546875" style="129" bestFit="1" customWidth="1"/>
    <col min="12829" max="12829" width="11.42578125" style="129"/>
    <col min="12830" max="12830" width="13.28515625" style="129" customWidth="1"/>
    <col min="12831" max="12833" width="6.140625" style="129" customWidth="1"/>
    <col min="12834" max="12834" width="1.42578125" style="129" customWidth="1"/>
    <col min="12835" max="12837" width="5.140625" style="129" customWidth="1"/>
    <col min="12838" max="12838" width="1.42578125" style="129" customWidth="1"/>
    <col min="12839" max="12841" width="5.140625" style="129" customWidth="1"/>
    <col min="12842" max="12842" width="1.42578125" style="129" customWidth="1"/>
    <col min="12843" max="12845" width="5.140625" style="129" customWidth="1"/>
    <col min="12846" max="12846" width="1.42578125" style="129" customWidth="1"/>
    <col min="12847" max="12849" width="5.140625" style="129" customWidth="1"/>
    <col min="12850" max="12850" width="1.42578125" style="129" customWidth="1"/>
    <col min="12851" max="12853" width="5.140625" style="129" customWidth="1"/>
    <col min="12854" max="12854" width="1.42578125" style="129" customWidth="1"/>
    <col min="12855" max="12857" width="5.140625" style="129" customWidth="1"/>
    <col min="12858" max="13056" width="11.42578125" style="129"/>
    <col min="13057" max="13057" width="15.42578125" style="129" customWidth="1"/>
    <col min="13058" max="13060" width="6.5703125" style="129" bestFit="1" customWidth="1"/>
    <col min="13061" max="13061" width="1.42578125" style="129" customWidth="1"/>
    <col min="13062" max="13064" width="5.7109375" style="129" bestFit="1" customWidth="1"/>
    <col min="13065" max="13065" width="1.42578125" style="129" customWidth="1"/>
    <col min="13066" max="13068" width="5.7109375" style="129" bestFit="1" customWidth="1"/>
    <col min="13069" max="13069" width="1.42578125" style="129" customWidth="1"/>
    <col min="13070" max="13072" width="5.7109375" style="129" bestFit="1" customWidth="1"/>
    <col min="13073" max="13073" width="1.42578125" style="129" customWidth="1"/>
    <col min="13074" max="13076" width="5.7109375" style="129" bestFit="1" customWidth="1"/>
    <col min="13077" max="13077" width="1.42578125" style="129" customWidth="1"/>
    <col min="13078" max="13080" width="5.7109375" style="129" bestFit="1" customWidth="1"/>
    <col min="13081" max="13081" width="1.42578125" style="129" customWidth="1"/>
    <col min="13082" max="13084" width="4.85546875" style="129" bestFit="1" customWidth="1"/>
    <col min="13085" max="13085" width="11.42578125" style="129"/>
    <col min="13086" max="13086" width="13.28515625" style="129" customWidth="1"/>
    <col min="13087" max="13089" width="6.140625" style="129" customWidth="1"/>
    <col min="13090" max="13090" width="1.42578125" style="129" customWidth="1"/>
    <col min="13091" max="13093" width="5.140625" style="129" customWidth="1"/>
    <col min="13094" max="13094" width="1.42578125" style="129" customWidth="1"/>
    <col min="13095" max="13097" width="5.140625" style="129" customWidth="1"/>
    <col min="13098" max="13098" width="1.42578125" style="129" customWidth="1"/>
    <col min="13099" max="13101" width="5.140625" style="129" customWidth="1"/>
    <col min="13102" max="13102" width="1.42578125" style="129" customWidth="1"/>
    <col min="13103" max="13105" width="5.140625" style="129" customWidth="1"/>
    <col min="13106" max="13106" width="1.42578125" style="129" customWidth="1"/>
    <col min="13107" max="13109" width="5.140625" style="129" customWidth="1"/>
    <col min="13110" max="13110" width="1.42578125" style="129" customWidth="1"/>
    <col min="13111" max="13113" width="5.140625" style="129" customWidth="1"/>
    <col min="13114" max="13312" width="11.42578125" style="129"/>
    <col min="13313" max="13313" width="15.42578125" style="129" customWidth="1"/>
    <col min="13314" max="13316" width="6.5703125" style="129" bestFit="1" customWidth="1"/>
    <col min="13317" max="13317" width="1.42578125" style="129" customWidth="1"/>
    <col min="13318" max="13320" width="5.7109375" style="129" bestFit="1" customWidth="1"/>
    <col min="13321" max="13321" width="1.42578125" style="129" customWidth="1"/>
    <col min="13322" max="13324" width="5.7109375" style="129" bestFit="1" customWidth="1"/>
    <col min="13325" max="13325" width="1.42578125" style="129" customWidth="1"/>
    <col min="13326" max="13328" width="5.7109375" style="129" bestFit="1" customWidth="1"/>
    <col min="13329" max="13329" width="1.42578125" style="129" customWidth="1"/>
    <col min="13330" max="13332" width="5.7109375" style="129" bestFit="1" customWidth="1"/>
    <col min="13333" max="13333" width="1.42578125" style="129" customWidth="1"/>
    <col min="13334" max="13336" width="5.7109375" style="129" bestFit="1" customWidth="1"/>
    <col min="13337" max="13337" width="1.42578125" style="129" customWidth="1"/>
    <col min="13338" max="13340" width="4.85546875" style="129" bestFit="1" customWidth="1"/>
    <col min="13341" max="13341" width="11.42578125" style="129"/>
    <col min="13342" max="13342" width="13.28515625" style="129" customWidth="1"/>
    <col min="13343" max="13345" width="6.140625" style="129" customWidth="1"/>
    <col min="13346" max="13346" width="1.42578125" style="129" customWidth="1"/>
    <col min="13347" max="13349" width="5.140625" style="129" customWidth="1"/>
    <col min="13350" max="13350" width="1.42578125" style="129" customWidth="1"/>
    <col min="13351" max="13353" width="5.140625" style="129" customWidth="1"/>
    <col min="13354" max="13354" width="1.42578125" style="129" customWidth="1"/>
    <col min="13355" max="13357" width="5.140625" style="129" customWidth="1"/>
    <col min="13358" max="13358" width="1.42578125" style="129" customWidth="1"/>
    <col min="13359" max="13361" width="5.140625" style="129" customWidth="1"/>
    <col min="13362" max="13362" width="1.42578125" style="129" customWidth="1"/>
    <col min="13363" max="13365" width="5.140625" style="129" customWidth="1"/>
    <col min="13366" max="13366" width="1.42578125" style="129" customWidth="1"/>
    <col min="13367" max="13369" width="5.140625" style="129" customWidth="1"/>
    <col min="13370" max="13568" width="11.42578125" style="129"/>
    <col min="13569" max="13569" width="15.42578125" style="129" customWidth="1"/>
    <col min="13570" max="13572" width="6.5703125" style="129" bestFit="1" customWidth="1"/>
    <col min="13573" max="13573" width="1.42578125" style="129" customWidth="1"/>
    <col min="13574" max="13576" width="5.7109375" style="129" bestFit="1" customWidth="1"/>
    <col min="13577" max="13577" width="1.42578125" style="129" customWidth="1"/>
    <col min="13578" max="13580" width="5.7109375" style="129" bestFit="1" customWidth="1"/>
    <col min="13581" max="13581" width="1.42578125" style="129" customWidth="1"/>
    <col min="13582" max="13584" width="5.7109375" style="129" bestFit="1" customWidth="1"/>
    <col min="13585" max="13585" width="1.42578125" style="129" customWidth="1"/>
    <col min="13586" max="13588" width="5.7109375" style="129" bestFit="1" customWidth="1"/>
    <col min="13589" max="13589" width="1.42578125" style="129" customWidth="1"/>
    <col min="13590" max="13592" width="5.7109375" style="129" bestFit="1" customWidth="1"/>
    <col min="13593" max="13593" width="1.42578125" style="129" customWidth="1"/>
    <col min="13594" max="13596" width="4.85546875" style="129" bestFit="1" customWidth="1"/>
    <col min="13597" max="13597" width="11.42578125" style="129"/>
    <col min="13598" max="13598" width="13.28515625" style="129" customWidth="1"/>
    <col min="13599" max="13601" width="6.140625" style="129" customWidth="1"/>
    <col min="13602" max="13602" width="1.42578125" style="129" customWidth="1"/>
    <col min="13603" max="13605" width="5.140625" style="129" customWidth="1"/>
    <col min="13606" max="13606" width="1.42578125" style="129" customWidth="1"/>
    <col min="13607" max="13609" width="5.140625" style="129" customWidth="1"/>
    <col min="13610" max="13610" width="1.42578125" style="129" customWidth="1"/>
    <col min="13611" max="13613" width="5.140625" style="129" customWidth="1"/>
    <col min="13614" max="13614" width="1.42578125" style="129" customWidth="1"/>
    <col min="13615" max="13617" width="5.140625" style="129" customWidth="1"/>
    <col min="13618" max="13618" width="1.42578125" style="129" customWidth="1"/>
    <col min="13619" max="13621" width="5.140625" style="129" customWidth="1"/>
    <col min="13622" max="13622" width="1.42578125" style="129" customWidth="1"/>
    <col min="13623" max="13625" width="5.140625" style="129" customWidth="1"/>
    <col min="13626" max="13824" width="11.42578125" style="129"/>
    <col min="13825" max="13825" width="15.42578125" style="129" customWidth="1"/>
    <col min="13826" max="13828" width="6.5703125" style="129" bestFit="1" customWidth="1"/>
    <col min="13829" max="13829" width="1.42578125" style="129" customWidth="1"/>
    <col min="13830" max="13832" width="5.7109375" style="129" bestFit="1" customWidth="1"/>
    <col min="13833" max="13833" width="1.42578125" style="129" customWidth="1"/>
    <col min="13834" max="13836" width="5.7109375" style="129" bestFit="1" customWidth="1"/>
    <col min="13837" max="13837" width="1.42578125" style="129" customWidth="1"/>
    <col min="13838" max="13840" width="5.7109375" style="129" bestFit="1" customWidth="1"/>
    <col min="13841" max="13841" width="1.42578125" style="129" customWidth="1"/>
    <col min="13842" max="13844" width="5.7109375" style="129" bestFit="1" customWidth="1"/>
    <col min="13845" max="13845" width="1.42578125" style="129" customWidth="1"/>
    <col min="13846" max="13848" width="5.7109375" style="129" bestFit="1" customWidth="1"/>
    <col min="13849" max="13849" width="1.42578125" style="129" customWidth="1"/>
    <col min="13850" max="13852" width="4.85546875" style="129" bestFit="1" customWidth="1"/>
    <col min="13853" max="13853" width="11.42578125" style="129"/>
    <col min="13854" max="13854" width="13.28515625" style="129" customWidth="1"/>
    <col min="13855" max="13857" width="6.140625" style="129" customWidth="1"/>
    <col min="13858" max="13858" width="1.42578125" style="129" customWidth="1"/>
    <col min="13859" max="13861" width="5.140625" style="129" customWidth="1"/>
    <col min="13862" max="13862" width="1.42578125" style="129" customWidth="1"/>
    <col min="13863" max="13865" width="5.140625" style="129" customWidth="1"/>
    <col min="13866" max="13866" width="1.42578125" style="129" customWidth="1"/>
    <col min="13867" max="13869" width="5.140625" style="129" customWidth="1"/>
    <col min="13870" max="13870" width="1.42578125" style="129" customWidth="1"/>
    <col min="13871" max="13873" width="5.140625" style="129" customWidth="1"/>
    <col min="13874" max="13874" width="1.42578125" style="129" customWidth="1"/>
    <col min="13875" max="13877" width="5.140625" style="129" customWidth="1"/>
    <col min="13878" max="13878" width="1.42578125" style="129" customWidth="1"/>
    <col min="13879" max="13881" width="5.140625" style="129" customWidth="1"/>
    <col min="13882" max="14080" width="11.42578125" style="129"/>
    <col min="14081" max="14081" width="15.42578125" style="129" customWidth="1"/>
    <col min="14082" max="14084" width="6.5703125" style="129" bestFit="1" customWidth="1"/>
    <col min="14085" max="14085" width="1.42578125" style="129" customWidth="1"/>
    <col min="14086" max="14088" width="5.7109375" style="129" bestFit="1" customWidth="1"/>
    <col min="14089" max="14089" width="1.42578125" style="129" customWidth="1"/>
    <col min="14090" max="14092" width="5.7109375" style="129" bestFit="1" customWidth="1"/>
    <col min="14093" max="14093" width="1.42578125" style="129" customWidth="1"/>
    <col min="14094" max="14096" width="5.7109375" style="129" bestFit="1" customWidth="1"/>
    <col min="14097" max="14097" width="1.42578125" style="129" customWidth="1"/>
    <col min="14098" max="14100" width="5.7109375" style="129" bestFit="1" customWidth="1"/>
    <col min="14101" max="14101" width="1.42578125" style="129" customWidth="1"/>
    <col min="14102" max="14104" width="5.7109375" style="129" bestFit="1" customWidth="1"/>
    <col min="14105" max="14105" width="1.42578125" style="129" customWidth="1"/>
    <col min="14106" max="14108" width="4.85546875" style="129" bestFit="1" customWidth="1"/>
    <col min="14109" max="14109" width="11.42578125" style="129"/>
    <col min="14110" max="14110" width="13.28515625" style="129" customWidth="1"/>
    <col min="14111" max="14113" width="6.140625" style="129" customWidth="1"/>
    <col min="14114" max="14114" width="1.42578125" style="129" customWidth="1"/>
    <col min="14115" max="14117" width="5.140625" style="129" customWidth="1"/>
    <col min="14118" max="14118" width="1.42578125" style="129" customWidth="1"/>
    <col min="14119" max="14121" width="5.140625" style="129" customWidth="1"/>
    <col min="14122" max="14122" width="1.42578125" style="129" customWidth="1"/>
    <col min="14123" max="14125" width="5.140625" style="129" customWidth="1"/>
    <col min="14126" max="14126" width="1.42578125" style="129" customWidth="1"/>
    <col min="14127" max="14129" width="5.140625" style="129" customWidth="1"/>
    <col min="14130" max="14130" width="1.42578125" style="129" customWidth="1"/>
    <col min="14131" max="14133" width="5.140625" style="129" customWidth="1"/>
    <col min="14134" max="14134" width="1.42578125" style="129" customWidth="1"/>
    <col min="14135" max="14137" width="5.140625" style="129" customWidth="1"/>
    <col min="14138" max="14336" width="11.42578125" style="129"/>
    <col min="14337" max="14337" width="15.42578125" style="129" customWidth="1"/>
    <col min="14338" max="14340" width="6.5703125" style="129" bestFit="1" customWidth="1"/>
    <col min="14341" max="14341" width="1.42578125" style="129" customWidth="1"/>
    <col min="14342" max="14344" width="5.7109375" style="129" bestFit="1" customWidth="1"/>
    <col min="14345" max="14345" width="1.42578125" style="129" customWidth="1"/>
    <col min="14346" max="14348" width="5.7109375" style="129" bestFit="1" customWidth="1"/>
    <col min="14349" max="14349" width="1.42578125" style="129" customWidth="1"/>
    <col min="14350" max="14352" width="5.7109375" style="129" bestFit="1" customWidth="1"/>
    <col min="14353" max="14353" width="1.42578125" style="129" customWidth="1"/>
    <col min="14354" max="14356" width="5.7109375" style="129" bestFit="1" customWidth="1"/>
    <col min="14357" max="14357" width="1.42578125" style="129" customWidth="1"/>
    <col min="14358" max="14360" width="5.7109375" style="129" bestFit="1" customWidth="1"/>
    <col min="14361" max="14361" width="1.42578125" style="129" customWidth="1"/>
    <col min="14362" max="14364" width="4.85546875" style="129" bestFit="1" customWidth="1"/>
    <col min="14365" max="14365" width="11.42578125" style="129"/>
    <col min="14366" max="14366" width="13.28515625" style="129" customWidth="1"/>
    <col min="14367" max="14369" width="6.140625" style="129" customWidth="1"/>
    <col min="14370" max="14370" width="1.42578125" style="129" customWidth="1"/>
    <col min="14371" max="14373" width="5.140625" style="129" customWidth="1"/>
    <col min="14374" max="14374" width="1.42578125" style="129" customWidth="1"/>
    <col min="14375" max="14377" width="5.140625" style="129" customWidth="1"/>
    <col min="14378" max="14378" width="1.42578125" style="129" customWidth="1"/>
    <col min="14379" max="14381" width="5.140625" style="129" customWidth="1"/>
    <col min="14382" max="14382" width="1.42578125" style="129" customWidth="1"/>
    <col min="14383" max="14385" width="5.140625" style="129" customWidth="1"/>
    <col min="14386" max="14386" width="1.42578125" style="129" customWidth="1"/>
    <col min="14387" max="14389" width="5.140625" style="129" customWidth="1"/>
    <col min="14390" max="14390" width="1.42578125" style="129" customWidth="1"/>
    <col min="14391" max="14393" width="5.140625" style="129" customWidth="1"/>
    <col min="14394" max="14592" width="11.42578125" style="129"/>
    <col min="14593" max="14593" width="15.42578125" style="129" customWidth="1"/>
    <col min="14594" max="14596" width="6.5703125" style="129" bestFit="1" customWidth="1"/>
    <col min="14597" max="14597" width="1.42578125" style="129" customWidth="1"/>
    <col min="14598" max="14600" width="5.7109375" style="129" bestFit="1" customWidth="1"/>
    <col min="14601" max="14601" width="1.42578125" style="129" customWidth="1"/>
    <col min="14602" max="14604" width="5.7109375" style="129" bestFit="1" customWidth="1"/>
    <col min="14605" max="14605" width="1.42578125" style="129" customWidth="1"/>
    <col min="14606" max="14608" width="5.7109375" style="129" bestFit="1" customWidth="1"/>
    <col min="14609" max="14609" width="1.42578125" style="129" customWidth="1"/>
    <col min="14610" max="14612" width="5.7109375" style="129" bestFit="1" customWidth="1"/>
    <col min="14613" max="14613" width="1.42578125" style="129" customWidth="1"/>
    <col min="14614" max="14616" width="5.7109375" style="129" bestFit="1" customWidth="1"/>
    <col min="14617" max="14617" width="1.42578125" style="129" customWidth="1"/>
    <col min="14618" max="14620" width="4.85546875" style="129" bestFit="1" customWidth="1"/>
    <col min="14621" max="14621" width="11.42578125" style="129"/>
    <col min="14622" max="14622" width="13.28515625" style="129" customWidth="1"/>
    <col min="14623" max="14625" width="6.140625" style="129" customWidth="1"/>
    <col min="14626" max="14626" width="1.42578125" style="129" customWidth="1"/>
    <col min="14627" max="14629" width="5.140625" style="129" customWidth="1"/>
    <col min="14630" max="14630" width="1.42578125" style="129" customWidth="1"/>
    <col min="14631" max="14633" width="5.140625" style="129" customWidth="1"/>
    <col min="14634" max="14634" width="1.42578125" style="129" customWidth="1"/>
    <col min="14635" max="14637" width="5.140625" style="129" customWidth="1"/>
    <col min="14638" max="14638" width="1.42578125" style="129" customWidth="1"/>
    <col min="14639" max="14641" width="5.140625" style="129" customWidth="1"/>
    <col min="14642" max="14642" width="1.42578125" style="129" customWidth="1"/>
    <col min="14643" max="14645" width="5.140625" style="129" customWidth="1"/>
    <col min="14646" max="14646" width="1.42578125" style="129" customWidth="1"/>
    <col min="14647" max="14649" width="5.140625" style="129" customWidth="1"/>
    <col min="14650" max="14848" width="11.42578125" style="129"/>
    <col min="14849" max="14849" width="15.42578125" style="129" customWidth="1"/>
    <col min="14850" max="14852" width="6.5703125" style="129" bestFit="1" customWidth="1"/>
    <col min="14853" max="14853" width="1.42578125" style="129" customWidth="1"/>
    <col min="14854" max="14856" width="5.7109375" style="129" bestFit="1" customWidth="1"/>
    <col min="14857" max="14857" width="1.42578125" style="129" customWidth="1"/>
    <col min="14858" max="14860" width="5.7109375" style="129" bestFit="1" customWidth="1"/>
    <col min="14861" max="14861" width="1.42578125" style="129" customWidth="1"/>
    <col min="14862" max="14864" width="5.7109375" style="129" bestFit="1" customWidth="1"/>
    <col min="14865" max="14865" width="1.42578125" style="129" customWidth="1"/>
    <col min="14866" max="14868" width="5.7109375" style="129" bestFit="1" customWidth="1"/>
    <col min="14869" max="14869" width="1.42578125" style="129" customWidth="1"/>
    <col min="14870" max="14872" width="5.7109375" style="129" bestFit="1" customWidth="1"/>
    <col min="14873" max="14873" width="1.42578125" style="129" customWidth="1"/>
    <col min="14874" max="14876" width="4.85546875" style="129" bestFit="1" customWidth="1"/>
    <col min="14877" max="14877" width="11.42578125" style="129"/>
    <col min="14878" max="14878" width="13.28515625" style="129" customWidth="1"/>
    <col min="14879" max="14881" width="6.140625" style="129" customWidth="1"/>
    <col min="14882" max="14882" width="1.42578125" style="129" customWidth="1"/>
    <col min="14883" max="14885" width="5.140625" style="129" customWidth="1"/>
    <col min="14886" max="14886" width="1.42578125" style="129" customWidth="1"/>
    <col min="14887" max="14889" width="5.140625" style="129" customWidth="1"/>
    <col min="14890" max="14890" width="1.42578125" style="129" customWidth="1"/>
    <col min="14891" max="14893" width="5.140625" style="129" customWidth="1"/>
    <col min="14894" max="14894" width="1.42578125" style="129" customWidth="1"/>
    <col min="14895" max="14897" width="5.140625" style="129" customWidth="1"/>
    <col min="14898" max="14898" width="1.42578125" style="129" customWidth="1"/>
    <col min="14899" max="14901" width="5.140625" style="129" customWidth="1"/>
    <col min="14902" max="14902" width="1.42578125" style="129" customWidth="1"/>
    <col min="14903" max="14905" width="5.140625" style="129" customWidth="1"/>
    <col min="14906" max="15104" width="11.42578125" style="129"/>
    <col min="15105" max="15105" width="15.42578125" style="129" customWidth="1"/>
    <col min="15106" max="15108" width="6.5703125" style="129" bestFit="1" customWidth="1"/>
    <col min="15109" max="15109" width="1.42578125" style="129" customWidth="1"/>
    <col min="15110" max="15112" width="5.7109375" style="129" bestFit="1" customWidth="1"/>
    <col min="15113" max="15113" width="1.42578125" style="129" customWidth="1"/>
    <col min="15114" max="15116" width="5.7109375" style="129" bestFit="1" customWidth="1"/>
    <col min="15117" max="15117" width="1.42578125" style="129" customWidth="1"/>
    <col min="15118" max="15120" width="5.7109375" style="129" bestFit="1" customWidth="1"/>
    <col min="15121" max="15121" width="1.42578125" style="129" customWidth="1"/>
    <col min="15122" max="15124" width="5.7109375" style="129" bestFit="1" customWidth="1"/>
    <col min="15125" max="15125" width="1.42578125" style="129" customWidth="1"/>
    <col min="15126" max="15128" width="5.7109375" style="129" bestFit="1" customWidth="1"/>
    <col min="15129" max="15129" width="1.42578125" style="129" customWidth="1"/>
    <col min="15130" max="15132" width="4.85546875" style="129" bestFit="1" customWidth="1"/>
    <col min="15133" max="15133" width="11.42578125" style="129"/>
    <col min="15134" max="15134" width="13.28515625" style="129" customWidth="1"/>
    <col min="15135" max="15137" width="6.140625" style="129" customWidth="1"/>
    <col min="15138" max="15138" width="1.42578125" style="129" customWidth="1"/>
    <col min="15139" max="15141" width="5.140625" style="129" customWidth="1"/>
    <col min="15142" max="15142" width="1.42578125" style="129" customWidth="1"/>
    <col min="15143" max="15145" width="5.140625" style="129" customWidth="1"/>
    <col min="15146" max="15146" width="1.42578125" style="129" customWidth="1"/>
    <col min="15147" max="15149" width="5.140625" style="129" customWidth="1"/>
    <col min="15150" max="15150" width="1.42578125" style="129" customWidth="1"/>
    <col min="15151" max="15153" width="5.140625" style="129" customWidth="1"/>
    <col min="15154" max="15154" width="1.42578125" style="129" customWidth="1"/>
    <col min="15155" max="15157" width="5.140625" style="129" customWidth="1"/>
    <col min="15158" max="15158" width="1.42578125" style="129" customWidth="1"/>
    <col min="15159" max="15161" width="5.140625" style="129" customWidth="1"/>
    <col min="15162" max="15360" width="11.42578125" style="129"/>
    <col min="15361" max="15361" width="15.42578125" style="129" customWidth="1"/>
    <col min="15362" max="15364" width="6.5703125" style="129" bestFit="1" customWidth="1"/>
    <col min="15365" max="15365" width="1.42578125" style="129" customWidth="1"/>
    <col min="15366" max="15368" width="5.7109375" style="129" bestFit="1" customWidth="1"/>
    <col min="15369" max="15369" width="1.42578125" style="129" customWidth="1"/>
    <col min="15370" max="15372" width="5.7109375" style="129" bestFit="1" customWidth="1"/>
    <col min="15373" max="15373" width="1.42578125" style="129" customWidth="1"/>
    <col min="15374" max="15376" width="5.7109375" style="129" bestFit="1" customWidth="1"/>
    <col min="15377" max="15377" width="1.42578125" style="129" customWidth="1"/>
    <col min="15378" max="15380" width="5.7109375" style="129" bestFit="1" customWidth="1"/>
    <col min="15381" max="15381" width="1.42578125" style="129" customWidth="1"/>
    <col min="15382" max="15384" width="5.7109375" style="129" bestFit="1" customWidth="1"/>
    <col min="15385" max="15385" width="1.42578125" style="129" customWidth="1"/>
    <col min="15386" max="15388" width="4.85546875" style="129" bestFit="1" customWidth="1"/>
    <col min="15389" max="15389" width="11.42578125" style="129"/>
    <col min="15390" max="15390" width="13.28515625" style="129" customWidth="1"/>
    <col min="15391" max="15393" width="6.140625" style="129" customWidth="1"/>
    <col min="15394" max="15394" width="1.42578125" style="129" customWidth="1"/>
    <col min="15395" max="15397" width="5.140625" style="129" customWidth="1"/>
    <col min="15398" max="15398" width="1.42578125" style="129" customWidth="1"/>
    <col min="15399" max="15401" width="5.140625" style="129" customWidth="1"/>
    <col min="15402" max="15402" width="1.42578125" style="129" customWidth="1"/>
    <col min="15403" max="15405" width="5.140625" style="129" customWidth="1"/>
    <col min="15406" max="15406" width="1.42578125" style="129" customWidth="1"/>
    <col min="15407" max="15409" width="5.140625" style="129" customWidth="1"/>
    <col min="15410" max="15410" width="1.42578125" style="129" customWidth="1"/>
    <col min="15411" max="15413" width="5.140625" style="129" customWidth="1"/>
    <col min="15414" max="15414" width="1.42578125" style="129" customWidth="1"/>
    <col min="15415" max="15417" width="5.140625" style="129" customWidth="1"/>
    <col min="15418" max="15616" width="11.42578125" style="129"/>
    <col min="15617" max="15617" width="15.42578125" style="129" customWidth="1"/>
    <col min="15618" max="15620" width="6.5703125" style="129" bestFit="1" customWidth="1"/>
    <col min="15621" max="15621" width="1.42578125" style="129" customWidth="1"/>
    <col min="15622" max="15624" width="5.7109375" style="129" bestFit="1" customWidth="1"/>
    <col min="15625" max="15625" width="1.42578125" style="129" customWidth="1"/>
    <col min="15626" max="15628" width="5.7109375" style="129" bestFit="1" customWidth="1"/>
    <col min="15629" max="15629" width="1.42578125" style="129" customWidth="1"/>
    <col min="15630" max="15632" width="5.7109375" style="129" bestFit="1" customWidth="1"/>
    <col min="15633" max="15633" width="1.42578125" style="129" customWidth="1"/>
    <col min="15634" max="15636" width="5.7109375" style="129" bestFit="1" customWidth="1"/>
    <col min="15637" max="15637" width="1.42578125" style="129" customWidth="1"/>
    <col min="15638" max="15640" width="5.7109375" style="129" bestFit="1" customWidth="1"/>
    <col min="15641" max="15641" width="1.42578125" style="129" customWidth="1"/>
    <col min="15642" max="15644" width="4.85546875" style="129" bestFit="1" customWidth="1"/>
    <col min="15645" max="15645" width="11.42578125" style="129"/>
    <col min="15646" max="15646" width="13.28515625" style="129" customWidth="1"/>
    <col min="15647" max="15649" width="6.140625" style="129" customWidth="1"/>
    <col min="15650" max="15650" width="1.42578125" style="129" customWidth="1"/>
    <col min="15651" max="15653" width="5.140625" style="129" customWidth="1"/>
    <col min="15654" max="15654" width="1.42578125" style="129" customWidth="1"/>
    <col min="15655" max="15657" width="5.140625" style="129" customWidth="1"/>
    <col min="15658" max="15658" width="1.42578125" style="129" customWidth="1"/>
    <col min="15659" max="15661" width="5.140625" style="129" customWidth="1"/>
    <col min="15662" max="15662" width="1.42578125" style="129" customWidth="1"/>
    <col min="15663" max="15665" width="5.140625" style="129" customWidth="1"/>
    <col min="15666" max="15666" width="1.42578125" style="129" customWidth="1"/>
    <col min="15667" max="15669" width="5.140625" style="129" customWidth="1"/>
    <col min="15670" max="15670" width="1.42578125" style="129" customWidth="1"/>
    <col min="15671" max="15673" width="5.140625" style="129" customWidth="1"/>
    <col min="15674" max="15872" width="11.42578125" style="129"/>
    <col min="15873" max="15873" width="15.42578125" style="129" customWidth="1"/>
    <col min="15874" max="15876" width="6.5703125" style="129" bestFit="1" customWidth="1"/>
    <col min="15877" max="15877" width="1.42578125" style="129" customWidth="1"/>
    <col min="15878" max="15880" width="5.7109375" style="129" bestFit="1" customWidth="1"/>
    <col min="15881" max="15881" width="1.42578125" style="129" customWidth="1"/>
    <col min="15882" max="15884" width="5.7109375" style="129" bestFit="1" customWidth="1"/>
    <col min="15885" max="15885" width="1.42578125" style="129" customWidth="1"/>
    <col min="15886" max="15888" width="5.7109375" style="129" bestFit="1" customWidth="1"/>
    <col min="15889" max="15889" width="1.42578125" style="129" customWidth="1"/>
    <col min="15890" max="15892" width="5.7109375" style="129" bestFit="1" customWidth="1"/>
    <col min="15893" max="15893" width="1.42578125" style="129" customWidth="1"/>
    <col min="15894" max="15896" width="5.7109375" style="129" bestFit="1" customWidth="1"/>
    <col min="15897" max="15897" width="1.42578125" style="129" customWidth="1"/>
    <col min="15898" max="15900" width="4.85546875" style="129" bestFit="1" customWidth="1"/>
    <col min="15901" max="15901" width="11.42578125" style="129"/>
    <col min="15902" max="15902" width="13.28515625" style="129" customWidth="1"/>
    <col min="15903" max="15905" width="6.140625" style="129" customWidth="1"/>
    <col min="15906" max="15906" width="1.42578125" style="129" customWidth="1"/>
    <col min="15907" max="15909" width="5.140625" style="129" customWidth="1"/>
    <col min="15910" max="15910" width="1.42578125" style="129" customWidth="1"/>
    <col min="15911" max="15913" width="5.140625" style="129" customWidth="1"/>
    <col min="15914" max="15914" width="1.42578125" style="129" customWidth="1"/>
    <col min="15915" max="15917" width="5.140625" style="129" customWidth="1"/>
    <col min="15918" max="15918" width="1.42578125" style="129" customWidth="1"/>
    <col min="15919" max="15921" width="5.140625" style="129" customWidth="1"/>
    <col min="15922" max="15922" width="1.42578125" style="129" customWidth="1"/>
    <col min="15923" max="15925" width="5.140625" style="129" customWidth="1"/>
    <col min="15926" max="15926" width="1.42578125" style="129" customWidth="1"/>
    <col min="15927" max="15929" width="5.140625" style="129" customWidth="1"/>
    <col min="15930" max="16128" width="11.42578125" style="129"/>
    <col min="16129" max="16129" width="15.42578125" style="129" customWidth="1"/>
    <col min="16130" max="16132" width="6.5703125" style="129" bestFit="1" customWidth="1"/>
    <col min="16133" max="16133" width="1.42578125" style="129" customWidth="1"/>
    <col min="16134" max="16136" width="5.7109375" style="129" bestFit="1" customWidth="1"/>
    <col min="16137" max="16137" width="1.42578125" style="129" customWidth="1"/>
    <col min="16138" max="16140" width="5.7109375" style="129" bestFit="1" customWidth="1"/>
    <col min="16141" max="16141" width="1.42578125" style="129" customWidth="1"/>
    <col min="16142" max="16144" width="5.7109375" style="129" bestFit="1" customWidth="1"/>
    <col min="16145" max="16145" width="1.42578125" style="129" customWidth="1"/>
    <col min="16146" max="16148" width="5.7109375" style="129" bestFit="1" customWidth="1"/>
    <col min="16149" max="16149" width="1.42578125" style="129" customWidth="1"/>
    <col min="16150" max="16152" width="5.7109375" style="129" bestFit="1" customWidth="1"/>
    <col min="16153" max="16153" width="1.42578125" style="129" customWidth="1"/>
    <col min="16154" max="16156" width="4.85546875" style="129" bestFit="1" customWidth="1"/>
    <col min="16157" max="16157" width="11.42578125" style="129"/>
    <col min="16158" max="16158" width="13.28515625" style="129" customWidth="1"/>
    <col min="16159" max="16161" width="6.140625" style="129" customWidth="1"/>
    <col min="16162" max="16162" width="1.42578125" style="129" customWidth="1"/>
    <col min="16163" max="16165" width="5.140625" style="129" customWidth="1"/>
    <col min="16166" max="16166" width="1.42578125" style="129" customWidth="1"/>
    <col min="16167" max="16169" width="5.140625" style="129" customWidth="1"/>
    <col min="16170" max="16170" width="1.42578125" style="129" customWidth="1"/>
    <col min="16171" max="16173" width="5.140625" style="129" customWidth="1"/>
    <col min="16174" max="16174" width="1.42578125" style="129" customWidth="1"/>
    <col min="16175" max="16177" width="5.140625" style="129" customWidth="1"/>
    <col min="16178" max="16178" width="1.42578125" style="129" customWidth="1"/>
    <col min="16179" max="16181" width="5.140625" style="129" customWidth="1"/>
    <col min="16182" max="16182" width="1.42578125" style="129" customWidth="1"/>
    <col min="16183" max="16185" width="5.140625" style="129" customWidth="1"/>
    <col min="16186" max="16384" width="11.42578125" style="129"/>
  </cols>
  <sheetData>
    <row r="1" spans="1:62" s="115" customFormat="1" ht="15" x14ac:dyDescent="0.25">
      <c r="A1" s="294" t="s">
        <v>195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</row>
    <row r="2" spans="1:62" s="115" customFormat="1" ht="15" x14ac:dyDescent="0.25">
      <c r="A2" s="295" t="s">
        <v>196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</row>
    <row r="3" spans="1:62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</row>
    <row r="4" spans="1:62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</row>
    <row r="5" spans="1:62" s="115" customFormat="1" ht="15" x14ac:dyDescent="0.25">
      <c r="A5" s="294" t="s">
        <v>95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</row>
    <row r="6" spans="1:62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</row>
    <row r="7" spans="1:62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</row>
    <row r="8" spans="1:62" s="115" customFormat="1" ht="15" x14ac:dyDescent="0.25">
      <c r="A8" s="299" t="s">
        <v>96</v>
      </c>
      <c r="B8" s="119" t="s">
        <v>22</v>
      </c>
      <c r="C8" s="119"/>
      <c r="D8" s="119"/>
      <c r="E8" s="120"/>
      <c r="F8" s="119" t="s">
        <v>57</v>
      </c>
      <c r="G8" s="119"/>
      <c r="H8" s="119"/>
      <c r="I8" s="120"/>
      <c r="J8" s="119" t="s">
        <v>58</v>
      </c>
      <c r="K8" s="119"/>
      <c r="L8" s="119"/>
      <c r="M8" s="120"/>
      <c r="N8" s="119" t="s">
        <v>59</v>
      </c>
      <c r="O8" s="119"/>
      <c r="P8" s="119"/>
      <c r="Q8" s="120"/>
      <c r="R8" s="119" t="s">
        <v>61</v>
      </c>
      <c r="S8" s="119"/>
      <c r="T8" s="119"/>
      <c r="U8" s="120"/>
      <c r="V8" s="119" t="s">
        <v>62</v>
      </c>
      <c r="W8" s="119"/>
      <c r="X8" s="119"/>
      <c r="Y8" s="120"/>
      <c r="Z8" s="119" t="s">
        <v>63</v>
      </c>
      <c r="AA8" s="119"/>
      <c r="AB8" s="119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</row>
    <row r="9" spans="1:62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22"/>
      <c r="Z9" s="121" t="s">
        <v>82</v>
      </c>
      <c r="AA9" s="121" t="s">
        <v>83</v>
      </c>
      <c r="AB9" s="121" t="s">
        <v>84</v>
      </c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</row>
    <row r="10" spans="1:62" x14ac:dyDescent="0.25">
      <c r="A10" s="154"/>
      <c r="B10" s="155"/>
      <c r="C10" s="155"/>
      <c r="D10" s="155"/>
      <c r="E10" s="156"/>
      <c r="F10" s="155"/>
      <c r="G10" s="155"/>
      <c r="H10" s="155"/>
      <c r="I10" s="156"/>
      <c r="J10" s="155"/>
      <c r="K10" s="155"/>
      <c r="L10" s="155"/>
      <c r="M10" s="156"/>
      <c r="N10" s="155"/>
      <c r="O10" s="155"/>
      <c r="P10" s="155"/>
      <c r="Q10" s="156"/>
      <c r="R10" s="155"/>
      <c r="S10" s="155"/>
      <c r="T10" s="155"/>
      <c r="U10" s="156"/>
      <c r="V10" s="155"/>
      <c r="W10" s="155"/>
      <c r="X10" s="155"/>
      <c r="Y10" s="156"/>
      <c r="Z10" s="155"/>
      <c r="AA10" s="155"/>
      <c r="AB10" s="155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</row>
    <row r="11" spans="1:62" s="160" customFormat="1" ht="13.5" x14ac:dyDescent="0.25">
      <c r="A11" s="158" t="s">
        <v>97</v>
      </c>
      <c r="B11" s="167">
        <f>SUM(B13:B39)</f>
        <v>70400</v>
      </c>
      <c r="C11" s="167">
        <f>SUM(C13:C39)</f>
        <v>33765</v>
      </c>
      <c r="D11" s="167">
        <f>SUM(D13:D39)</f>
        <v>36635</v>
      </c>
      <c r="E11" s="167"/>
      <c r="F11" s="167">
        <f>SUM(F13:F39)</f>
        <v>14076</v>
      </c>
      <c r="G11" s="167">
        <f>SUM(G13:G39)</f>
        <v>7064</v>
      </c>
      <c r="H11" s="167">
        <f>SUM(H13:H39)</f>
        <v>7012</v>
      </c>
      <c r="I11" s="167"/>
      <c r="J11" s="167">
        <f>SUM(J13:J39)</f>
        <v>11858</v>
      </c>
      <c r="K11" s="167">
        <f>SUM(K13:K39)</f>
        <v>5836</v>
      </c>
      <c r="L11" s="167">
        <f>SUM(L13:L39)</f>
        <v>6022</v>
      </c>
      <c r="M11" s="167"/>
      <c r="N11" s="167">
        <f>SUM(N13:N39)</f>
        <v>10988</v>
      </c>
      <c r="O11" s="167">
        <f>SUM(O13:O39)</f>
        <v>5346</v>
      </c>
      <c r="P11" s="167">
        <f>SUM(P13:P39)</f>
        <v>5642</v>
      </c>
      <c r="Q11" s="167"/>
      <c r="R11" s="167">
        <f>SUM(R13:R39)</f>
        <v>12470</v>
      </c>
      <c r="S11" s="167">
        <f>SUM(S13:S39)</f>
        <v>5796</v>
      </c>
      <c r="T11" s="167">
        <f>SUM(T13:T39)</f>
        <v>6674</v>
      </c>
      <c r="U11" s="167"/>
      <c r="V11" s="167">
        <f>SUM(V13:V39)</f>
        <v>11156</v>
      </c>
      <c r="W11" s="167">
        <f>SUM(W13:W39)</f>
        <v>5098</v>
      </c>
      <c r="X11" s="167">
        <f>SUM(X13:X39)</f>
        <v>6058</v>
      </c>
      <c r="Y11" s="167"/>
      <c r="Z11" s="167">
        <f>SUM(Z13:Z39)</f>
        <v>9852</v>
      </c>
      <c r="AA11" s="167">
        <f>SUM(AA13:AA39)</f>
        <v>4625</v>
      </c>
      <c r="AB11" s="167">
        <f>SUM(AB13:AB39)</f>
        <v>5227</v>
      </c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2"/>
      <c r="BG11" s="162"/>
      <c r="BH11" s="162"/>
      <c r="BI11" s="162"/>
      <c r="BJ11" s="162"/>
    </row>
    <row r="12" spans="1:62" x14ac:dyDescent="0.25"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</row>
    <row r="13" spans="1:62" x14ac:dyDescent="0.2">
      <c r="A13" s="128" t="s">
        <v>98</v>
      </c>
      <c r="B13" s="139">
        <v>3800</v>
      </c>
      <c r="C13" s="139">
        <v>1858</v>
      </c>
      <c r="D13" s="139">
        <v>1942</v>
      </c>
      <c r="E13" s="139"/>
      <c r="F13" s="139">
        <v>618</v>
      </c>
      <c r="G13" s="139">
        <v>310</v>
      </c>
      <c r="H13" s="139">
        <v>308</v>
      </c>
      <c r="I13" s="139"/>
      <c r="J13" s="139">
        <v>638</v>
      </c>
      <c r="K13" s="139">
        <v>333</v>
      </c>
      <c r="L13" s="139">
        <v>305</v>
      </c>
      <c r="M13" s="139"/>
      <c r="N13" s="139">
        <v>701</v>
      </c>
      <c r="O13" s="139">
        <v>342</v>
      </c>
      <c r="P13" s="139">
        <v>359</v>
      </c>
      <c r="Q13" s="139"/>
      <c r="R13" s="139">
        <v>612</v>
      </c>
      <c r="S13" s="139">
        <v>304</v>
      </c>
      <c r="T13" s="139">
        <v>308</v>
      </c>
      <c r="U13" s="139"/>
      <c r="V13" s="139">
        <v>658</v>
      </c>
      <c r="W13" s="139">
        <v>303</v>
      </c>
      <c r="X13" s="139">
        <v>355</v>
      </c>
      <c r="Y13" s="139"/>
      <c r="Z13" s="139">
        <v>573</v>
      </c>
      <c r="AA13" s="139">
        <v>266</v>
      </c>
      <c r="AB13" s="139">
        <v>307</v>
      </c>
      <c r="AC13" s="164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</row>
    <row r="14" spans="1:62" x14ac:dyDescent="0.2">
      <c r="A14" s="128" t="s">
        <v>99</v>
      </c>
      <c r="B14" s="139">
        <v>2338</v>
      </c>
      <c r="C14" s="139">
        <v>1144</v>
      </c>
      <c r="D14" s="139">
        <v>1194</v>
      </c>
      <c r="E14" s="139"/>
      <c r="F14" s="139">
        <v>294</v>
      </c>
      <c r="G14" s="139">
        <v>152</v>
      </c>
      <c r="H14" s="139">
        <v>142</v>
      </c>
      <c r="I14" s="139"/>
      <c r="J14" s="139">
        <v>243</v>
      </c>
      <c r="K14" s="139">
        <v>123</v>
      </c>
      <c r="L14" s="139">
        <v>120</v>
      </c>
      <c r="M14" s="139"/>
      <c r="N14" s="139">
        <v>247</v>
      </c>
      <c r="O14" s="139">
        <v>129</v>
      </c>
      <c r="P14" s="139">
        <v>118</v>
      </c>
      <c r="Q14" s="139"/>
      <c r="R14" s="139">
        <v>557</v>
      </c>
      <c r="S14" s="139">
        <v>260</v>
      </c>
      <c r="T14" s="139">
        <v>297</v>
      </c>
      <c r="U14" s="139"/>
      <c r="V14" s="139">
        <v>491</v>
      </c>
      <c r="W14" s="139">
        <v>238</v>
      </c>
      <c r="X14" s="139">
        <v>253</v>
      </c>
      <c r="Y14" s="139"/>
      <c r="Z14" s="139">
        <v>506</v>
      </c>
      <c r="AA14" s="139">
        <v>242</v>
      </c>
      <c r="AB14" s="139">
        <v>264</v>
      </c>
      <c r="AC14" s="164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</row>
    <row r="15" spans="1:62" x14ac:dyDescent="0.2">
      <c r="A15" s="128" t="s">
        <v>100</v>
      </c>
      <c r="B15" s="139">
        <v>1358</v>
      </c>
      <c r="C15" s="139">
        <v>501</v>
      </c>
      <c r="D15" s="139">
        <v>857</v>
      </c>
      <c r="E15" s="139"/>
      <c r="F15" s="139">
        <v>43</v>
      </c>
      <c r="G15" s="139">
        <v>15</v>
      </c>
      <c r="H15" s="139">
        <v>28</v>
      </c>
      <c r="I15" s="139"/>
      <c r="J15" s="139">
        <v>0</v>
      </c>
      <c r="K15" s="139">
        <v>0</v>
      </c>
      <c r="L15" s="139">
        <v>0</v>
      </c>
      <c r="M15" s="139"/>
      <c r="N15" s="139">
        <v>0</v>
      </c>
      <c r="O15" s="139">
        <v>0</v>
      </c>
      <c r="P15" s="139">
        <v>0</v>
      </c>
      <c r="Q15" s="139"/>
      <c r="R15" s="139">
        <v>496</v>
      </c>
      <c r="S15" s="139">
        <v>194</v>
      </c>
      <c r="T15" s="139">
        <v>302</v>
      </c>
      <c r="U15" s="139"/>
      <c r="V15" s="139">
        <v>430</v>
      </c>
      <c r="W15" s="139">
        <v>140</v>
      </c>
      <c r="X15" s="139">
        <v>290</v>
      </c>
      <c r="Y15" s="139"/>
      <c r="Z15" s="139">
        <v>389</v>
      </c>
      <c r="AA15" s="139">
        <v>152</v>
      </c>
      <c r="AB15" s="139">
        <v>237</v>
      </c>
      <c r="AC15" s="164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</row>
    <row r="16" spans="1:62" x14ac:dyDescent="0.2">
      <c r="A16" s="128" t="s">
        <v>101</v>
      </c>
      <c r="B16" s="139">
        <v>6603</v>
      </c>
      <c r="C16" s="139">
        <v>3067</v>
      </c>
      <c r="D16" s="139">
        <v>3536</v>
      </c>
      <c r="E16" s="139"/>
      <c r="F16" s="139">
        <v>1200</v>
      </c>
      <c r="G16" s="139">
        <v>603</v>
      </c>
      <c r="H16" s="139">
        <v>597</v>
      </c>
      <c r="I16" s="139"/>
      <c r="J16" s="139">
        <v>978</v>
      </c>
      <c r="K16" s="139">
        <v>496</v>
      </c>
      <c r="L16" s="139">
        <v>482</v>
      </c>
      <c r="M16" s="139"/>
      <c r="N16" s="139">
        <v>906</v>
      </c>
      <c r="O16" s="139">
        <v>445</v>
      </c>
      <c r="P16" s="139">
        <v>461</v>
      </c>
      <c r="Q16" s="139"/>
      <c r="R16" s="139">
        <v>1289</v>
      </c>
      <c r="S16" s="139">
        <v>540</v>
      </c>
      <c r="T16" s="139">
        <v>749</v>
      </c>
      <c r="U16" s="139"/>
      <c r="V16" s="139">
        <v>1086</v>
      </c>
      <c r="W16" s="139">
        <v>457</v>
      </c>
      <c r="X16" s="139">
        <v>629</v>
      </c>
      <c r="Y16" s="139"/>
      <c r="Z16" s="139">
        <v>1144</v>
      </c>
      <c r="AA16" s="139">
        <v>526</v>
      </c>
      <c r="AB16" s="139">
        <v>618</v>
      </c>
      <c r="AC16" s="164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</row>
    <row r="17" spans="1:57" x14ac:dyDescent="0.2">
      <c r="A17" s="128" t="s">
        <v>102</v>
      </c>
      <c r="B17" s="139">
        <v>1870</v>
      </c>
      <c r="C17" s="139">
        <v>944</v>
      </c>
      <c r="D17" s="139">
        <v>926</v>
      </c>
      <c r="E17" s="139"/>
      <c r="F17" s="139">
        <v>328</v>
      </c>
      <c r="G17" s="139">
        <v>180</v>
      </c>
      <c r="H17" s="139">
        <v>148</v>
      </c>
      <c r="I17" s="139"/>
      <c r="J17" s="139">
        <v>319</v>
      </c>
      <c r="K17" s="139">
        <v>151</v>
      </c>
      <c r="L17" s="139">
        <v>168</v>
      </c>
      <c r="M17" s="139"/>
      <c r="N17" s="139">
        <v>295</v>
      </c>
      <c r="O17" s="139">
        <v>162</v>
      </c>
      <c r="P17" s="139">
        <v>133</v>
      </c>
      <c r="Q17" s="139"/>
      <c r="R17" s="139">
        <v>336</v>
      </c>
      <c r="S17" s="139">
        <v>167</v>
      </c>
      <c r="T17" s="139">
        <v>169</v>
      </c>
      <c r="U17" s="139"/>
      <c r="V17" s="139">
        <v>298</v>
      </c>
      <c r="W17" s="139">
        <v>136</v>
      </c>
      <c r="X17" s="139">
        <v>162</v>
      </c>
      <c r="Y17" s="139"/>
      <c r="Z17" s="139">
        <v>294</v>
      </c>
      <c r="AA17" s="139">
        <v>148</v>
      </c>
      <c r="AB17" s="139">
        <v>146</v>
      </c>
      <c r="AC17" s="164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</row>
    <row r="18" spans="1:57" x14ac:dyDescent="0.2">
      <c r="A18" s="128" t="s">
        <v>103</v>
      </c>
      <c r="B18" s="139">
        <v>2927</v>
      </c>
      <c r="C18" s="139">
        <v>1501</v>
      </c>
      <c r="D18" s="139">
        <v>1426</v>
      </c>
      <c r="E18" s="139"/>
      <c r="F18" s="139">
        <v>582</v>
      </c>
      <c r="G18" s="139">
        <v>318</v>
      </c>
      <c r="H18" s="139">
        <v>264</v>
      </c>
      <c r="I18" s="139"/>
      <c r="J18" s="139">
        <v>556</v>
      </c>
      <c r="K18" s="139">
        <v>279</v>
      </c>
      <c r="L18" s="139">
        <v>277</v>
      </c>
      <c r="M18" s="139"/>
      <c r="N18" s="139">
        <v>464</v>
      </c>
      <c r="O18" s="139">
        <v>232</v>
      </c>
      <c r="P18" s="139">
        <v>232</v>
      </c>
      <c r="Q18" s="139"/>
      <c r="R18" s="139">
        <v>503</v>
      </c>
      <c r="S18" s="139">
        <v>247</v>
      </c>
      <c r="T18" s="139">
        <v>256</v>
      </c>
      <c r="U18" s="139"/>
      <c r="V18" s="139">
        <v>453</v>
      </c>
      <c r="W18" s="139">
        <v>249</v>
      </c>
      <c r="X18" s="139">
        <v>204</v>
      </c>
      <c r="Y18" s="139"/>
      <c r="Z18" s="139">
        <v>369</v>
      </c>
      <c r="AA18" s="139">
        <v>176</v>
      </c>
      <c r="AB18" s="139">
        <v>193</v>
      </c>
      <c r="AC18" s="164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</row>
    <row r="19" spans="1:57" x14ac:dyDescent="0.2">
      <c r="A19" s="128" t="s">
        <v>104</v>
      </c>
      <c r="B19" s="139">
        <v>934</v>
      </c>
      <c r="C19" s="139">
        <v>445</v>
      </c>
      <c r="D19" s="139">
        <v>489</v>
      </c>
      <c r="E19" s="139"/>
      <c r="F19" s="139">
        <v>166</v>
      </c>
      <c r="G19" s="139">
        <v>76</v>
      </c>
      <c r="H19" s="139">
        <v>90</v>
      </c>
      <c r="I19" s="139"/>
      <c r="J19" s="139">
        <v>172</v>
      </c>
      <c r="K19" s="139">
        <v>91</v>
      </c>
      <c r="L19" s="139">
        <v>81</v>
      </c>
      <c r="M19" s="139"/>
      <c r="N19" s="139">
        <v>122</v>
      </c>
      <c r="O19" s="139">
        <v>58</v>
      </c>
      <c r="P19" s="139">
        <v>64</v>
      </c>
      <c r="Q19" s="139"/>
      <c r="R19" s="139">
        <v>165</v>
      </c>
      <c r="S19" s="139">
        <v>77</v>
      </c>
      <c r="T19" s="139">
        <v>88</v>
      </c>
      <c r="U19" s="139"/>
      <c r="V19" s="139">
        <v>159</v>
      </c>
      <c r="W19" s="139">
        <v>65</v>
      </c>
      <c r="X19" s="139">
        <v>94</v>
      </c>
      <c r="Y19" s="139"/>
      <c r="Z19" s="139">
        <v>150</v>
      </c>
      <c r="AA19" s="139">
        <v>78</v>
      </c>
      <c r="AB19" s="139">
        <v>72</v>
      </c>
      <c r="AC19" s="164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  <c r="BD19" s="157"/>
      <c r="BE19" s="157"/>
    </row>
    <row r="20" spans="1:57" x14ac:dyDescent="0.2">
      <c r="A20" s="128" t="s">
        <v>105</v>
      </c>
      <c r="B20" s="139">
        <v>5836</v>
      </c>
      <c r="C20" s="139">
        <v>2696</v>
      </c>
      <c r="D20" s="139">
        <v>3140</v>
      </c>
      <c r="E20" s="139"/>
      <c r="F20" s="139">
        <v>1133</v>
      </c>
      <c r="G20" s="139">
        <v>555</v>
      </c>
      <c r="H20" s="139">
        <v>578</v>
      </c>
      <c r="I20" s="139"/>
      <c r="J20" s="139">
        <v>866</v>
      </c>
      <c r="K20" s="139">
        <v>410</v>
      </c>
      <c r="L20" s="139">
        <v>456</v>
      </c>
      <c r="M20" s="139"/>
      <c r="N20" s="139">
        <v>772</v>
      </c>
      <c r="O20" s="139">
        <v>340</v>
      </c>
      <c r="P20" s="139">
        <v>432</v>
      </c>
      <c r="Q20" s="139"/>
      <c r="R20" s="139">
        <v>1133</v>
      </c>
      <c r="S20" s="139">
        <v>524</v>
      </c>
      <c r="T20" s="139">
        <v>609</v>
      </c>
      <c r="U20" s="139"/>
      <c r="V20" s="139">
        <v>1024</v>
      </c>
      <c r="W20" s="139">
        <v>452</v>
      </c>
      <c r="X20" s="139">
        <v>572</v>
      </c>
      <c r="Y20" s="139"/>
      <c r="Z20" s="139">
        <v>908</v>
      </c>
      <c r="AA20" s="139">
        <v>415</v>
      </c>
      <c r="AB20" s="139">
        <v>493</v>
      </c>
      <c r="AC20" s="164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</row>
    <row r="21" spans="1:57" x14ac:dyDescent="0.2">
      <c r="A21" s="128" t="s">
        <v>106</v>
      </c>
      <c r="B21" s="139">
        <v>2324</v>
      </c>
      <c r="C21" s="139">
        <v>1167</v>
      </c>
      <c r="D21" s="139">
        <v>1157</v>
      </c>
      <c r="E21" s="139"/>
      <c r="F21" s="139">
        <v>551</v>
      </c>
      <c r="G21" s="139">
        <v>286</v>
      </c>
      <c r="H21" s="139">
        <v>265</v>
      </c>
      <c r="I21" s="139"/>
      <c r="J21" s="139">
        <v>505</v>
      </c>
      <c r="K21" s="139">
        <v>259</v>
      </c>
      <c r="L21" s="139">
        <v>246</v>
      </c>
      <c r="M21" s="139"/>
      <c r="N21" s="139">
        <v>418</v>
      </c>
      <c r="O21" s="139">
        <v>223</v>
      </c>
      <c r="P21" s="139">
        <v>195</v>
      </c>
      <c r="Q21" s="139"/>
      <c r="R21" s="139">
        <v>378</v>
      </c>
      <c r="S21" s="139">
        <v>171</v>
      </c>
      <c r="T21" s="139">
        <v>207</v>
      </c>
      <c r="U21" s="139"/>
      <c r="V21" s="139">
        <v>279</v>
      </c>
      <c r="W21" s="139">
        <v>137</v>
      </c>
      <c r="X21" s="139">
        <v>142</v>
      </c>
      <c r="Y21" s="139"/>
      <c r="Z21" s="139">
        <v>193</v>
      </c>
      <c r="AA21" s="139">
        <v>91</v>
      </c>
      <c r="AB21" s="139">
        <v>102</v>
      </c>
      <c r="AC21" s="164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</row>
    <row r="22" spans="1:57" x14ac:dyDescent="0.2">
      <c r="A22" s="128" t="s">
        <v>107</v>
      </c>
      <c r="B22" s="139">
        <v>6171</v>
      </c>
      <c r="C22" s="139">
        <v>2878</v>
      </c>
      <c r="D22" s="139">
        <v>3293</v>
      </c>
      <c r="E22" s="139"/>
      <c r="F22" s="139">
        <v>1358</v>
      </c>
      <c r="G22" s="139">
        <v>625</v>
      </c>
      <c r="H22" s="139">
        <v>733</v>
      </c>
      <c r="I22" s="139"/>
      <c r="J22" s="139">
        <v>1191</v>
      </c>
      <c r="K22" s="139">
        <v>571</v>
      </c>
      <c r="L22" s="139">
        <v>620</v>
      </c>
      <c r="M22" s="139"/>
      <c r="N22" s="139">
        <v>1100</v>
      </c>
      <c r="O22" s="139">
        <v>514</v>
      </c>
      <c r="P22" s="139">
        <v>586</v>
      </c>
      <c r="Q22" s="139"/>
      <c r="R22" s="139">
        <v>1029</v>
      </c>
      <c r="S22" s="139">
        <v>486</v>
      </c>
      <c r="T22" s="139">
        <v>543</v>
      </c>
      <c r="U22" s="139"/>
      <c r="V22" s="139">
        <v>822</v>
      </c>
      <c r="W22" s="139">
        <v>381</v>
      </c>
      <c r="X22" s="139">
        <v>441</v>
      </c>
      <c r="Y22" s="139"/>
      <c r="Z22" s="139">
        <v>671</v>
      </c>
      <c r="AA22" s="139">
        <v>301</v>
      </c>
      <c r="AB22" s="139">
        <v>370</v>
      </c>
      <c r="AC22" s="164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</row>
    <row r="23" spans="1:57" x14ac:dyDescent="0.2">
      <c r="A23" s="128" t="s">
        <v>108</v>
      </c>
      <c r="B23" s="139">
        <v>1395</v>
      </c>
      <c r="C23" s="139">
        <v>664</v>
      </c>
      <c r="D23" s="139">
        <v>731</v>
      </c>
      <c r="E23" s="139"/>
      <c r="F23" s="139">
        <v>385</v>
      </c>
      <c r="G23" s="139">
        <v>199</v>
      </c>
      <c r="H23" s="139">
        <v>186</v>
      </c>
      <c r="I23" s="139"/>
      <c r="J23" s="139">
        <v>294</v>
      </c>
      <c r="K23" s="139">
        <v>143</v>
      </c>
      <c r="L23" s="139">
        <v>151</v>
      </c>
      <c r="M23" s="139"/>
      <c r="N23" s="139">
        <v>222</v>
      </c>
      <c r="O23" s="139">
        <v>109</v>
      </c>
      <c r="P23" s="139">
        <v>113</v>
      </c>
      <c r="Q23" s="139"/>
      <c r="R23" s="139">
        <v>184</v>
      </c>
      <c r="S23" s="139">
        <v>79</v>
      </c>
      <c r="T23" s="139">
        <v>105</v>
      </c>
      <c r="U23" s="139"/>
      <c r="V23" s="139">
        <v>184</v>
      </c>
      <c r="W23" s="139">
        <v>82</v>
      </c>
      <c r="X23" s="139">
        <v>102</v>
      </c>
      <c r="Y23" s="139"/>
      <c r="Z23" s="139">
        <v>126</v>
      </c>
      <c r="AA23" s="139">
        <v>52</v>
      </c>
      <c r="AB23" s="139">
        <v>74</v>
      </c>
      <c r="AC23" s="164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</row>
    <row r="24" spans="1:57" x14ac:dyDescent="0.2">
      <c r="A24" s="165" t="s">
        <v>109</v>
      </c>
      <c r="B24" s="139">
        <v>5085</v>
      </c>
      <c r="C24" s="139">
        <v>2583</v>
      </c>
      <c r="D24" s="139">
        <v>2502</v>
      </c>
      <c r="E24" s="139"/>
      <c r="F24" s="139">
        <v>862</v>
      </c>
      <c r="G24" s="139">
        <v>453</v>
      </c>
      <c r="H24" s="139">
        <v>409</v>
      </c>
      <c r="I24" s="139"/>
      <c r="J24" s="139">
        <v>851</v>
      </c>
      <c r="K24" s="139">
        <v>441</v>
      </c>
      <c r="L24" s="139">
        <v>410</v>
      </c>
      <c r="M24" s="139"/>
      <c r="N24" s="139">
        <v>717</v>
      </c>
      <c r="O24" s="139">
        <v>366</v>
      </c>
      <c r="P24" s="139">
        <v>351</v>
      </c>
      <c r="Q24" s="139"/>
      <c r="R24" s="139">
        <v>991</v>
      </c>
      <c r="S24" s="139">
        <v>473</v>
      </c>
      <c r="T24" s="139">
        <v>518</v>
      </c>
      <c r="U24" s="139"/>
      <c r="V24" s="139">
        <v>905</v>
      </c>
      <c r="W24" s="139">
        <v>459</v>
      </c>
      <c r="X24" s="139">
        <v>446</v>
      </c>
      <c r="Y24" s="139"/>
      <c r="Z24" s="139">
        <v>759</v>
      </c>
      <c r="AA24" s="139">
        <v>391</v>
      </c>
      <c r="AB24" s="139">
        <v>368</v>
      </c>
      <c r="AC24" s="164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</row>
    <row r="25" spans="1:57" x14ac:dyDescent="0.2">
      <c r="A25" s="128" t="s">
        <v>110</v>
      </c>
      <c r="B25" s="139">
        <v>701</v>
      </c>
      <c r="C25" s="139">
        <v>345</v>
      </c>
      <c r="D25" s="139">
        <v>356</v>
      </c>
      <c r="E25" s="139"/>
      <c r="F25" s="139">
        <v>155</v>
      </c>
      <c r="G25" s="139">
        <v>69</v>
      </c>
      <c r="H25" s="139">
        <v>86</v>
      </c>
      <c r="I25" s="139"/>
      <c r="J25" s="139">
        <v>111</v>
      </c>
      <c r="K25" s="139">
        <v>49</v>
      </c>
      <c r="L25" s="139">
        <v>62</v>
      </c>
      <c r="M25" s="139"/>
      <c r="N25" s="139">
        <v>113</v>
      </c>
      <c r="O25" s="139">
        <v>51</v>
      </c>
      <c r="P25" s="139">
        <v>62</v>
      </c>
      <c r="Q25" s="139"/>
      <c r="R25" s="139">
        <v>97</v>
      </c>
      <c r="S25" s="139">
        <v>58</v>
      </c>
      <c r="T25" s="139">
        <v>39</v>
      </c>
      <c r="U25" s="139"/>
      <c r="V25" s="139">
        <v>116</v>
      </c>
      <c r="W25" s="139">
        <v>58</v>
      </c>
      <c r="X25" s="139">
        <v>58</v>
      </c>
      <c r="Y25" s="139"/>
      <c r="Z25" s="139">
        <v>109</v>
      </c>
      <c r="AA25" s="139">
        <v>60</v>
      </c>
      <c r="AB25" s="139">
        <v>49</v>
      </c>
      <c r="AC25" s="164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</row>
    <row r="26" spans="1:57" x14ac:dyDescent="0.2">
      <c r="A26" s="128" t="s">
        <v>111</v>
      </c>
      <c r="B26" s="139">
        <v>4934</v>
      </c>
      <c r="C26" s="139">
        <v>2265</v>
      </c>
      <c r="D26" s="139">
        <v>2669</v>
      </c>
      <c r="E26" s="139"/>
      <c r="F26" s="139">
        <v>592</v>
      </c>
      <c r="G26" s="139">
        <v>280</v>
      </c>
      <c r="H26" s="139">
        <v>312</v>
      </c>
      <c r="I26" s="139"/>
      <c r="J26" s="139">
        <v>532</v>
      </c>
      <c r="K26" s="139">
        <v>260</v>
      </c>
      <c r="L26" s="139">
        <v>272</v>
      </c>
      <c r="M26" s="139"/>
      <c r="N26" s="139">
        <v>519</v>
      </c>
      <c r="O26" s="139">
        <v>272</v>
      </c>
      <c r="P26" s="139">
        <v>247</v>
      </c>
      <c r="Q26" s="139"/>
      <c r="R26" s="139">
        <v>1136</v>
      </c>
      <c r="S26" s="139">
        <v>509</v>
      </c>
      <c r="T26" s="139">
        <v>627</v>
      </c>
      <c r="U26" s="139"/>
      <c r="V26" s="139">
        <v>1111</v>
      </c>
      <c r="W26" s="139">
        <v>487</v>
      </c>
      <c r="X26" s="139">
        <v>624</v>
      </c>
      <c r="Y26" s="139"/>
      <c r="Z26" s="139">
        <v>1044</v>
      </c>
      <c r="AA26" s="139">
        <v>457</v>
      </c>
      <c r="AB26" s="139">
        <v>587</v>
      </c>
      <c r="AC26" s="164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</row>
    <row r="27" spans="1:57" x14ac:dyDescent="0.2">
      <c r="A27" s="128" t="s">
        <v>112</v>
      </c>
      <c r="B27" s="139">
        <v>739</v>
      </c>
      <c r="C27" s="139">
        <v>333</v>
      </c>
      <c r="D27" s="139">
        <v>406</v>
      </c>
      <c r="E27" s="139"/>
      <c r="F27" s="139">
        <v>193</v>
      </c>
      <c r="G27" s="139">
        <v>91</v>
      </c>
      <c r="H27" s="139">
        <v>102</v>
      </c>
      <c r="I27" s="139"/>
      <c r="J27" s="139">
        <v>145</v>
      </c>
      <c r="K27" s="139">
        <v>63</v>
      </c>
      <c r="L27" s="139">
        <v>82</v>
      </c>
      <c r="M27" s="139"/>
      <c r="N27" s="139">
        <v>157</v>
      </c>
      <c r="O27" s="139">
        <v>74</v>
      </c>
      <c r="P27" s="139">
        <v>83</v>
      </c>
      <c r="Q27" s="139"/>
      <c r="R27" s="139">
        <v>96</v>
      </c>
      <c r="S27" s="139">
        <v>40</v>
      </c>
      <c r="T27" s="139">
        <v>56</v>
      </c>
      <c r="U27" s="139"/>
      <c r="V27" s="139">
        <v>81</v>
      </c>
      <c r="W27" s="139">
        <v>42</v>
      </c>
      <c r="X27" s="139">
        <v>39</v>
      </c>
      <c r="Y27" s="139"/>
      <c r="Z27" s="139">
        <v>67</v>
      </c>
      <c r="AA27" s="139">
        <v>23</v>
      </c>
      <c r="AB27" s="139">
        <v>44</v>
      </c>
      <c r="AC27" s="164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  <c r="BD27" s="157"/>
      <c r="BE27" s="157"/>
    </row>
    <row r="28" spans="1:57" x14ac:dyDescent="0.2">
      <c r="A28" s="128" t="s">
        <v>113</v>
      </c>
      <c r="B28" s="139">
        <v>1379</v>
      </c>
      <c r="C28" s="139">
        <v>715</v>
      </c>
      <c r="D28" s="139">
        <v>664</v>
      </c>
      <c r="E28" s="139"/>
      <c r="F28" s="139">
        <v>357</v>
      </c>
      <c r="G28" s="139">
        <v>218</v>
      </c>
      <c r="H28" s="139">
        <v>139</v>
      </c>
      <c r="I28" s="139"/>
      <c r="J28" s="139">
        <v>273</v>
      </c>
      <c r="K28" s="139">
        <v>141</v>
      </c>
      <c r="L28" s="139">
        <v>132</v>
      </c>
      <c r="M28" s="139"/>
      <c r="N28" s="139">
        <v>250</v>
      </c>
      <c r="O28" s="139">
        <v>113</v>
      </c>
      <c r="P28" s="139">
        <v>137</v>
      </c>
      <c r="Q28" s="139"/>
      <c r="R28" s="139">
        <v>182</v>
      </c>
      <c r="S28" s="139">
        <v>85</v>
      </c>
      <c r="T28" s="139">
        <v>97</v>
      </c>
      <c r="U28" s="139"/>
      <c r="V28" s="139">
        <v>189</v>
      </c>
      <c r="W28" s="139">
        <v>89</v>
      </c>
      <c r="X28" s="139">
        <v>100</v>
      </c>
      <c r="Y28" s="139"/>
      <c r="Z28" s="139">
        <v>128</v>
      </c>
      <c r="AA28" s="139">
        <v>69</v>
      </c>
      <c r="AB28" s="139">
        <v>59</v>
      </c>
      <c r="AC28" s="164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</row>
    <row r="29" spans="1:57" x14ac:dyDescent="0.2">
      <c r="A29" s="128" t="s">
        <v>114</v>
      </c>
      <c r="B29" s="139">
        <v>2165</v>
      </c>
      <c r="C29" s="139">
        <v>1061</v>
      </c>
      <c r="D29" s="139">
        <v>1104</v>
      </c>
      <c r="E29" s="139"/>
      <c r="F29" s="139">
        <v>455</v>
      </c>
      <c r="G29" s="139">
        <v>233</v>
      </c>
      <c r="H29" s="139">
        <v>222</v>
      </c>
      <c r="I29" s="139"/>
      <c r="J29" s="139">
        <v>429</v>
      </c>
      <c r="K29" s="139">
        <v>231</v>
      </c>
      <c r="L29" s="139">
        <v>198</v>
      </c>
      <c r="M29" s="139"/>
      <c r="N29" s="139">
        <v>404</v>
      </c>
      <c r="O29" s="139">
        <v>200</v>
      </c>
      <c r="P29" s="139">
        <v>204</v>
      </c>
      <c r="Q29" s="139"/>
      <c r="R29" s="139">
        <v>299</v>
      </c>
      <c r="S29" s="139">
        <v>135</v>
      </c>
      <c r="T29" s="139">
        <v>164</v>
      </c>
      <c r="U29" s="139"/>
      <c r="V29" s="139">
        <v>294</v>
      </c>
      <c r="W29" s="139">
        <v>140</v>
      </c>
      <c r="X29" s="139">
        <v>154</v>
      </c>
      <c r="Y29" s="139"/>
      <c r="Z29" s="139">
        <v>284</v>
      </c>
      <c r="AA29" s="139">
        <v>122</v>
      </c>
      <c r="AB29" s="139">
        <v>162</v>
      </c>
      <c r="AC29" s="164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</row>
    <row r="30" spans="1:57" x14ac:dyDescent="0.2">
      <c r="A30" s="128" t="s">
        <v>115</v>
      </c>
      <c r="B30" s="139">
        <v>2140</v>
      </c>
      <c r="C30" s="139">
        <v>1081</v>
      </c>
      <c r="D30" s="139">
        <v>1059</v>
      </c>
      <c r="E30" s="139"/>
      <c r="F30" s="139">
        <v>474</v>
      </c>
      <c r="G30" s="139">
        <v>233</v>
      </c>
      <c r="H30" s="139">
        <v>241</v>
      </c>
      <c r="I30" s="139"/>
      <c r="J30" s="139">
        <v>398</v>
      </c>
      <c r="K30" s="139">
        <v>194</v>
      </c>
      <c r="L30" s="139">
        <v>204</v>
      </c>
      <c r="M30" s="139"/>
      <c r="N30" s="139">
        <v>393</v>
      </c>
      <c r="O30" s="139">
        <v>202</v>
      </c>
      <c r="P30" s="139">
        <v>191</v>
      </c>
      <c r="Q30" s="139"/>
      <c r="R30" s="139">
        <v>297</v>
      </c>
      <c r="S30" s="139">
        <v>166</v>
      </c>
      <c r="T30" s="139">
        <v>131</v>
      </c>
      <c r="U30" s="139"/>
      <c r="V30" s="139">
        <v>288</v>
      </c>
      <c r="W30" s="139">
        <v>137</v>
      </c>
      <c r="X30" s="139">
        <v>151</v>
      </c>
      <c r="Y30" s="139"/>
      <c r="Z30" s="139">
        <v>290</v>
      </c>
      <c r="AA30" s="139">
        <v>149</v>
      </c>
      <c r="AB30" s="139">
        <v>141</v>
      </c>
      <c r="AC30" s="164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</row>
    <row r="31" spans="1:57" x14ac:dyDescent="0.2">
      <c r="A31" s="128" t="s">
        <v>116</v>
      </c>
      <c r="B31" s="139">
        <v>1395</v>
      </c>
      <c r="C31" s="139">
        <v>681</v>
      </c>
      <c r="D31" s="139">
        <v>714</v>
      </c>
      <c r="E31" s="139"/>
      <c r="F31" s="139">
        <v>316</v>
      </c>
      <c r="G31" s="139">
        <v>164</v>
      </c>
      <c r="H31" s="139">
        <v>152</v>
      </c>
      <c r="I31" s="139"/>
      <c r="J31" s="139">
        <v>287</v>
      </c>
      <c r="K31" s="139">
        <v>130</v>
      </c>
      <c r="L31" s="139">
        <v>157</v>
      </c>
      <c r="M31" s="139"/>
      <c r="N31" s="139">
        <v>273</v>
      </c>
      <c r="O31" s="139">
        <v>131</v>
      </c>
      <c r="P31" s="139">
        <v>142</v>
      </c>
      <c r="Q31" s="139"/>
      <c r="R31" s="139">
        <v>214</v>
      </c>
      <c r="S31" s="139">
        <v>101</v>
      </c>
      <c r="T31" s="139">
        <v>113</v>
      </c>
      <c r="U31" s="139"/>
      <c r="V31" s="139">
        <v>197</v>
      </c>
      <c r="W31" s="139">
        <v>96</v>
      </c>
      <c r="X31" s="139">
        <v>101</v>
      </c>
      <c r="Y31" s="139"/>
      <c r="Z31" s="139">
        <v>108</v>
      </c>
      <c r="AA31" s="139">
        <v>59</v>
      </c>
      <c r="AB31" s="139">
        <v>49</v>
      </c>
      <c r="AC31" s="164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</row>
    <row r="32" spans="1:57" x14ac:dyDescent="0.2">
      <c r="A32" s="128" t="s">
        <v>117</v>
      </c>
      <c r="B32" s="139">
        <v>1325</v>
      </c>
      <c r="C32" s="139">
        <v>634</v>
      </c>
      <c r="D32" s="139">
        <v>691</v>
      </c>
      <c r="E32" s="139"/>
      <c r="F32" s="139">
        <v>341</v>
      </c>
      <c r="G32" s="139">
        <v>174</v>
      </c>
      <c r="H32" s="139">
        <v>167</v>
      </c>
      <c r="I32" s="139"/>
      <c r="J32" s="139">
        <v>222</v>
      </c>
      <c r="K32" s="139">
        <v>100</v>
      </c>
      <c r="L32" s="139">
        <v>122</v>
      </c>
      <c r="M32" s="139"/>
      <c r="N32" s="139">
        <v>227</v>
      </c>
      <c r="O32" s="139">
        <v>107</v>
      </c>
      <c r="P32" s="139">
        <v>120</v>
      </c>
      <c r="Q32" s="139"/>
      <c r="R32" s="139">
        <v>236</v>
      </c>
      <c r="S32" s="139">
        <v>111</v>
      </c>
      <c r="T32" s="139">
        <v>125</v>
      </c>
      <c r="U32" s="139"/>
      <c r="V32" s="139">
        <v>147</v>
      </c>
      <c r="W32" s="139">
        <v>65</v>
      </c>
      <c r="X32" s="139">
        <v>82</v>
      </c>
      <c r="Y32" s="139"/>
      <c r="Z32" s="139">
        <v>152</v>
      </c>
      <c r="AA32" s="139">
        <v>77</v>
      </c>
      <c r="AB32" s="139">
        <v>75</v>
      </c>
      <c r="AC32" s="164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</row>
    <row r="33" spans="1:57" x14ac:dyDescent="0.2">
      <c r="A33" s="128" t="s">
        <v>118</v>
      </c>
      <c r="B33" s="139">
        <v>3551</v>
      </c>
      <c r="C33" s="139">
        <v>1733</v>
      </c>
      <c r="D33" s="139">
        <v>1818</v>
      </c>
      <c r="E33" s="139"/>
      <c r="F33" s="139">
        <v>878</v>
      </c>
      <c r="G33" s="139">
        <v>446</v>
      </c>
      <c r="H33" s="139">
        <v>432</v>
      </c>
      <c r="I33" s="139"/>
      <c r="J33" s="139">
        <v>664</v>
      </c>
      <c r="K33" s="139">
        <v>339</v>
      </c>
      <c r="L33" s="139">
        <v>325</v>
      </c>
      <c r="M33" s="139"/>
      <c r="N33" s="139">
        <v>657</v>
      </c>
      <c r="O33" s="139">
        <v>325</v>
      </c>
      <c r="P33" s="139">
        <v>332</v>
      </c>
      <c r="Q33" s="139"/>
      <c r="R33" s="139">
        <v>492</v>
      </c>
      <c r="S33" s="139">
        <v>232</v>
      </c>
      <c r="T33" s="139">
        <v>260</v>
      </c>
      <c r="U33" s="139"/>
      <c r="V33" s="139">
        <v>482</v>
      </c>
      <c r="W33" s="139">
        <v>209</v>
      </c>
      <c r="X33" s="139">
        <v>273</v>
      </c>
      <c r="Y33" s="139"/>
      <c r="Z33" s="139">
        <v>378</v>
      </c>
      <c r="AA33" s="139">
        <v>182</v>
      </c>
      <c r="AB33" s="139">
        <v>196</v>
      </c>
      <c r="AC33" s="164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</row>
    <row r="34" spans="1:57" x14ac:dyDescent="0.2">
      <c r="A34" s="128" t="s">
        <v>119</v>
      </c>
      <c r="B34" s="139">
        <v>2257</v>
      </c>
      <c r="C34" s="139">
        <v>1116</v>
      </c>
      <c r="D34" s="139">
        <v>1141</v>
      </c>
      <c r="E34" s="139"/>
      <c r="F34" s="139">
        <v>589</v>
      </c>
      <c r="G34" s="139">
        <v>298</v>
      </c>
      <c r="H34" s="139">
        <v>291</v>
      </c>
      <c r="I34" s="139"/>
      <c r="J34" s="139">
        <v>464</v>
      </c>
      <c r="K34" s="139">
        <v>221</v>
      </c>
      <c r="L34" s="139">
        <v>243</v>
      </c>
      <c r="M34" s="139"/>
      <c r="N34" s="139">
        <v>406</v>
      </c>
      <c r="O34" s="139">
        <v>202</v>
      </c>
      <c r="P34" s="139">
        <v>204</v>
      </c>
      <c r="Q34" s="139"/>
      <c r="R34" s="139">
        <v>338</v>
      </c>
      <c r="S34" s="139">
        <v>175</v>
      </c>
      <c r="T34" s="139">
        <v>163</v>
      </c>
      <c r="U34" s="139"/>
      <c r="V34" s="139">
        <v>290</v>
      </c>
      <c r="W34" s="139">
        <v>139</v>
      </c>
      <c r="X34" s="139">
        <v>151</v>
      </c>
      <c r="Y34" s="139"/>
      <c r="Z34" s="139">
        <v>170</v>
      </c>
      <c r="AA34" s="139">
        <v>81</v>
      </c>
      <c r="AB34" s="139">
        <v>89</v>
      </c>
      <c r="AC34" s="164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</row>
    <row r="35" spans="1:57" x14ac:dyDescent="0.2">
      <c r="A35" s="128" t="s">
        <v>120</v>
      </c>
      <c r="B35" s="139">
        <v>858</v>
      </c>
      <c r="C35" s="139">
        <v>415</v>
      </c>
      <c r="D35" s="139">
        <v>443</v>
      </c>
      <c r="E35" s="139"/>
      <c r="F35" s="139">
        <v>212</v>
      </c>
      <c r="G35" s="139">
        <v>106</v>
      </c>
      <c r="H35" s="139">
        <v>106</v>
      </c>
      <c r="I35" s="139"/>
      <c r="J35" s="139">
        <v>157</v>
      </c>
      <c r="K35" s="139">
        <v>72</v>
      </c>
      <c r="L35" s="139">
        <v>85</v>
      </c>
      <c r="M35" s="139"/>
      <c r="N35" s="139">
        <v>121</v>
      </c>
      <c r="O35" s="139">
        <v>60</v>
      </c>
      <c r="P35" s="139">
        <v>61</v>
      </c>
      <c r="Q35" s="139"/>
      <c r="R35" s="139">
        <v>133</v>
      </c>
      <c r="S35" s="139">
        <v>63</v>
      </c>
      <c r="T35" s="139">
        <v>70</v>
      </c>
      <c r="U35" s="139"/>
      <c r="V35" s="139">
        <v>144</v>
      </c>
      <c r="W35" s="139">
        <v>73</v>
      </c>
      <c r="X35" s="139">
        <v>71</v>
      </c>
      <c r="Y35" s="139"/>
      <c r="Z35" s="139">
        <v>91</v>
      </c>
      <c r="AA35" s="139">
        <v>41</v>
      </c>
      <c r="AB35" s="139">
        <v>50</v>
      </c>
      <c r="AC35" s="164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</row>
    <row r="36" spans="1:57" x14ac:dyDescent="0.2">
      <c r="A36" s="128" t="s">
        <v>121</v>
      </c>
      <c r="B36" s="139">
        <v>981</v>
      </c>
      <c r="C36" s="139">
        <v>466</v>
      </c>
      <c r="D36" s="139">
        <v>515</v>
      </c>
      <c r="E36" s="139"/>
      <c r="F36" s="139">
        <v>241</v>
      </c>
      <c r="G36" s="139">
        <v>116</v>
      </c>
      <c r="H36" s="139">
        <v>125</v>
      </c>
      <c r="I36" s="139"/>
      <c r="J36" s="139">
        <v>184</v>
      </c>
      <c r="K36" s="139">
        <v>88</v>
      </c>
      <c r="L36" s="139">
        <v>96</v>
      </c>
      <c r="M36" s="139"/>
      <c r="N36" s="139">
        <v>175</v>
      </c>
      <c r="O36" s="139">
        <v>84</v>
      </c>
      <c r="P36" s="139">
        <v>91</v>
      </c>
      <c r="Q36" s="139"/>
      <c r="R36" s="139">
        <v>149</v>
      </c>
      <c r="S36" s="139">
        <v>75</v>
      </c>
      <c r="T36" s="139">
        <v>74</v>
      </c>
      <c r="U36" s="139"/>
      <c r="V36" s="139">
        <v>128</v>
      </c>
      <c r="W36" s="139">
        <v>54</v>
      </c>
      <c r="X36" s="139">
        <v>74</v>
      </c>
      <c r="Y36" s="139"/>
      <c r="Z36" s="139">
        <v>104</v>
      </c>
      <c r="AA36" s="139">
        <v>49</v>
      </c>
      <c r="AB36" s="139">
        <v>55</v>
      </c>
      <c r="AC36" s="164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</row>
    <row r="37" spans="1:57" x14ac:dyDescent="0.2">
      <c r="A37" s="128" t="s">
        <v>122</v>
      </c>
      <c r="B37" s="139">
        <v>4386</v>
      </c>
      <c r="C37" s="139">
        <v>2047</v>
      </c>
      <c r="D37" s="139">
        <v>2339</v>
      </c>
      <c r="E37" s="139"/>
      <c r="F37" s="139">
        <v>990</v>
      </c>
      <c r="G37" s="139">
        <v>500</v>
      </c>
      <c r="H37" s="139">
        <v>490</v>
      </c>
      <c r="I37" s="139"/>
      <c r="J37" s="139">
        <v>845</v>
      </c>
      <c r="K37" s="139">
        <v>393</v>
      </c>
      <c r="L37" s="139">
        <v>452</v>
      </c>
      <c r="M37" s="139"/>
      <c r="N37" s="139">
        <v>829</v>
      </c>
      <c r="O37" s="139">
        <v>369</v>
      </c>
      <c r="P37" s="139">
        <v>460</v>
      </c>
      <c r="Q37" s="139"/>
      <c r="R37" s="139">
        <v>715</v>
      </c>
      <c r="S37" s="139">
        <v>323</v>
      </c>
      <c r="T37" s="139">
        <v>392</v>
      </c>
      <c r="U37" s="139"/>
      <c r="V37" s="139">
        <v>542</v>
      </c>
      <c r="W37" s="139">
        <v>243</v>
      </c>
      <c r="X37" s="139">
        <v>299</v>
      </c>
      <c r="Y37" s="139"/>
      <c r="Z37" s="139">
        <v>465</v>
      </c>
      <c r="AA37" s="139">
        <v>219</v>
      </c>
      <c r="AB37" s="139">
        <v>246</v>
      </c>
      <c r="AC37" s="164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</row>
    <row r="38" spans="1:57" x14ac:dyDescent="0.2">
      <c r="A38" s="171" t="s">
        <v>123</v>
      </c>
      <c r="B38" s="139">
        <v>2317</v>
      </c>
      <c r="C38" s="139">
        <v>1135</v>
      </c>
      <c r="D38" s="139">
        <v>1182</v>
      </c>
      <c r="E38" s="139"/>
      <c r="F38" s="139">
        <v>547</v>
      </c>
      <c r="G38" s="139">
        <v>275</v>
      </c>
      <c r="H38" s="139">
        <v>272</v>
      </c>
      <c r="I38" s="139"/>
      <c r="J38" s="139">
        <v>383</v>
      </c>
      <c r="K38" s="139">
        <v>187</v>
      </c>
      <c r="L38" s="139">
        <v>196</v>
      </c>
      <c r="M38" s="139"/>
      <c r="N38" s="139">
        <v>419</v>
      </c>
      <c r="O38" s="139">
        <v>204</v>
      </c>
      <c r="P38" s="139">
        <v>215</v>
      </c>
      <c r="Q38" s="139"/>
      <c r="R38" s="139">
        <v>335</v>
      </c>
      <c r="S38" s="139">
        <v>156</v>
      </c>
      <c r="T38" s="139">
        <v>179</v>
      </c>
      <c r="U38" s="139"/>
      <c r="V38" s="139">
        <v>315</v>
      </c>
      <c r="W38" s="139">
        <v>147</v>
      </c>
      <c r="X38" s="139">
        <v>168</v>
      </c>
      <c r="Y38" s="139"/>
      <c r="Z38" s="139">
        <v>318</v>
      </c>
      <c r="AA38" s="139">
        <v>166</v>
      </c>
      <c r="AB38" s="139">
        <v>152</v>
      </c>
      <c r="AC38" s="164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  <c r="BD38" s="157"/>
      <c r="BE38" s="157"/>
    </row>
    <row r="39" spans="1:57" ht="13.5" thickBot="1" x14ac:dyDescent="0.25">
      <c r="A39" s="166" t="s">
        <v>124</v>
      </c>
      <c r="B39" s="139">
        <v>631</v>
      </c>
      <c r="C39" s="139">
        <v>290</v>
      </c>
      <c r="D39" s="139">
        <v>341</v>
      </c>
      <c r="E39" s="139"/>
      <c r="F39" s="139">
        <v>216</v>
      </c>
      <c r="G39" s="139">
        <v>89</v>
      </c>
      <c r="H39" s="139">
        <v>127</v>
      </c>
      <c r="I39" s="139"/>
      <c r="J39" s="139">
        <v>151</v>
      </c>
      <c r="K39" s="139">
        <v>71</v>
      </c>
      <c r="L39" s="139">
        <v>80</v>
      </c>
      <c r="M39" s="139"/>
      <c r="N39" s="139">
        <v>81</v>
      </c>
      <c r="O39" s="139">
        <v>32</v>
      </c>
      <c r="P39" s="139">
        <v>49</v>
      </c>
      <c r="Q39" s="139"/>
      <c r="R39" s="139">
        <v>78</v>
      </c>
      <c r="S39" s="139">
        <v>45</v>
      </c>
      <c r="T39" s="139">
        <v>33</v>
      </c>
      <c r="U39" s="139"/>
      <c r="V39" s="139">
        <v>43</v>
      </c>
      <c r="W39" s="139">
        <v>20</v>
      </c>
      <c r="X39" s="139">
        <v>23</v>
      </c>
      <c r="Y39" s="139"/>
      <c r="Z39" s="139">
        <v>62</v>
      </c>
      <c r="AA39" s="139">
        <v>33</v>
      </c>
      <c r="AB39" s="139">
        <v>29</v>
      </c>
      <c r="AC39" s="164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7"/>
      <c r="BD39" s="157"/>
      <c r="BE39" s="157"/>
    </row>
    <row r="40" spans="1:57" x14ac:dyDescent="0.25">
      <c r="A40" s="292" t="s">
        <v>90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</row>
    <row r="41" spans="1:57" x14ac:dyDescent="0.25">
      <c r="A41" s="293" t="s">
        <v>14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</row>
    <row r="44" spans="1:57" s="115" customFormat="1" ht="15" x14ac:dyDescent="0.25">
      <c r="A44" s="294" t="s">
        <v>197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9"/>
      <c r="AD44" s="278" t="s">
        <v>249</v>
      </c>
      <c r="AE44" s="278"/>
      <c r="AF44" s="9"/>
    </row>
    <row r="45" spans="1:57" s="115" customFormat="1" ht="15" x14ac:dyDescent="0.25">
      <c r="A45" s="295" t="s">
        <v>198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9"/>
      <c r="AD45" s="278"/>
      <c r="AE45" s="278"/>
      <c r="AF45"/>
    </row>
    <row r="46" spans="1:57" s="115" customFormat="1" ht="15" x14ac:dyDescent="0.25">
      <c r="A46" s="294" t="s">
        <v>78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</row>
    <row r="47" spans="1:57" s="115" customFormat="1" ht="15" x14ac:dyDescent="0.25">
      <c r="A47" s="295" t="s">
        <v>94</v>
      </c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</row>
    <row r="48" spans="1:57" s="115" customFormat="1" ht="15" x14ac:dyDescent="0.25">
      <c r="A48" s="294" t="s">
        <v>95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</row>
    <row r="49" spans="1:28" s="115" customFormat="1" ht="15" x14ac:dyDescent="0.25">
      <c r="A49" s="295" t="s">
        <v>80</v>
      </c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</row>
    <row r="50" spans="1:28" s="115" customFormat="1" ht="15.75" thickBot="1" x14ac:dyDescent="0.3">
      <c r="A50" s="118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</row>
    <row r="51" spans="1:28" s="115" customFormat="1" ht="15" x14ac:dyDescent="0.25">
      <c r="A51" s="299" t="s">
        <v>96</v>
      </c>
      <c r="B51" s="119" t="s">
        <v>22</v>
      </c>
      <c r="C51" s="119"/>
      <c r="D51" s="119"/>
      <c r="E51" s="120"/>
      <c r="F51" s="119" t="s">
        <v>57</v>
      </c>
      <c r="G51" s="119"/>
      <c r="H51" s="119"/>
      <c r="I51" s="120"/>
      <c r="J51" s="119" t="s">
        <v>58</v>
      </c>
      <c r="K51" s="119"/>
      <c r="L51" s="119"/>
      <c r="M51" s="120"/>
      <c r="N51" s="119" t="s">
        <v>59</v>
      </c>
      <c r="O51" s="119"/>
      <c r="P51" s="119"/>
      <c r="Q51" s="120"/>
      <c r="R51" s="119" t="s">
        <v>61</v>
      </c>
      <c r="S51" s="119"/>
      <c r="T51" s="119"/>
      <c r="U51" s="120"/>
      <c r="V51" s="119" t="s">
        <v>62</v>
      </c>
      <c r="W51" s="119"/>
      <c r="X51" s="119"/>
      <c r="Y51" s="120"/>
      <c r="Z51" s="119" t="s">
        <v>63</v>
      </c>
      <c r="AA51" s="119"/>
      <c r="AB51" s="119"/>
    </row>
    <row r="52" spans="1:28" s="115" customFormat="1" ht="15.75" thickBot="1" x14ac:dyDescent="0.3">
      <c r="A52" s="300"/>
      <c r="B52" s="121" t="s">
        <v>82</v>
      </c>
      <c r="C52" s="121" t="s">
        <v>83</v>
      </c>
      <c r="D52" s="121" t="s">
        <v>84</v>
      </c>
      <c r="E52" s="122"/>
      <c r="F52" s="121" t="s">
        <v>82</v>
      </c>
      <c r="G52" s="121" t="s">
        <v>83</v>
      </c>
      <c r="H52" s="121" t="s">
        <v>84</v>
      </c>
      <c r="I52" s="122"/>
      <c r="J52" s="121" t="s">
        <v>82</v>
      </c>
      <c r="K52" s="121" t="s">
        <v>83</v>
      </c>
      <c r="L52" s="121" t="s">
        <v>84</v>
      </c>
      <c r="M52" s="122"/>
      <c r="N52" s="121" t="s">
        <v>82</v>
      </c>
      <c r="O52" s="121" t="s">
        <v>83</v>
      </c>
      <c r="P52" s="121" t="s">
        <v>84</v>
      </c>
      <c r="Q52" s="122"/>
      <c r="R52" s="121" t="s">
        <v>82</v>
      </c>
      <c r="S52" s="121" t="s">
        <v>83</v>
      </c>
      <c r="T52" s="121" t="s">
        <v>84</v>
      </c>
      <c r="U52" s="122"/>
      <c r="V52" s="121" t="s">
        <v>82</v>
      </c>
      <c r="W52" s="121" t="s">
        <v>83</v>
      </c>
      <c r="X52" s="121" t="s">
        <v>84</v>
      </c>
      <c r="Y52" s="122"/>
      <c r="Z52" s="121" t="s">
        <v>82</v>
      </c>
      <c r="AA52" s="121" t="s">
        <v>83</v>
      </c>
      <c r="AB52" s="121" t="s">
        <v>84</v>
      </c>
    </row>
    <row r="53" spans="1:28" x14ac:dyDescent="0.25">
      <c r="A53" s="154"/>
      <c r="B53" s="155"/>
      <c r="C53" s="155"/>
      <c r="D53" s="155"/>
      <c r="E53" s="156"/>
      <c r="F53" s="155"/>
      <c r="G53" s="155"/>
      <c r="H53" s="155"/>
      <c r="I53" s="156"/>
      <c r="J53" s="155"/>
      <c r="K53" s="155"/>
      <c r="L53" s="155"/>
      <c r="M53" s="156"/>
      <c r="N53" s="155"/>
      <c r="O53" s="155"/>
      <c r="P53" s="155"/>
      <c r="Q53" s="156"/>
      <c r="R53" s="155"/>
      <c r="S53" s="155"/>
      <c r="T53" s="155"/>
      <c r="U53" s="156"/>
      <c r="V53" s="155"/>
      <c r="W53" s="155"/>
      <c r="X53" s="155"/>
      <c r="Y53" s="156"/>
      <c r="Z53" s="155"/>
      <c r="AA53" s="155"/>
      <c r="AB53" s="155"/>
    </row>
    <row r="54" spans="1:28" ht="13.5" x14ac:dyDescent="0.25">
      <c r="A54" s="158" t="s">
        <v>97</v>
      </c>
      <c r="B54" s="167">
        <f>SUM(B56:B82)</f>
        <v>12830</v>
      </c>
      <c r="C54" s="167">
        <f>SUM(C56:C82)</f>
        <v>7169</v>
      </c>
      <c r="D54" s="167">
        <f>SUM(D56:D82)</f>
        <v>5661</v>
      </c>
      <c r="E54" s="167"/>
      <c r="F54" s="167">
        <f>SUM(F56:F82)</f>
        <v>3443</v>
      </c>
      <c r="G54" s="167">
        <f>SUM(G56:G82)</f>
        <v>2043</v>
      </c>
      <c r="H54" s="167">
        <f>SUM(H56:H82)</f>
        <v>1400</v>
      </c>
      <c r="I54" s="167"/>
      <c r="J54" s="167">
        <f>SUM(J56:J82)</f>
        <v>3147</v>
      </c>
      <c r="K54" s="167">
        <f>SUM(K56:K82)</f>
        <v>1808</v>
      </c>
      <c r="L54" s="167">
        <f>SUM(L56:L82)</f>
        <v>1339</v>
      </c>
      <c r="M54" s="167"/>
      <c r="N54" s="167">
        <f>SUM(N56:N82)</f>
        <v>1617</v>
      </c>
      <c r="O54" s="167">
        <f>SUM(O56:O82)</f>
        <v>933</v>
      </c>
      <c r="P54" s="167">
        <f>SUM(P56:P82)</f>
        <v>684</v>
      </c>
      <c r="Q54" s="167"/>
      <c r="R54" s="167">
        <f>SUM(R56:R82)</f>
        <v>2447</v>
      </c>
      <c r="S54" s="167">
        <f>SUM(S56:S82)</f>
        <v>1368</v>
      </c>
      <c r="T54" s="167">
        <f>SUM(T56:T82)</f>
        <v>1079</v>
      </c>
      <c r="U54" s="167"/>
      <c r="V54" s="167">
        <f>SUM(V56:V82)</f>
        <v>1269</v>
      </c>
      <c r="W54" s="167">
        <f>SUM(W56:W82)</f>
        <v>741</v>
      </c>
      <c r="X54" s="167">
        <f>SUM(X56:X82)</f>
        <v>528</v>
      </c>
      <c r="Y54" s="167"/>
      <c r="Z54" s="167">
        <f>SUM(Z56:Z82)</f>
        <v>907</v>
      </c>
      <c r="AA54" s="167">
        <f>SUM(AA56:AA82)</f>
        <v>276</v>
      </c>
      <c r="AB54" s="167">
        <f>SUM(AB56:AB82)</f>
        <v>631</v>
      </c>
    </row>
    <row r="55" spans="1:28" x14ac:dyDescent="0.25"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</row>
    <row r="56" spans="1:28" x14ac:dyDescent="0.2">
      <c r="A56" s="128" t="s">
        <v>98</v>
      </c>
      <c r="B56" s="139">
        <v>810</v>
      </c>
      <c r="C56" s="139">
        <v>420</v>
      </c>
      <c r="D56" s="139">
        <v>390</v>
      </c>
      <c r="E56" s="139"/>
      <c r="F56" s="139">
        <v>159</v>
      </c>
      <c r="G56" s="139">
        <v>77</v>
      </c>
      <c r="H56" s="139">
        <v>82</v>
      </c>
      <c r="I56" s="139"/>
      <c r="J56" s="139">
        <v>120</v>
      </c>
      <c r="K56" s="139">
        <v>61</v>
      </c>
      <c r="L56" s="139">
        <v>59</v>
      </c>
      <c r="M56" s="139"/>
      <c r="N56" s="139">
        <v>129</v>
      </c>
      <c r="O56" s="139">
        <v>76</v>
      </c>
      <c r="P56" s="139">
        <v>53</v>
      </c>
      <c r="Q56" s="139"/>
      <c r="R56" s="139">
        <v>240</v>
      </c>
      <c r="S56" s="139">
        <v>134</v>
      </c>
      <c r="T56" s="139">
        <v>106</v>
      </c>
      <c r="U56" s="139"/>
      <c r="V56" s="139">
        <v>114</v>
      </c>
      <c r="W56" s="139">
        <v>58</v>
      </c>
      <c r="X56" s="139">
        <v>56</v>
      </c>
      <c r="Y56" s="139"/>
      <c r="Z56" s="139">
        <v>48</v>
      </c>
      <c r="AA56" s="139">
        <v>14</v>
      </c>
      <c r="AB56" s="139">
        <v>34</v>
      </c>
    </row>
    <row r="57" spans="1:28" x14ac:dyDescent="0.2">
      <c r="A57" s="128" t="s">
        <v>99</v>
      </c>
      <c r="B57" s="139">
        <v>243</v>
      </c>
      <c r="C57" s="139">
        <v>139</v>
      </c>
      <c r="D57" s="139">
        <v>104</v>
      </c>
      <c r="E57" s="139"/>
      <c r="F57" s="139">
        <v>41</v>
      </c>
      <c r="G57" s="139">
        <v>26</v>
      </c>
      <c r="H57" s="139">
        <v>15</v>
      </c>
      <c r="I57" s="139"/>
      <c r="J57" s="139">
        <v>59</v>
      </c>
      <c r="K57" s="139">
        <v>40</v>
      </c>
      <c r="L57" s="139">
        <v>19</v>
      </c>
      <c r="M57" s="139"/>
      <c r="N57" s="139">
        <v>14</v>
      </c>
      <c r="O57" s="139">
        <v>9</v>
      </c>
      <c r="P57" s="139">
        <v>5</v>
      </c>
      <c r="Q57" s="139"/>
      <c r="R57" s="139">
        <v>60</v>
      </c>
      <c r="S57" s="139">
        <v>34</v>
      </c>
      <c r="T57" s="139">
        <v>26</v>
      </c>
      <c r="U57" s="139"/>
      <c r="V57" s="139">
        <v>50</v>
      </c>
      <c r="W57" s="139">
        <v>23</v>
      </c>
      <c r="X57" s="139">
        <v>27</v>
      </c>
      <c r="Y57" s="139"/>
      <c r="Z57" s="139">
        <v>19</v>
      </c>
      <c r="AA57" s="139">
        <v>7</v>
      </c>
      <c r="AB57" s="139">
        <v>12</v>
      </c>
    </row>
    <row r="58" spans="1:28" x14ac:dyDescent="0.2">
      <c r="A58" s="128" t="s">
        <v>100</v>
      </c>
      <c r="B58" s="139">
        <v>123</v>
      </c>
      <c r="C58" s="139">
        <v>44</v>
      </c>
      <c r="D58" s="139">
        <v>79</v>
      </c>
      <c r="E58" s="139"/>
      <c r="F58" s="139">
        <v>25</v>
      </c>
      <c r="G58" s="139">
        <v>15</v>
      </c>
      <c r="H58" s="139">
        <v>10</v>
      </c>
      <c r="I58" s="139"/>
      <c r="J58" s="139">
        <v>0</v>
      </c>
      <c r="K58" s="139">
        <v>0</v>
      </c>
      <c r="L58" s="139">
        <v>0</v>
      </c>
      <c r="M58" s="139"/>
      <c r="N58" s="139">
        <v>0</v>
      </c>
      <c r="O58" s="139">
        <v>0</v>
      </c>
      <c r="P58" s="139">
        <v>0</v>
      </c>
      <c r="Q58" s="139"/>
      <c r="R58" s="139">
        <v>36</v>
      </c>
      <c r="S58" s="139">
        <v>17</v>
      </c>
      <c r="T58" s="139">
        <v>19</v>
      </c>
      <c r="U58" s="139"/>
      <c r="V58" s="139">
        <v>24</v>
      </c>
      <c r="W58" s="139">
        <v>10</v>
      </c>
      <c r="X58" s="139">
        <v>14</v>
      </c>
      <c r="Y58" s="139"/>
      <c r="Z58" s="139">
        <v>38</v>
      </c>
      <c r="AA58" s="139">
        <v>2</v>
      </c>
      <c r="AB58" s="139">
        <v>36</v>
      </c>
    </row>
    <row r="59" spans="1:28" x14ac:dyDescent="0.2">
      <c r="A59" s="128" t="s">
        <v>101</v>
      </c>
      <c r="B59" s="139">
        <v>1265</v>
      </c>
      <c r="C59" s="139">
        <v>736</v>
      </c>
      <c r="D59" s="139">
        <v>529</v>
      </c>
      <c r="E59" s="139"/>
      <c r="F59" s="139">
        <v>299</v>
      </c>
      <c r="G59" s="139">
        <v>176</v>
      </c>
      <c r="H59" s="139">
        <v>123</v>
      </c>
      <c r="I59" s="139"/>
      <c r="J59" s="139">
        <v>282</v>
      </c>
      <c r="K59" s="139">
        <v>160</v>
      </c>
      <c r="L59" s="139">
        <v>122</v>
      </c>
      <c r="M59" s="139"/>
      <c r="N59" s="139">
        <v>152</v>
      </c>
      <c r="O59" s="139">
        <v>100</v>
      </c>
      <c r="P59" s="139">
        <v>52</v>
      </c>
      <c r="Q59" s="139"/>
      <c r="R59" s="139">
        <v>266</v>
      </c>
      <c r="S59" s="139">
        <v>162</v>
      </c>
      <c r="T59" s="139">
        <v>104</v>
      </c>
      <c r="U59" s="139"/>
      <c r="V59" s="139">
        <v>153</v>
      </c>
      <c r="W59" s="139">
        <v>104</v>
      </c>
      <c r="X59" s="139">
        <v>49</v>
      </c>
      <c r="Y59" s="139"/>
      <c r="Z59" s="139">
        <v>113</v>
      </c>
      <c r="AA59" s="139">
        <v>34</v>
      </c>
      <c r="AB59" s="139">
        <v>79</v>
      </c>
    </row>
    <row r="60" spans="1:28" x14ac:dyDescent="0.2">
      <c r="A60" s="128" t="s">
        <v>102</v>
      </c>
      <c r="B60" s="139">
        <v>203</v>
      </c>
      <c r="C60" s="139">
        <v>137</v>
      </c>
      <c r="D60" s="139">
        <v>66</v>
      </c>
      <c r="E60" s="139"/>
      <c r="F60" s="139">
        <v>49</v>
      </c>
      <c r="G60" s="139">
        <v>35</v>
      </c>
      <c r="H60" s="139">
        <v>14</v>
      </c>
      <c r="I60" s="139"/>
      <c r="J60" s="139">
        <v>63</v>
      </c>
      <c r="K60" s="139">
        <v>46</v>
      </c>
      <c r="L60" s="139">
        <v>17</v>
      </c>
      <c r="M60" s="139"/>
      <c r="N60" s="139">
        <v>25</v>
      </c>
      <c r="O60" s="139">
        <v>19</v>
      </c>
      <c r="P60" s="139">
        <v>6</v>
      </c>
      <c r="Q60" s="139"/>
      <c r="R60" s="139">
        <v>36</v>
      </c>
      <c r="S60" s="139">
        <v>20</v>
      </c>
      <c r="T60" s="139">
        <v>16</v>
      </c>
      <c r="U60" s="139"/>
      <c r="V60" s="139">
        <v>10</v>
      </c>
      <c r="W60" s="139">
        <v>10</v>
      </c>
      <c r="X60" s="139">
        <v>0</v>
      </c>
      <c r="Y60" s="139"/>
      <c r="Z60" s="139">
        <v>20</v>
      </c>
      <c r="AA60" s="139">
        <v>7</v>
      </c>
      <c r="AB60" s="139">
        <v>13</v>
      </c>
    </row>
    <row r="61" spans="1:28" x14ac:dyDescent="0.2">
      <c r="A61" s="128" t="s">
        <v>103</v>
      </c>
      <c r="B61" s="139">
        <v>248</v>
      </c>
      <c r="C61" s="139">
        <v>131</v>
      </c>
      <c r="D61" s="139">
        <v>117</v>
      </c>
      <c r="E61" s="139"/>
      <c r="F61" s="139">
        <v>51</v>
      </c>
      <c r="G61" s="139">
        <v>30</v>
      </c>
      <c r="H61" s="139">
        <v>21</v>
      </c>
      <c r="I61" s="139"/>
      <c r="J61" s="139">
        <v>63</v>
      </c>
      <c r="K61" s="139">
        <v>32</v>
      </c>
      <c r="L61" s="139">
        <v>31</v>
      </c>
      <c r="M61" s="139"/>
      <c r="N61" s="139">
        <v>23</v>
      </c>
      <c r="O61" s="139">
        <v>9</v>
      </c>
      <c r="P61" s="139">
        <v>14</v>
      </c>
      <c r="Q61" s="139"/>
      <c r="R61" s="139">
        <v>70</v>
      </c>
      <c r="S61" s="139">
        <v>45</v>
      </c>
      <c r="T61" s="139">
        <v>25</v>
      </c>
      <c r="U61" s="139"/>
      <c r="V61" s="139">
        <v>28</v>
      </c>
      <c r="W61" s="139">
        <v>13</v>
      </c>
      <c r="X61" s="139">
        <v>15</v>
      </c>
      <c r="Y61" s="139"/>
      <c r="Z61" s="139">
        <v>13</v>
      </c>
      <c r="AA61" s="139">
        <v>2</v>
      </c>
      <c r="AB61" s="139">
        <v>11</v>
      </c>
    </row>
    <row r="62" spans="1:28" x14ac:dyDescent="0.2">
      <c r="A62" s="128" t="s">
        <v>104</v>
      </c>
      <c r="B62" s="139">
        <v>109</v>
      </c>
      <c r="C62" s="139">
        <v>72</v>
      </c>
      <c r="D62" s="139">
        <v>37</v>
      </c>
      <c r="E62" s="139"/>
      <c r="F62" s="139">
        <v>38</v>
      </c>
      <c r="G62" s="139">
        <v>25</v>
      </c>
      <c r="H62" s="139">
        <v>13</v>
      </c>
      <c r="I62" s="139"/>
      <c r="J62" s="139">
        <v>19</v>
      </c>
      <c r="K62" s="139">
        <v>10</v>
      </c>
      <c r="L62" s="139">
        <v>9</v>
      </c>
      <c r="M62" s="139"/>
      <c r="N62" s="139">
        <v>20</v>
      </c>
      <c r="O62" s="139">
        <v>14</v>
      </c>
      <c r="P62" s="139">
        <v>6</v>
      </c>
      <c r="Q62" s="139"/>
      <c r="R62" s="139">
        <v>20</v>
      </c>
      <c r="S62" s="139">
        <v>16</v>
      </c>
      <c r="T62" s="139">
        <v>4</v>
      </c>
      <c r="U62" s="139"/>
      <c r="V62" s="139">
        <v>8</v>
      </c>
      <c r="W62" s="139">
        <v>6</v>
      </c>
      <c r="X62" s="139">
        <v>2</v>
      </c>
      <c r="Y62" s="139"/>
      <c r="Z62" s="139">
        <v>4</v>
      </c>
      <c r="AA62" s="139">
        <v>1</v>
      </c>
      <c r="AB62" s="139">
        <v>3</v>
      </c>
    </row>
    <row r="63" spans="1:28" x14ac:dyDescent="0.2">
      <c r="A63" s="128" t="s">
        <v>105</v>
      </c>
      <c r="B63" s="139">
        <v>918</v>
      </c>
      <c r="C63" s="139">
        <v>530</v>
      </c>
      <c r="D63" s="139">
        <v>388</v>
      </c>
      <c r="E63" s="139"/>
      <c r="F63" s="139">
        <v>267</v>
      </c>
      <c r="G63" s="139">
        <v>159</v>
      </c>
      <c r="H63" s="139">
        <v>108</v>
      </c>
      <c r="I63" s="139"/>
      <c r="J63" s="139">
        <v>204</v>
      </c>
      <c r="K63" s="139">
        <v>118</v>
      </c>
      <c r="L63" s="139">
        <v>86</v>
      </c>
      <c r="M63" s="139"/>
      <c r="N63" s="139">
        <v>149</v>
      </c>
      <c r="O63" s="139">
        <v>85</v>
      </c>
      <c r="P63" s="139">
        <v>64</v>
      </c>
      <c r="Q63" s="139"/>
      <c r="R63" s="139">
        <v>152</v>
      </c>
      <c r="S63" s="139">
        <v>94</v>
      </c>
      <c r="T63" s="139">
        <v>58</v>
      </c>
      <c r="U63" s="139"/>
      <c r="V63" s="139">
        <v>81</v>
      </c>
      <c r="W63" s="139">
        <v>43</v>
      </c>
      <c r="X63" s="139">
        <v>38</v>
      </c>
      <c r="Y63" s="139"/>
      <c r="Z63" s="139">
        <v>65</v>
      </c>
      <c r="AA63" s="139">
        <v>31</v>
      </c>
      <c r="AB63" s="139">
        <v>34</v>
      </c>
    </row>
    <row r="64" spans="1:28" x14ac:dyDescent="0.2">
      <c r="A64" s="128" t="s">
        <v>106</v>
      </c>
      <c r="B64" s="139">
        <v>592</v>
      </c>
      <c r="C64" s="139">
        <v>332</v>
      </c>
      <c r="D64" s="139">
        <v>260</v>
      </c>
      <c r="E64" s="139"/>
      <c r="F64" s="139">
        <v>170</v>
      </c>
      <c r="G64" s="139">
        <v>103</v>
      </c>
      <c r="H64" s="139">
        <v>67</v>
      </c>
      <c r="I64" s="139"/>
      <c r="J64" s="139">
        <v>190</v>
      </c>
      <c r="K64" s="139">
        <v>112</v>
      </c>
      <c r="L64" s="139">
        <v>78</v>
      </c>
      <c r="M64" s="139"/>
      <c r="N64" s="139">
        <v>61</v>
      </c>
      <c r="O64" s="139">
        <v>37</v>
      </c>
      <c r="P64" s="139">
        <v>24</v>
      </c>
      <c r="Q64" s="139"/>
      <c r="R64" s="139">
        <v>118</v>
      </c>
      <c r="S64" s="139">
        <v>49</v>
      </c>
      <c r="T64" s="139">
        <v>69</v>
      </c>
      <c r="U64" s="139"/>
      <c r="V64" s="139">
        <v>37</v>
      </c>
      <c r="W64" s="139">
        <v>26</v>
      </c>
      <c r="X64" s="139">
        <v>11</v>
      </c>
      <c r="Y64" s="139"/>
      <c r="Z64" s="139">
        <v>16</v>
      </c>
      <c r="AA64" s="139">
        <v>5</v>
      </c>
      <c r="AB64" s="139">
        <v>11</v>
      </c>
    </row>
    <row r="65" spans="1:28" x14ac:dyDescent="0.2">
      <c r="A65" s="128" t="s">
        <v>107</v>
      </c>
      <c r="B65" s="139">
        <v>722</v>
      </c>
      <c r="C65" s="139">
        <v>433</v>
      </c>
      <c r="D65" s="139">
        <v>289</v>
      </c>
      <c r="E65" s="139"/>
      <c r="F65" s="139">
        <v>213</v>
      </c>
      <c r="G65" s="139">
        <v>135</v>
      </c>
      <c r="H65" s="139">
        <v>78</v>
      </c>
      <c r="I65" s="139"/>
      <c r="J65" s="139">
        <v>191</v>
      </c>
      <c r="K65" s="139">
        <v>123</v>
      </c>
      <c r="L65" s="139">
        <v>68</v>
      </c>
      <c r="M65" s="139"/>
      <c r="N65" s="139">
        <v>119</v>
      </c>
      <c r="O65" s="139">
        <v>70</v>
      </c>
      <c r="P65" s="139">
        <v>49</v>
      </c>
      <c r="Q65" s="139"/>
      <c r="R65" s="139">
        <v>104</v>
      </c>
      <c r="S65" s="139">
        <v>60</v>
      </c>
      <c r="T65" s="139">
        <v>44</v>
      </c>
      <c r="U65" s="139"/>
      <c r="V65" s="139">
        <v>53</v>
      </c>
      <c r="W65" s="139">
        <v>31</v>
      </c>
      <c r="X65" s="139">
        <v>22</v>
      </c>
      <c r="Y65" s="139"/>
      <c r="Z65" s="139">
        <v>42</v>
      </c>
      <c r="AA65" s="139">
        <v>14</v>
      </c>
      <c r="AB65" s="139">
        <v>28</v>
      </c>
    </row>
    <row r="66" spans="1:28" x14ac:dyDescent="0.2">
      <c r="A66" s="128" t="s">
        <v>108</v>
      </c>
      <c r="B66" s="139">
        <v>67</v>
      </c>
      <c r="C66" s="139">
        <v>26</v>
      </c>
      <c r="D66" s="139">
        <v>41</v>
      </c>
      <c r="E66" s="139"/>
      <c r="F66" s="139">
        <v>25</v>
      </c>
      <c r="G66" s="139">
        <v>8</v>
      </c>
      <c r="H66" s="139">
        <v>17</v>
      </c>
      <c r="I66" s="139"/>
      <c r="J66" s="139">
        <v>8</v>
      </c>
      <c r="K66" s="139">
        <v>5</v>
      </c>
      <c r="L66" s="139">
        <v>3</v>
      </c>
      <c r="M66" s="139"/>
      <c r="N66" s="139">
        <v>11</v>
      </c>
      <c r="O66" s="139">
        <v>7</v>
      </c>
      <c r="P66" s="139">
        <v>4</v>
      </c>
      <c r="Q66" s="139"/>
      <c r="R66" s="139">
        <v>2</v>
      </c>
      <c r="S66" s="139">
        <v>1</v>
      </c>
      <c r="T66" s="139">
        <v>1</v>
      </c>
      <c r="U66" s="139"/>
      <c r="V66" s="139">
        <v>6</v>
      </c>
      <c r="W66" s="139">
        <v>3</v>
      </c>
      <c r="X66" s="139">
        <v>3</v>
      </c>
      <c r="Y66" s="139"/>
      <c r="Z66" s="139">
        <v>15</v>
      </c>
      <c r="AA66" s="139">
        <v>2</v>
      </c>
      <c r="AB66" s="139">
        <v>13</v>
      </c>
    </row>
    <row r="67" spans="1:28" x14ac:dyDescent="0.2">
      <c r="A67" s="165" t="s">
        <v>109</v>
      </c>
      <c r="B67" s="139">
        <v>1233</v>
      </c>
      <c r="C67" s="139">
        <v>682</v>
      </c>
      <c r="D67" s="139">
        <v>551</v>
      </c>
      <c r="E67" s="139"/>
      <c r="F67" s="139">
        <v>285</v>
      </c>
      <c r="G67" s="139">
        <v>177</v>
      </c>
      <c r="H67" s="139">
        <v>108</v>
      </c>
      <c r="I67" s="139"/>
      <c r="J67" s="139">
        <v>304</v>
      </c>
      <c r="K67" s="139">
        <v>169</v>
      </c>
      <c r="L67" s="139">
        <v>135</v>
      </c>
      <c r="M67" s="139"/>
      <c r="N67" s="139">
        <v>97</v>
      </c>
      <c r="O67" s="139">
        <v>67</v>
      </c>
      <c r="P67" s="139">
        <v>30</v>
      </c>
      <c r="Q67" s="139"/>
      <c r="R67" s="139">
        <v>346</v>
      </c>
      <c r="S67" s="139">
        <v>196</v>
      </c>
      <c r="T67" s="139">
        <v>150</v>
      </c>
      <c r="U67" s="139"/>
      <c r="V67" s="139">
        <v>115</v>
      </c>
      <c r="W67" s="139">
        <v>57</v>
      </c>
      <c r="X67" s="139">
        <v>58</v>
      </c>
      <c r="Y67" s="139"/>
      <c r="Z67" s="139">
        <v>86</v>
      </c>
      <c r="AA67" s="139">
        <v>16</v>
      </c>
      <c r="AB67" s="139">
        <v>70</v>
      </c>
    </row>
    <row r="68" spans="1:28" x14ac:dyDescent="0.2">
      <c r="A68" s="128" t="s">
        <v>110</v>
      </c>
      <c r="B68" s="139">
        <v>92</v>
      </c>
      <c r="C68" s="139">
        <v>70</v>
      </c>
      <c r="D68" s="139">
        <v>22</v>
      </c>
      <c r="E68" s="139"/>
      <c r="F68" s="139">
        <v>24</v>
      </c>
      <c r="G68" s="139">
        <v>20</v>
      </c>
      <c r="H68" s="139">
        <v>4</v>
      </c>
      <c r="I68" s="139"/>
      <c r="J68" s="139">
        <v>17</v>
      </c>
      <c r="K68" s="139">
        <v>9</v>
      </c>
      <c r="L68" s="139">
        <v>8</v>
      </c>
      <c r="M68" s="139"/>
      <c r="N68" s="139">
        <v>16</v>
      </c>
      <c r="O68" s="139">
        <v>13</v>
      </c>
      <c r="P68" s="139">
        <v>3</v>
      </c>
      <c r="Q68" s="139"/>
      <c r="R68" s="139">
        <v>11</v>
      </c>
      <c r="S68" s="139">
        <v>8</v>
      </c>
      <c r="T68" s="139">
        <v>3</v>
      </c>
      <c r="U68" s="139"/>
      <c r="V68" s="139">
        <v>17</v>
      </c>
      <c r="W68" s="139">
        <v>14</v>
      </c>
      <c r="X68" s="139">
        <v>3</v>
      </c>
      <c r="Y68" s="139"/>
      <c r="Z68" s="139">
        <v>7</v>
      </c>
      <c r="AA68" s="139">
        <v>6</v>
      </c>
      <c r="AB68" s="139">
        <v>1</v>
      </c>
    </row>
    <row r="69" spans="1:28" x14ac:dyDescent="0.2">
      <c r="A69" s="128" t="s">
        <v>111</v>
      </c>
      <c r="B69" s="139">
        <v>466</v>
      </c>
      <c r="C69" s="139">
        <v>234</v>
      </c>
      <c r="D69" s="139">
        <v>232</v>
      </c>
      <c r="E69" s="139"/>
      <c r="F69" s="139">
        <v>56</v>
      </c>
      <c r="G69" s="139">
        <v>25</v>
      </c>
      <c r="H69" s="139">
        <v>31</v>
      </c>
      <c r="I69" s="139"/>
      <c r="J69" s="139">
        <v>72</v>
      </c>
      <c r="K69" s="139">
        <v>34</v>
      </c>
      <c r="L69" s="139">
        <v>38</v>
      </c>
      <c r="M69" s="139"/>
      <c r="N69" s="139">
        <v>53</v>
      </c>
      <c r="O69" s="139">
        <v>18</v>
      </c>
      <c r="P69" s="139">
        <v>35</v>
      </c>
      <c r="Q69" s="139"/>
      <c r="R69" s="139">
        <v>139</v>
      </c>
      <c r="S69" s="139">
        <v>73</v>
      </c>
      <c r="T69" s="139">
        <v>66</v>
      </c>
      <c r="U69" s="139"/>
      <c r="V69" s="139">
        <v>105</v>
      </c>
      <c r="W69" s="139">
        <v>71</v>
      </c>
      <c r="X69" s="139">
        <v>34</v>
      </c>
      <c r="Y69" s="139"/>
      <c r="Z69" s="139">
        <v>41</v>
      </c>
      <c r="AA69" s="139">
        <v>13</v>
      </c>
      <c r="AB69" s="139">
        <v>28</v>
      </c>
    </row>
    <row r="70" spans="1:28" x14ac:dyDescent="0.2">
      <c r="A70" s="128" t="s">
        <v>112</v>
      </c>
      <c r="B70" s="139">
        <v>191</v>
      </c>
      <c r="C70" s="139">
        <v>108</v>
      </c>
      <c r="D70" s="139">
        <v>83</v>
      </c>
      <c r="E70" s="139"/>
      <c r="F70" s="139">
        <v>83</v>
      </c>
      <c r="G70" s="139">
        <v>50</v>
      </c>
      <c r="H70" s="139">
        <v>33</v>
      </c>
      <c r="I70" s="139"/>
      <c r="J70" s="139">
        <v>55</v>
      </c>
      <c r="K70" s="139">
        <v>29</v>
      </c>
      <c r="L70" s="139">
        <v>26</v>
      </c>
      <c r="M70" s="139"/>
      <c r="N70" s="139">
        <v>11</v>
      </c>
      <c r="O70" s="139">
        <v>11</v>
      </c>
      <c r="P70" s="139">
        <v>0</v>
      </c>
      <c r="Q70" s="139"/>
      <c r="R70" s="139">
        <v>23</v>
      </c>
      <c r="S70" s="139">
        <v>11</v>
      </c>
      <c r="T70" s="139">
        <v>12</v>
      </c>
      <c r="U70" s="139"/>
      <c r="V70" s="139">
        <v>18</v>
      </c>
      <c r="W70" s="139">
        <v>6</v>
      </c>
      <c r="X70" s="139">
        <v>12</v>
      </c>
      <c r="Y70" s="139"/>
      <c r="Z70" s="139">
        <v>1</v>
      </c>
      <c r="AA70" s="139">
        <v>1</v>
      </c>
      <c r="AB70" s="139">
        <v>0</v>
      </c>
    </row>
    <row r="71" spans="1:28" x14ac:dyDescent="0.2">
      <c r="A71" s="128" t="s">
        <v>113</v>
      </c>
      <c r="B71" s="139">
        <v>526</v>
      </c>
      <c r="C71" s="139">
        <v>306</v>
      </c>
      <c r="D71" s="139">
        <v>220</v>
      </c>
      <c r="E71" s="139"/>
      <c r="F71" s="139">
        <v>202</v>
      </c>
      <c r="G71" s="139">
        <v>141</v>
      </c>
      <c r="H71" s="139">
        <v>61</v>
      </c>
      <c r="I71" s="139"/>
      <c r="J71" s="139">
        <v>88</v>
      </c>
      <c r="K71" s="139">
        <v>52</v>
      </c>
      <c r="L71" s="139">
        <v>36</v>
      </c>
      <c r="M71" s="139"/>
      <c r="N71" s="139">
        <v>91</v>
      </c>
      <c r="O71" s="139">
        <v>56</v>
      </c>
      <c r="P71" s="139">
        <v>35</v>
      </c>
      <c r="Q71" s="139"/>
      <c r="R71" s="139">
        <v>52</v>
      </c>
      <c r="S71" s="139">
        <v>34</v>
      </c>
      <c r="T71" s="139">
        <v>18</v>
      </c>
      <c r="U71" s="139"/>
      <c r="V71" s="139">
        <v>25</v>
      </c>
      <c r="W71" s="139">
        <v>16</v>
      </c>
      <c r="X71" s="139">
        <v>9</v>
      </c>
      <c r="Y71" s="139"/>
      <c r="Z71" s="139">
        <v>68</v>
      </c>
      <c r="AA71" s="139">
        <v>7</v>
      </c>
      <c r="AB71" s="139">
        <v>61</v>
      </c>
    </row>
    <row r="72" spans="1:28" x14ac:dyDescent="0.2">
      <c r="A72" s="128" t="s">
        <v>114</v>
      </c>
      <c r="B72" s="139">
        <v>554</v>
      </c>
      <c r="C72" s="139">
        <v>331</v>
      </c>
      <c r="D72" s="139">
        <v>223</v>
      </c>
      <c r="E72" s="139"/>
      <c r="F72" s="139">
        <v>142</v>
      </c>
      <c r="G72" s="139">
        <v>90</v>
      </c>
      <c r="H72" s="139">
        <v>52</v>
      </c>
      <c r="I72" s="139"/>
      <c r="J72" s="139">
        <v>148</v>
      </c>
      <c r="K72" s="139">
        <v>83</v>
      </c>
      <c r="L72" s="139">
        <v>65</v>
      </c>
      <c r="M72" s="139"/>
      <c r="N72" s="139">
        <v>84</v>
      </c>
      <c r="O72" s="139">
        <v>54</v>
      </c>
      <c r="P72" s="139">
        <v>30</v>
      </c>
      <c r="Q72" s="139"/>
      <c r="R72" s="139">
        <v>79</v>
      </c>
      <c r="S72" s="139">
        <v>51</v>
      </c>
      <c r="T72" s="139">
        <v>28</v>
      </c>
      <c r="U72" s="139"/>
      <c r="V72" s="139">
        <v>72</v>
      </c>
      <c r="W72" s="139">
        <v>41</v>
      </c>
      <c r="X72" s="139">
        <v>31</v>
      </c>
      <c r="Y72" s="139"/>
      <c r="Z72" s="139">
        <v>29</v>
      </c>
      <c r="AA72" s="139">
        <v>12</v>
      </c>
      <c r="AB72" s="139">
        <v>17</v>
      </c>
    </row>
    <row r="73" spans="1:28" x14ac:dyDescent="0.2">
      <c r="A73" s="128" t="s">
        <v>115</v>
      </c>
      <c r="B73" s="139">
        <v>533</v>
      </c>
      <c r="C73" s="139">
        <v>294</v>
      </c>
      <c r="D73" s="139">
        <v>239</v>
      </c>
      <c r="E73" s="139"/>
      <c r="F73" s="139">
        <v>150</v>
      </c>
      <c r="G73" s="139">
        <v>93</v>
      </c>
      <c r="H73" s="139">
        <v>57</v>
      </c>
      <c r="I73" s="139"/>
      <c r="J73" s="139">
        <v>166</v>
      </c>
      <c r="K73" s="139">
        <v>100</v>
      </c>
      <c r="L73" s="139">
        <v>66</v>
      </c>
      <c r="M73" s="139"/>
      <c r="N73" s="139">
        <v>78</v>
      </c>
      <c r="O73" s="139">
        <v>38</v>
      </c>
      <c r="P73" s="139">
        <v>40</v>
      </c>
      <c r="Q73" s="139"/>
      <c r="R73" s="139">
        <v>86</v>
      </c>
      <c r="S73" s="139">
        <v>34</v>
      </c>
      <c r="T73" s="139">
        <v>52</v>
      </c>
      <c r="U73" s="139"/>
      <c r="V73" s="139">
        <v>39</v>
      </c>
      <c r="W73" s="139">
        <v>23</v>
      </c>
      <c r="X73" s="139">
        <v>16</v>
      </c>
      <c r="Y73" s="139"/>
      <c r="Z73" s="139">
        <v>14</v>
      </c>
      <c r="AA73" s="139">
        <v>6</v>
      </c>
      <c r="AB73" s="139">
        <v>8</v>
      </c>
    </row>
    <row r="74" spans="1:28" x14ac:dyDescent="0.2">
      <c r="A74" s="128" t="s">
        <v>116</v>
      </c>
      <c r="B74" s="139">
        <v>116</v>
      </c>
      <c r="C74" s="139">
        <v>63</v>
      </c>
      <c r="D74" s="139">
        <v>53</v>
      </c>
      <c r="E74" s="139"/>
      <c r="F74" s="139">
        <v>22</v>
      </c>
      <c r="G74" s="139">
        <v>15</v>
      </c>
      <c r="H74" s="139">
        <v>7</v>
      </c>
      <c r="I74" s="139"/>
      <c r="J74" s="139">
        <v>33</v>
      </c>
      <c r="K74" s="139">
        <v>17</v>
      </c>
      <c r="L74" s="139">
        <v>16</v>
      </c>
      <c r="M74" s="139"/>
      <c r="N74" s="139">
        <v>22</v>
      </c>
      <c r="O74" s="139">
        <v>14</v>
      </c>
      <c r="P74" s="139">
        <v>8</v>
      </c>
      <c r="Q74" s="139"/>
      <c r="R74" s="139">
        <v>27</v>
      </c>
      <c r="S74" s="139">
        <v>12</v>
      </c>
      <c r="T74" s="139">
        <v>15</v>
      </c>
      <c r="U74" s="139"/>
      <c r="V74" s="139">
        <v>6</v>
      </c>
      <c r="W74" s="139">
        <v>4</v>
      </c>
      <c r="X74" s="139">
        <v>2</v>
      </c>
      <c r="Y74" s="139"/>
      <c r="Z74" s="139">
        <v>6</v>
      </c>
      <c r="AA74" s="139">
        <v>1</v>
      </c>
      <c r="AB74" s="139">
        <v>5</v>
      </c>
    </row>
    <row r="75" spans="1:28" x14ac:dyDescent="0.2">
      <c r="A75" s="128" t="s">
        <v>117</v>
      </c>
      <c r="B75" s="139">
        <v>422</v>
      </c>
      <c r="C75" s="139">
        <v>244</v>
      </c>
      <c r="D75" s="139">
        <v>178</v>
      </c>
      <c r="E75" s="139"/>
      <c r="F75" s="139">
        <v>128</v>
      </c>
      <c r="G75" s="139">
        <v>75</v>
      </c>
      <c r="H75" s="139">
        <v>53</v>
      </c>
      <c r="I75" s="139"/>
      <c r="J75" s="139">
        <v>91</v>
      </c>
      <c r="K75" s="139">
        <v>69</v>
      </c>
      <c r="L75" s="139">
        <v>22</v>
      </c>
      <c r="M75" s="139"/>
      <c r="N75" s="139">
        <v>62</v>
      </c>
      <c r="O75" s="139">
        <v>41</v>
      </c>
      <c r="P75" s="139">
        <v>21</v>
      </c>
      <c r="Q75" s="139"/>
      <c r="R75" s="139">
        <v>82</v>
      </c>
      <c r="S75" s="139">
        <v>39</v>
      </c>
      <c r="T75" s="139">
        <v>43</v>
      </c>
      <c r="U75" s="139"/>
      <c r="V75" s="139">
        <v>44</v>
      </c>
      <c r="W75" s="139">
        <v>16</v>
      </c>
      <c r="X75" s="139">
        <v>28</v>
      </c>
      <c r="Y75" s="139"/>
      <c r="Z75" s="139">
        <v>15</v>
      </c>
      <c r="AA75" s="139">
        <v>4</v>
      </c>
      <c r="AB75" s="139">
        <v>11</v>
      </c>
    </row>
    <row r="76" spans="1:28" x14ac:dyDescent="0.2">
      <c r="A76" s="128" t="s">
        <v>118</v>
      </c>
      <c r="B76" s="139">
        <v>570</v>
      </c>
      <c r="C76" s="139">
        <v>317</v>
      </c>
      <c r="D76" s="139">
        <v>253</v>
      </c>
      <c r="E76" s="139"/>
      <c r="F76" s="139">
        <v>158</v>
      </c>
      <c r="G76" s="139">
        <v>90</v>
      </c>
      <c r="H76" s="139">
        <v>68</v>
      </c>
      <c r="I76" s="139"/>
      <c r="J76" s="139">
        <v>150</v>
      </c>
      <c r="K76" s="139">
        <v>79</v>
      </c>
      <c r="L76" s="139">
        <v>71</v>
      </c>
      <c r="M76" s="139"/>
      <c r="N76" s="139">
        <v>88</v>
      </c>
      <c r="O76" s="139">
        <v>48</v>
      </c>
      <c r="P76" s="139">
        <v>40</v>
      </c>
      <c r="Q76" s="139"/>
      <c r="R76" s="139">
        <v>85</v>
      </c>
      <c r="S76" s="139">
        <v>55</v>
      </c>
      <c r="T76" s="139">
        <v>30</v>
      </c>
      <c r="U76" s="139"/>
      <c r="V76" s="139">
        <v>50</v>
      </c>
      <c r="W76" s="139">
        <v>28</v>
      </c>
      <c r="X76" s="139">
        <v>22</v>
      </c>
      <c r="Y76" s="139"/>
      <c r="Z76" s="139">
        <v>39</v>
      </c>
      <c r="AA76" s="139">
        <v>17</v>
      </c>
      <c r="AB76" s="139">
        <v>22</v>
      </c>
    </row>
    <row r="77" spans="1:28" x14ac:dyDescent="0.2">
      <c r="A77" s="128" t="s">
        <v>119</v>
      </c>
      <c r="B77" s="139">
        <v>775</v>
      </c>
      <c r="C77" s="139">
        <v>399</v>
      </c>
      <c r="D77" s="139">
        <v>376</v>
      </c>
      <c r="E77" s="139"/>
      <c r="F77" s="139">
        <v>242</v>
      </c>
      <c r="G77" s="139">
        <v>121</v>
      </c>
      <c r="H77" s="139">
        <v>121</v>
      </c>
      <c r="I77" s="139"/>
      <c r="J77" s="139">
        <v>218</v>
      </c>
      <c r="K77" s="139">
        <v>122</v>
      </c>
      <c r="L77" s="139">
        <v>96</v>
      </c>
      <c r="M77" s="139"/>
      <c r="N77" s="139">
        <v>82</v>
      </c>
      <c r="O77" s="139">
        <v>29</v>
      </c>
      <c r="P77" s="139">
        <v>53</v>
      </c>
      <c r="Q77" s="139"/>
      <c r="R77" s="139">
        <v>62</v>
      </c>
      <c r="S77" s="139">
        <v>29</v>
      </c>
      <c r="T77" s="139">
        <v>33</v>
      </c>
      <c r="U77" s="139"/>
      <c r="V77" s="139">
        <v>62</v>
      </c>
      <c r="W77" s="139">
        <v>45</v>
      </c>
      <c r="X77" s="139">
        <v>17</v>
      </c>
      <c r="Y77" s="139"/>
      <c r="Z77" s="139">
        <v>109</v>
      </c>
      <c r="AA77" s="139">
        <v>53</v>
      </c>
      <c r="AB77" s="139">
        <v>56</v>
      </c>
    </row>
    <row r="78" spans="1:28" x14ac:dyDescent="0.2">
      <c r="A78" s="128" t="s">
        <v>120</v>
      </c>
      <c r="B78" s="139">
        <v>253</v>
      </c>
      <c r="C78" s="139">
        <v>144</v>
      </c>
      <c r="D78" s="139">
        <v>109</v>
      </c>
      <c r="E78" s="139"/>
      <c r="F78" s="139">
        <v>96</v>
      </c>
      <c r="G78" s="139">
        <v>55</v>
      </c>
      <c r="H78" s="139">
        <v>41</v>
      </c>
      <c r="I78" s="139"/>
      <c r="J78" s="139">
        <v>78</v>
      </c>
      <c r="K78" s="139">
        <v>51</v>
      </c>
      <c r="L78" s="139">
        <v>27</v>
      </c>
      <c r="M78" s="139"/>
      <c r="N78" s="139">
        <v>22</v>
      </c>
      <c r="O78" s="139">
        <v>7</v>
      </c>
      <c r="P78" s="139">
        <v>15</v>
      </c>
      <c r="Q78" s="139"/>
      <c r="R78" s="139">
        <v>46</v>
      </c>
      <c r="S78" s="139">
        <v>22</v>
      </c>
      <c r="T78" s="139">
        <v>24</v>
      </c>
      <c r="U78" s="139"/>
      <c r="V78" s="139">
        <v>8</v>
      </c>
      <c r="W78" s="139">
        <v>7</v>
      </c>
      <c r="X78" s="139">
        <v>1</v>
      </c>
      <c r="Y78" s="139"/>
      <c r="Z78" s="139">
        <v>3</v>
      </c>
      <c r="AA78" s="139">
        <v>2</v>
      </c>
      <c r="AB78" s="139">
        <v>1</v>
      </c>
    </row>
    <row r="79" spans="1:28" x14ac:dyDescent="0.2">
      <c r="A79" s="128" t="s">
        <v>121</v>
      </c>
      <c r="B79" s="139">
        <v>230</v>
      </c>
      <c r="C79" s="139">
        <v>139</v>
      </c>
      <c r="D79" s="139">
        <v>91</v>
      </c>
      <c r="E79" s="139"/>
      <c r="F79" s="139">
        <v>75</v>
      </c>
      <c r="G79" s="139">
        <v>49</v>
      </c>
      <c r="H79" s="139">
        <v>26</v>
      </c>
      <c r="I79" s="139"/>
      <c r="J79" s="139">
        <v>51</v>
      </c>
      <c r="K79" s="139">
        <v>34</v>
      </c>
      <c r="L79" s="139">
        <v>17</v>
      </c>
      <c r="M79" s="139"/>
      <c r="N79" s="139">
        <v>42</v>
      </c>
      <c r="O79" s="139">
        <v>25</v>
      </c>
      <c r="P79" s="139">
        <v>17</v>
      </c>
      <c r="Q79" s="139"/>
      <c r="R79" s="139">
        <v>40</v>
      </c>
      <c r="S79" s="139">
        <v>22</v>
      </c>
      <c r="T79" s="139">
        <v>18</v>
      </c>
      <c r="U79" s="139"/>
      <c r="V79" s="139">
        <v>17</v>
      </c>
      <c r="W79" s="139">
        <v>9</v>
      </c>
      <c r="X79" s="139">
        <v>8</v>
      </c>
      <c r="Y79" s="139"/>
      <c r="Z79" s="139">
        <v>5</v>
      </c>
      <c r="AA79" s="139">
        <v>0</v>
      </c>
      <c r="AB79" s="139">
        <v>5</v>
      </c>
    </row>
    <row r="80" spans="1:28" x14ac:dyDescent="0.2">
      <c r="A80" s="128" t="s">
        <v>122</v>
      </c>
      <c r="B80" s="139">
        <v>560</v>
      </c>
      <c r="C80" s="139">
        <v>281</v>
      </c>
      <c r="D80" s="139">
        <v>279</v>
      </c>
      <c r="E80" s="139"/>
      <c r="F80" s="139">
        <v>155</v>
      </c>
      <c r="G80" s="139">
        <v>81</v>
      </c>
      <c r="H80" s="139">
        <v>74</v>
      </c>
      <c r="I80" s="139"/>
      <c r="J80" s="139">
        <v>178</v>
      </c>
      <c r="K80" s="139">
        <v>93</v>
      </c>
      <c r="L80" s="139">
        <v>85</v>
      </c>
      <c r="M80" s="139"/>
      <c r="N80" s="139">
        <v>42</v>
      </c>
      <c r="O80" s="139">
        <v>25</v>
      </c>
      <c r="P80" s="139">
        <v>17</v>
      </c>
      <c r="Q80" s="139"/>
      <c r="R80" s="139">
        <v>97</v>
      </c>
      <c r="S80" s="139">
        <v>50</v>
      </c>
      <c r="T80" s="139">
        <v>47</v>
      </c>
      <c r="U80" s="139"/>
      <c r="V80" s="139">
        <v>42</v>
      </c>
      <c r="W80" s="139">
        <v>28</v>
      </c>
      <c r="X80" s="139">
        <v>14</v>
      </c>
      <c r="Y80" s="139"/>
      <c r="Z80" s="139">
        <v>46</v>
      </c>
      <c r="AA80" s="139">
        <v>4</v>
      </c>
      <c r="AB80" s="139">
        <v>42</v>
      </c>
    </row>
    <row r="81" spans="1:32" x14ac:dyDescent="0.2">
      <c r="A81" s="171" t="s">
        <v>123</v>
      </c>
      <c r="B81" s="139">
        <v>945</v>
      </c>
      <c r="C81" s="139">
        <v>538</v>
      </c>
      <c r="D81" s="139">
        <v>407</v>
      </c>
      <c r="E81" s="139"/>
      <c r="F81" s="139">
        <v>270</v>
      </c>
      <c r="G81" s="139">
        <v>165</v>
      </c>
      <c r="H81" s="139">
        <v>105</v>
      </c>
      <c r="I81" s="139"/>
      <c r="J81" s="139">
        <v>286</v>
      </c>
      <c r="K81" s="139">
        <v>153</v>
      </c>
      <c r="L81" s="139">
        <v>133</v>
      </c>
      <c r="M81" s="139"/>
      <c r="N81" s="139">
        <v>116</v>
      </c>
      <c r="O81" s="139">
        <v>58</v>
      </c>
      <c r="P81" s="139">
        <v>58</v>
      </c>
      <c r="Q81" s="139"/>
      <c r="R81" s="139">
        <v>164</v>
      </c>
      <c r="S81" s="139">
        <v>98</v>
      </c>
      <c r="T81" s="139">
        <v>66</v>
      </c>
      <c r="U81" s="139"/>
      <c r="V81" s="139">
        <v>85</v>
      </c>
      <c r="W81" s="139">
        <v>49</v>
      </c>
      <c r="X81" s="139">
        <v>36</v>
      </c>
      <c r="Y81" s="139"/>
      <c r="Z81" s="139">
        <v>24</v>
      </c>
      <c r="AA81" s="139">
        <v>15</v>
      </c>
      <c r="AB81" s="139">
        <v>9</v>
      </c>
    </row>
    <row r="82" spans="1:32" ht="13.5" thickBot="1" x14ac:dyDescent="0.25">
      <c r="A82" s="166" t="s">
        <v>124</v>
      </c>
      <c r="B82" s="139">
        <v>64</v>
      </c>
      <c r="C82" s="139">
        <v>19</v>
      </c>
      <c r="D82" s="139">
        <v>45</v>
      </c>
      <c r="E82" s="139"/>
      <c r="F82" s="139">
        <v>18</v>
      </c>
      <c r="G82" s="139">
        <v>7</v>
      </c>
      <c r="H82" s="139">
        <v>11</v>
      </c>
      <c r="I82" s="139"/>
      <c r="J82" s="139">
        <v>13</v>
      </c>
      <c r="K82" s="139">
        <v>7</v>
      </c>
      <c r="L82" s="139">
        <v>6</v>
      </c>
      <c r="M82" s="139"/>
      <c r="N82" s="139">
        <v>8</v>
      </c>
      <c r="O82" s="139">
        <v>3</v>
      </c>
      <c r="P82" s="139">
        <v>5</v>
      </c>
      <c r="Q82" s="139"/>
      <c r="R82" s="139">
        <v>4</v>
      </c>
      <c r="S82" s="139">
        <v>2</v>
      </c>
      <c r="T82" s="139">
        <v>2</v>
      </c>
      <c r="U82" s="139"/>
      <c r="V82" s="139">
        <v>0</v>
      </c>
      <c r="W82" s="139">
        <v>0</v>
      </c>
      <c r="X82" s="139">
        <v>0</v>
      </c>
      <c r="Y82" s="139"/>
      <c r="Z82" s="139">
        <v>21</v>
      </c>
      <c r="AA82" s="139">
        <v>0</v>
      </c>
      <c r="AB82" s="139">
        <v>21</v>
      </c>
    </row>
    <row r="83" spans="1:32" x14ac:dyDescent="0.25">
      <c r="A83" s="292" t="s">
        <v>90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</row>
    <row r="84" spans="1:32" x14ac:dyDescent="0.25">
      <c r="A84" s="293" t="s">
        <v>14</v>
      </c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</row>
    <row r="87" spans="1:32" s="115" customFormat="1" ht="15" x14ac:dyDescent="0.25">
      <c r="A87" s="294" t="s">
        <v>199</v>
      </c>
      <c r="B87" s="294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9"/>
      <c r="AD87" s="278" t="s">
        <v>249</v>
      </c>
      <c r="AE87" s="278"/>
      <c r="AF87" s="9"/>
    </row>
    <row r="88" spans="1:32" s="115" customFormat="1" ht="15" x14ac:dyDescent="0.25">
      <c r="A88" s="295" t="s">
        <v>200</v>
      </c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9"/>
      <c r="AD88" s="278"/>
      <c r="AE88" s="278"/>
      <c r="AF88"/>
    </row>
    <row r="89" spans="1:32" s="115" customFormat="1" ht="15" x14ac:dyDescent="0.25">
      <c r="A89" s="294" t="s">
        <v>78</v>
      </c>
      <c r="B89" s="294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</row>
    <row r="90" spans="1:32" s="115" customFormat="1" ht="15" x14ac:dyDescent="0.25">
      <c r="A90" s="295" t="s">
        <v>94</v>
      </c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</row>
    <row r="91" spans="1:32" s="115" customFormat="1" ht="15" x14ac:dyDescent="0.25">
      <c r="A91" s="294" t="s">
        <v>95</v>
      </c>
      <c r="B91" s="294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</row>
    <row r="92" spans="1:32" s="115" customFormat="1" ht="15" x14ac:dyDescent="0.25">
      <c r="A92" s="295" t="s">
        <v>80</v>
      </c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</row>
    <row r="93" spans="1:32" s="115" customFormat="1" ht="15.75" thickBot="1" x14ac:dyDescent="0.3">
      <c r="A93" s="118"/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</row>
    <row r="94" spans="1:32" s="115" customFormat="1" ht="15" x14ac:dyDescent="0.25">
      <c r="A94" s="299" t="s">
        <v>96</v>
      </c>
      <c r="B94" s="119" t="s">
        <v>22</v>
      </c>
      <c r="C94" s="119"/>
      <c r="D94" s="119"/>
      <c r="E94" s="120"/>
      <c r="F94" s="119" t="s">
        <v>57</v>
      </c>
      <c r="G94" s="119"/>
      <c r="H94" s="119"/>
      <c r="I94" s="120"/>
      <c r="J94" s="119" t="s">
        <v>58</v>
      </c>
      <c r="K94" s="119"/>
      <c r="L94" s="119"/>
      <c r="M94" s="120"/>
      <c r="N94" s="119" t="s">
        <v>59</v>
      </c>
      <c r="O94" s="119"/>
      <c r="P94" s="119"/>
      <c r="Q94" s="120"/>
      <c r="R94" s="119" t="s">
        <v>61</v>
      </c>
      <c r="S94" s="119"/>
      <c r="T94" s="119"/>
      <c r="U94" s="120"/>
      <c r="V94" s="119" t="s">
        <v>62</v>
      </c>
      <c r="W94" s="119"/>
      <c r="X94" s="119"/>
      <c r="Y94" s="120"/>
      <c r="Z94" s="119" t="s">
        <v>63</v>
      </c>
      <c r="AA94" s="119"/>
      <c r="AB94" s="119"/>
    </row>
    <row r="95" spans="1:32" s="115" customFormat="1" ht="15.75" thickBot="1" x14ac:dyDescent="0.3">
      <c r="A95" s="300"/>
      <c r="B95" s="121" t="s">
        <v>82</v>
      </c>
      <c r="C95" s="121" t="s">
        <v>83</v>
      </c>
      <c r="D95" s="121" t="s">
        <v>84</v>
      </c>
      <c r="E95" s="122"/>
      <c r="F95" s="121" t="s">
        <v>82</v>
      </c>
      <c r="G95" s="121" t="s">
        <v>83</v>
      </c>
      <c r="H95" s="121" t="s">
        <v>84</v>
      </c>
      <c r="I95" s="122"/>
      <c r="J95" s="121" t="s">
        <v>82</v>
      </c>
      <c r="K95" s="121" t="s">
        <v>83</v>
      </c>
      <c r="L95" s="121" t="s">
        <v>84</v>
      </c>
      <c r="M95" s="122"/>
      <c r="N95" s="121" t="s">
        <v>82</v>
      </c>
      <c r="O95" s="121" t="s">
        <v>83</v>
      </c>
      <c r="P95" s="121" t="s">
        <v>84</v>
      </c>
      <c r="Q95" s="122"/>
      <c r="R95" s="121" t="s">
        <v>82</v>
      </c>
      <c r="S95" s="121" t="s">
        <v>83</v>
      </c>
      <c r="T95" s="121" t="s">
        <v>84</v>
      </c>
      <c r="U95" s="122"/>
      <c r="V95" s="121" t="s">
        <v>82</v>
      </c>
      <c r="W95" s="121" t="s">
        <v>83</v>
      </c>
      <c r="X95" s="121" t="s">
        <v>84</v>
      </c>
      <c r="Y95" s="122"/>
      <c r="Z95" s="121" t="s">
        <v>82</v>
      </c>
      <c r="AA95" s="121" t="s">
        <v>83</v>
      </c>
      <c r="AB95" s="121" t="s">
        <v>84</v>
      </c>
    </row>
    <row r="96" spans="1:32" x14ac:dyDescent="0.25">
      <c r="A96" s="154"/>
      <c r="B96" s="155"/>
      <c r="C96" s="155"/>
      <c r="D96" s="155"/>
      <c r="E96" s="156"/>
      <c r="F96" s="155"/>
      <c r="G96" s="155"/>
      <c r="H96" s="155"/>
      <c r="I96" s="156"/>
      <c r="J96" s="155"/>
      <c r="K96" s="155"/>
      <c r="L96" s="155"/>
      <c r="M96" s="156"/>
      <c r="N96" s="155"/>
      <c r="O96" s="155"/>
      <c r="P96" s="155"/>
      <c r="Q96" s="156"/>
      <c r="R96" s="155"/>
      <c r="S96" s="155"/>
      <c r="T96" s="155"/>
      <c r="U96" s="156"/>
      <c r="V96" s="155"/>
      <c r="W96" s="155"/>
      <c r="X96" s="155"/>
      <c r="Y96" s="156"/>
      <c r="Z96" s="155"/>
      <c r="AA96" s="155"/>
      <c r="AB96" s="155"/>
    </row>
    <row r="97" spans="1:28" ht="13.5" x14ac:dyDescent="0.25">
      <c r="A97" s="158" t="s">
        <v>97</v>
      </c>
      <c r="B97" s="143">
        <f>+B11/(B11+B54)*100</f>
        <v>84.584885257719577</v>
      </c>
      <c r="C97" s="143">
        <f>+C11/(C11+C54)*100</f>
        <v>82.486441588899211</v>
      </c>
      <c r="D97" s="143">
        <f>+D11/(D11+D54)*100</f>
        <v>86.615755627009648</v>
      </c>
      <c r="E97" s="169"/>
      <c r="F97" s="143">
        <f>+F11/(F11+F54)*100</f>
        <v>80.347051772361439</v>
      </c>
      <c r="G97" s="143">
        <f>+G11/(G11+G54)*100</f>
        <v>77.566706928736139</v>
      </c>
      <c r="H97" s="143">
        <f>+H11/(H11+H54)*100</f>
        <v>83.35710889205896</v>
      </c>
      <c r="I97" s="169"/>
      <c r="J97" s="143">
        <f>+J11/(J11+J54)*100</f>
        <v>79.026991002998997</v>
      </c>
      <c r="K97" s="143">
        <f>+K11/(K11+K54)*100</f>
        <v>76.347462061747777</v>
      </c>
      <c r="L97" s="143">
        <f>+L11/(L11+L54)*100</f>
        <v>81.809536747724493</v>
      </c>
      <c r="M97" s="169"/>
      <c r="N97" s="143">
        <f>+N11/(N11+N54)*100</f>
        <v>87.171757239190796</v>
      </c>
      <c r="O97" s="143">
        <f>+O11/(O11+O54)*100</f>
        <v>85.140946010511229</v>
      </c>
      <c r="P97" s="143">
        <f>+P11/(P11+P54)*100</f>
        <v>89.187480240278219</v>
      </c>
      <c r="Q97" s="169"/>
      <c r="R97" s="143">
        <f>+R11/(R11+R54)*100</f>
        <v>83.595897298384386</v>
      </c>
      <c r="S97" s="143">
        <f>+S11/(S11+S54)*100</f>
        <v>80.904522613065325</v>
      </c>
      <c r="T97" s="143">
        <f>+T11/(T11+T54)*100</f>
        <v>86.082806655488199</v>
      </c>
      <c r="U97" s="169"/>
      <c r="V97" s="143">
        <f>+V11/(V11+V54)*100</f>
        <v>89.786720321931597</v>
      </c>
      <c r="W97" s="143">
        <f>+W11/(W11+W54)*100</f>
        <v>87.309470799794482</v>
      </c>
      <c r="X97" s="143">
        <f>+X11/(X11+X54)*100</f>
        <v>91.982994230185241</v>
      </c>
      <c r="Y97" s="169"/>
      <c r="Z97" s="143">
        <f>+Z11/(Z11+Z54)*100</f>
        <v>91.569848498931123</v>
      </c>
      <c r="AA97" s="143">
        <f>+AA11/(AA11+AA54)*100</f>
        <v>94.368496225260145</v>
      </c>
      <c r="AB97" s="143">
        <f>+AB11/(AB11+AB54)*100</f>
        <v>89.228405599180604</v>
      </c>
    </row>
    <row r="98" spans="1:28" x14ac:dyDescent="0.25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</row>
    <row r="99" spans="1:28" x14ac:dyDescent="0.25">
      <c r="A99" s="128" t="s">
        <v>98</v>
      </c>
      <c r="B99" s="143">
        <f t="shared" ref="B99:D114" si="0">+B13/(B13+B56)*100</f>
        <v>82.429501084598698</v>
      </c>
      <c r="C99" s="143">
        <f t="shared" si="0"/>
        <v>81.562774363476734</v>
      </c>
      <c r="D99" s="143">
        <f t="shared" si="0"/>
        <v>83.2761578044597</v>
      </c>
      <c r="E99" s="169"/>
      <c r="F99" s="143">
        <f t="shared" ref="F99:P114" si="1">+F13/(F13+F56)*100</f>
        <v>79.536679536679529</v>
      </c>
      <c r="G99" s="143">
        <f t="shared" si="1"/>
        <v>80.10335917312662</v>
      </c>
      <c r="H99" s="143">
        <f t="shared" si="1"/>
        <v>78.974358974358978</v>
      </c>
      <c r="I99" s="169"/>
      <c r="J99" s="143">
        <f>+J13/(J13+J56)*100</f>
        <v>84.168865435356196</v>
      </c>
      <c r="K99" s="143">
        <f>+K13/(K13+K56)*100</f>
        <v>84.517766497461935</v>
      </c>
      <c r="L99" s="143">
        <f>+L13/(L13+L56)*100</f>
        <v>83.791208791208788</v>
      </c>
      <c r="M99" s="169"/>
      <c r="N99" s="143">
        <f>+N13/(N13+N56)*100</f>
        <v>84.4578313253012</v>
      </c>
      <c r="O99" s="143">
        <f>+O13/(O13+O56)*100</f>
        <v>81.818181818181827</v>
      </c>
      <c r="P99" s="143">
        <f>+P13/(P13+P56)*100</f>
        <v>87.135922330097088</v>
      </c>
      <c r="Q99" s="169"/>
      <c r="R99" s="143">
        <f t="shared" ref="R99:T114" si="2">+R13/(R13+R56)*100</f>
        <v>71.83098591549296</v>
      </c>
      <c r="S99" s="143">
        <f t="shared" si="2"/>
        <v>69.406392694063925</v>
      </c>
      <c r="T99" s="143">
        <f t="shared" si="2"/>
        <v>74.39613526570048</v>
      </c>
      <c r="U99" s="169"/>
      <c r="V99" s="143">
        <f t="shared" ref="V99:X114" si="3">+V13/(V13+V56)*100</f>
        <v>85.233160621761655</v>
      </c>
      <c r="W99" s="143">
        <f t="shared" si="3"/>
        <v>83.933518005540165</v>
      </c>
      <c r="X99" s="143">
        <f t="shared" si="3"/>
        <v>86.374695863746965</v>
      </c>
      <c r="Y99" s="169"/>
      <c r="Z99" s="143">
        <f t="shared" ref="Z99:AB114" si="4">+Z13/(Z13+Z56)*100</f>
        <v>92.270531400966178</v>
      </c>
      <c r="AA99" s="143">
        <f t="shared" si="4"/>
        <v>95</v>
      </c>
      <c r="AB99" s="143">
        <f t="shared" si="4"/>
        <v>90.029325513196483</v>
      </c>
    </row>
    <row r="100" spans="1:28" x14ac:dyDescent="0.25">
      <c r="A100" s="128" t="s">
        <v>99</v>
      </c>
      <c r="B100" s="143">
        <f t="shared" si="0"/>
        <v>90.585044556373489</v>
      </c>
      <c r="C100" s="143">
        <f t="shared" si="0"/>
        <v>89.166017147310995</v>
      </c>
      <c r="D100" s="143">
        <f t="shared" si="0"/>
        <v>91.98767334360555</v>
      </c>
      <c r="E100" s="169"/>
      <c r="F100" s="143">
        <f t="shared" si="1"/>
        <v>87.761194029850742</v>
      </c>
      <c r="G100" s="143">
        <f t="shared" si="1"/>
        <v>85.393258426966284</v>
      </c>
      <c r="H100" s="143">
        <f t="shared" si="1"/>
        <v>90.445859872611464</v>
      </c>
      <c r="I100" s="169"/>
      <c r="J100" s="143">
        <f t="shared" si="1"/>
        <v>80.463576158940398</v>
      </c>
      <c r="K100" s="143">
        <f t="shared" si="1"/>
        <v>75.460122699386503</v>
      </c>
      <c r="L100" s="143">
        <f t="shared" si="1"/>
        <v>86.330935251798564</v>
      </c>
      <c r="M100" s="169"/>
      <c r="N100" s="143">
        <f t="shared" si="1"/>
        <v>94.636015325670499</v>
      </c>
      <c r="O100" s="143">
        <f t="shared" si="1"/>
        <v>93.478260869565219</v>
      </c>
      <c r="P100" s="143">
        <f t="shared" si="1"/>
        <v>95.934959349593498</v>
      </c>
      <c r="Q100" s="169"/>
      <c r="R100" s="143">
        <f t="shared" si="2"/>
        <v>90.275526742301466</v>
      </c>
      <c r="S100" s="143">
        <f t="shared" si="2"/>
        <v>88.435374149659864</v>
      </c>
      <c r="T100" s="143">
        <f t="shared" si="2"/>
        <v>91.950464396284829</v>
      </c>
      <c r="U100" s="169"/>
      <c r="V100" s="143">
        <f t="shared" si="3"/>
        <v>90.757855822550837</v>
      </c>
      <c r="W100" s="143">
        <f t="shared" si="3"/>
        <v>91.187739463601531</v>
      </c>
      <c r="X100" s="143">
        <f t="shared" si="3"/>
        <v>90.357142857142861</v>
      </c>
      <c r="Y100" s="169"/>
      <c r="Z100" s="143">
        <f t="shared" si="4"/>
        <v>96.38095238095238</v>
      </c>
      <c r="AA100" s="143">
        <f t="shared" si="4"/>
        <v>97.188755020080322</v>
      </c>
      <c r="AB100" s="143">
        <f t="shared" si="4"/>
        <v>95.652173913043484</v>
      </c>
    </row>
    <row r="101" spans="1:28" x14ac:dyDescent="0.25">
      <c r="A101" s="128" t="s">
        <v>100</v>
      </c>
      <c r="B101" s="143">
        <f t="shared" si="0"/>
        <v>91.694800810263331</v>
      </c>
      <c r="C101" s="143">
        <f t="shared" si="0"/>
        <v>91.926605504587158</v>
      </c>
      <c r="D101" s="143">
        <f t="shared" si="0"/>
        <v>91.559829059829056</v>
      </c>
      <c r="E101" s="169"/>
      <c r="F101" s="143">
        <f t="shared" si="1"/>
        <v>63.235294117647058</v>
      </c>
      <c r="G101" s="143">
        <f t="shared" si="1"/>
        <v>50</v>
      </c>
      <c r="H101" s="143">
        <f t="shared" si="1"/>
        <v>73.68421052631578</v>
      </c>
      <c r="I101" s="169"/>
      <c r="J101" s="143" t="s">
        <v>56</v>
      </c>
      <c r="K101" s="143" t="s">
        <v>56</v>
      </c>
      <c r="L101" s="143" t="s">
        <v>56</v>
      </c>
      <c r="M101" s="169"/>
      <c r="N101" s="143" t="s">
        <v>56</v>
      </c>
      <c r="O101" s="143" t="s">
        <v>56</v>
      </c>
      <c r="P101" s="143" t="s">
        <v>56</v>
      </c>
      <c r="Q101" s="169"/>
      <c r="R101" s="143">
        <f t="shared" si="2"/>
        <v>93.233082706766908</v>
      </c>
      <c r="S101" s="143">
        <f t="shared" si="2"/>
        <v>91.943127962085299</v>
      </c>
      <c r="T101" s="143">
        <f t="shared" si="2"/>
        <v>94.0809968847352</v>
      </c>
      <c r="U101" s="169"/>
      <c r="V101" s="143">
        <f t="shared" si="3"/>
        <v>94.713656387665196</v>
      </c>
      <c r="W101" s="143">
        <f t="shared" si="3"/>
        <v>93.333333333333329</v>
      </c>
      <c r="X101" s="143">
        <f t="shared" si="3"/>
        <v>95.39473684210526</v>
      </c>
      <c r="Y101" s="169"/>
      <c r="Z101" s="143">
        <f t="shared" si="4"/>
        <v>91.100702576112411</v>
      </c>
      <c r="AA101" s="143">
        <f t="shared" si="4"/>
        <v>98.701298701298697</v>
      </c>
      <c r="AB101" s="143">
        <f t="shared" si="4"/>
        <v>86.813186813186817</v>
      </c>
    </row>
    <row r="102" spans="1:28" x14ac:dyDescent="0.25">
      <c r="A102" s="128" t="s">
        <v>101</v>
      </c>
      <c r="B102" s="143">
        <f t="shared" si="0"/>
        <v>83.922216573462123</v>
      </c>
      <c r="C102" s="143">
        <f t="shared" si="0"/>
        <v>80.6468577438864</v>
      </c>
      <c r="D102" s="143">
        <f t="shared" si="0"/>
        <v>86.986469864698648</v>
      </c>
      <c r="E102" s="169"/>
      <c r="F102" s="143">
        <f t="shared" si="1"/>
        <v>80.053368912608406</v>
      </c>
      <c r="G102" s="143">
        <f t="shared" si="1"/>
        <v>77.406931964056483</v>
      </c>
      <c r="H102" s="143">
        <f t="shared" si="1"/>
        <v>82.916666666666671</v>
      </c>
      <c r="I102" s="169"/>
      <c r="J102" s="143">
        <f t="shared" ref="J102:L117" si="5">+J16/(J16+J59)*100</f>
        <v>77.61904761904762</v>
      </c>
      <c r="K102" s="143">
        <f t="shared" si="5"/>
        <v>75.609756097560975</v>
      </c>
      <c r="L102" s="143">
        <f t="shared" si="5"/>
        <v>79.80132450331125</v>
      </c>
      <c r="M102" s="169"/>
      <c r="N102" s="143">
        <f t="shared" ref="N102:P117" si="6">+N16/(N16+N59)*100</f>
        <v>85.633270321361053</v>
      </c>
      <c r="O102" s="143">
        <f t="shared" si="6"/>
        <v>81.651376146788991</v>
      </c>
      <c r="P102" s="143">
        <f t="shared" si="6"/>
        <v>89.863547758284597</v>
      </c>
      <c r="Q102" s="169"/>
      <c r="R102" s="143">
        <f t="shared" si="2"/>
        <v>82.893890675241153</v>
      </c>
      <c r="S102" s="143">
        <f t="shared" si="2"/>
        <v>76.923076923076934</v>
      </c>
      <c r="T102" s="143">
        <f t="shared" si="2"/>
        <v>87.807737397420865</v>
      </c>
      <c r="U102" s="169"/>
      <c r="V102" s="143">
        <f t="shared" si="3"/>
        <v>87.651331719128336</v>
      </c>
      <c r="W102" s="143">
        <f t="shared" si="3"/>
        <v>81.46167557932263</v>
      </c>
      <c r="X102" s="143">
        <f t="shared" si="3"/>
        <v>92.772861356932154</v>
      </c>
      <c r="Y102" s="169"/>
      <c r="Z102" s="143">
        <f t="shared" si="4"/>
        <v>91.01034208432776</v>
      </c>
      <c r="AA102" s="143">
        <f t="shared" si="4"/>
        <v>93.928571428571431</v>
      </c>
      <c r="AB102" s="143">
        <f t="shared" si="4"/>
        <v>88.665710186513621</v>
      </c>
    </row>
    <row r="103" spans="1:28" x14ac:dyDescent="0.25">
      <c r="A103" s="128" t="s">
        <v>102</v>
      </c>
      <c r="B103" s="143">
        <f t="shared" si="0"/>
        <v>90.20742884708153</v>
      </c>
      <c r="C103" s="143">
        <f t="shared" si="0"/>
        <v>87.326549491211836</v>
      </c>
      <c r="D103" s="143">
        <f t="shared" si="0"/>
        <v>93.346774193548384</v>
      </c>
      <c r="E103" s="169"/>
      <c r="F103" s="143">
        <f t="shared" si="1"/>
        <v>87.0026525198939</v>
      </c>
      <c r="G103" s="143">
        <f t="shared" si="1"/>
        <v>83.720930232558146</v>
      </c>
      <c r="H103" s="143">
        <f t="shared" si="1"/>
        <v>91.358024691358025</v>
      </c>
      <c r="I103" s="169"/>
      <c r="J103" s="143">
        <f t="shared" si="5"/>
        <v>83.507853403141368</v>
      </c>
      <c r="K103" s="143">
        <f t="shared" si="5"/>
        <v>76.649746192893403</v>
      </c>
      <c r="L103" s="143">
        <f t="shared" si="5"/>
        <v>90.810810810810821</v>
      </c>
      <c r="M103" s="169"/>
      <c r="N103" s="143">
        <f t="shared" si="6"/>
        <v>92.1875</v>
      </c>
      <c r="O103" s="143">
        <f t="shared" si="6"/>
        <v>89.502762430939228</v>
      </c>
      <c r="P103" s="143">
        <f t="shared" si="6"/>
        <v>95.683453237410077</v>
      </c>
      <c r="Q103" s="169"/>
      <c r="R103" s="143">
        <f t="shared" si="2"/>
        <v>90.322580645161281</v>
      </c>
      <c r="S103" s="143">
        <f t="shared" si="2"/>
        <v>89.304812834224606</v>
      </c>
      <c r="T103" s="143">
        <f t="shared" si="2"/>
        <v>91.351351351351354</v>
      </c>
      <c r="U103" s="169"/>
      <c r="V103" s="143">
        <f t="shared" si="3"/>
        <v>96.753246753246756</v>
      </c>
      <c r="W103" s="143">
        <f t="shared" si="3"/>
        <v>93.150684931506845</v>
      </c>
      <c r="X103" s="143">
        <f t="shared" si="3"/>
        <v>100</v>
      </c>
      <c r="Y103" s="169"/>
      <c r="Z103" s="143">
        <f t="shared" si="4"/>
        <v>93.630573248407643</v>
      </c>
      <c r="AA103" s="143">
        <f t="shared" si="4"/>
        <v>95.483870967741936</v>
      </c>
      <c r="AB103" s="143">
        <f t="shared" si="4"/>
        <v>91.823899371069189</v>
      </c>
    </row>
    <row r="104" spans="1:28" x14ac:dyDescent="0.25">
      <c r="A104" s="128" t="s">
        <v>103</v>
      </c>
      <c r="B104" s="143">
        <f t="shared" si="0"/>
        <v>92.188976377952756</v>
      </c>
      <c r="C104" s="143">
        <f t="shared" si="0"/>
        <v>91.973039215686271</v>
      </c>
      <c r="D104" s="143">
        <f t="shared" si="0"/>
        <v>92.417368762151654</v>
      </c>
      <c r="E104" s="169"/>
      <c r="F104" s="143">
        <f t="shared" si="1"/>
        <v>91.943127962085299</v>
      </c>
      <c r="G104" s="143">
        <f t="shared" si="1"/>
        <v>91.379310344827587</v>
      </c>
      <c r="H104" s="143">
        <f t="shared" si="1"/>
        <v>92.631578947368425</v>
      </c>
      <c r="I104" s="169"/>
      <c r="J104" s="143">
        <f t="shared" si="5"/>
        <v>89.822294022617115</v>
      </c>
      <c r="K104" s="143">
        <f t="shared" si="5"/>
        <v>89.710610932475888</v>
      </c>
      <c r="L104" s="143">
        <f t="shared" si="5"/>
        <v>89.935064935064929</v>
      </c>
      <c r="M104" s="169"/>
      <c r="N104" s="143">
        <f t="shared" si="6"/>
        <v>95.277207392197127</v>
      </c>
      <c r="O104" s="143">
        <f t="shared" si="6"/>
        <v>96.265560165975103</v>
      </c>
      <c r="P104" s="143">
        <f t="shared" si="6"/>
        <v>94.308943089430898</v>
      </c>
      <c r="Q104" s="169"/>
      <c r="R104" s="143">
        <f t="shared" si="2"/>
        <v>87.783595113438039</v>
      </c>
      <c r="S104" s="143">
        <f t="shared" si="2"/>
        <v>84.589041095890423</v>
      </c>
      <c r="T104" s="143">
        <f t="shared" si="2"/>
        <v>91.10320284697508</v>
      </c>
      <c r="U104" s="169"/>
      <c r="V104" s="143">
        <f t="shared" si="3"/>
        <v>94.178794178794178</v>
      </c>
      <c r="W104" s="143">
        <f t="shared" si="3"/>
        <v>95.038167938931295</v>
      </c>
      <c r="X104" s="143">
        <f t="shared" si="3"/>
        <v>93.150684931506845</v>
      </c>
      <c r="Y104" s="169"/>
      <c r="Z104" s="143">
        <f t="shared" si="4"/>
        <v>96.596858638743456</v>
      </c>
      <c r="AA104" s="143">
        <f t="shared" si="4"/>
        <v>98.876404494382015</v>
      </c>
      <c r="AB104" s="143">
        <f t="shared" si="4"/>
        <v>94.607843137254903</v>
      </c>
    </row>
    <row r="105" spans="1:28" x14ac:dyDescent="0.25">
      <c r="A105" s="128" t="s">
        <v>104</v>
      </c>
      <c r="B105" s="143">
        <f t="shared" si="0"/>
        <v>89.54937679769894</v>
      </c>
      <c r="C105" s="143">
        <f t="shared" si="0"/>
        <v>86.073500967117994</v>
      </c>
      <c r="D105" s="143">
        <f t="shared" si="0"/>
        <v>92.965779467680605</v>
      </c>
      <c r="E105" s="169"/>
      <c r="F105" s="143">
        <f t="shared" si="1"/>
        <v>81.372549019607845</v>
      </c>
      <c r="G105" s="143">
        <f t="shared" si="1"/>
        <v>75.247524752475243</v>
      </c>
      <c r="H105" s="143">
        <f t="shared" si="1"/>
        <v>87.378640776699029</v>
      </c>
      <c r="I105" s="169"/>
      <c r="J105" s="143">
        <f t="shared" si="5"/>
        <v>90.052356020942398</v>
      </c>
      <c r="K105" s="143">
        <f t="shared" si="5"/>
        <v>90.099009900990097</v>
      </c>
      <c r="L105" s="143">
        <f t="shared" si="5"/>
        <v>90</v>
      </c>
      <c r="M105" s="169"/>
      <c r="N105" s="143">
        <f t="shared" si="6"/>
        <v>85.91549295774648</v>
      </c>
      <c r="O105" s="143">
        <f t="shared" si="6"/>
        <v>80.555555555555557</v>
      </c>
      <c r="P105" s="143">
        <f t="shared" si="6"/>
        <v>91.428571428571431</v>
      </c>
      <c r="Q105" s="169"/>
      <c r="R105" s="143">
        <f t="shared" si="2"/>
        <v>89.189189189189193</v>
      </c>
      <c r="S105" s="143">
        <f t="shared" si="2"/>
        <v>82.795698924731184</v>
      </c>
      <c r="T105" s="143">
        <f t="shared" si="2"/>
        <v>95.652173913043484</v>
      </c>
      <c r="U105" s="169"/>
      <c r="V105" s="143">
        <f t="shared" si="3"/>
        <v>95.209580838323348</v>
      </c>
      <c r="W105" s="143">
        <f t="shared" si="3"/>
        <v>91.549295774647888</v>
      </c>
      <c r="X105" s="143">
        <f t="shared" si="3"/>
        <v>97.916666666666657</v>
      </c>
      <c r="Y105" s="169"/>
      <c r="Z105" s="143">
        <f t="shared" si="4"/>
        <v>97.402597402597408</v>
      </c>
      <c r="AA105" s="143">
        <f t="shared" si="4"/>
        <v>98.734177215189874</v>
      </c>
      <c r="AB105" s="143">
        <f t="shared" si="4"/>
        <v>96</v>
      </c>
    </row>
    <row r="106" spans="1:28" x14ac:dyDescent="0.25">
      <c r="A106" s="128" t="s">
        <v>105</v>
      </c>
      <c r="B106" s="143">
        <f t="shared" si="0"/>
        <v>86.408054486230384</v>
      </c>
      <c r="C106" s="143">
        <f t="shared" si="0"/>
        <v>83.570985740855548</v>
      </c>
      <c r="D106" s="143">
        <f t="shared" si="0"/>
        <v>89.002267573696145</v>
      </c>
      <c r="E106" s="169"/>
      <c r="F106" s="143">
        <f t="shared" si="1"/>
        <v>80.928571428571431</v>
      </c>
      <c r="G106" s="143">
        <f t="shared" si="1"/>
        <v>77.731092436974791</v>
      </c>
      <c r="H106" s="143">
        <f t="shared" si="1"/>
        <v>84.256559766763843</v>
      </c>
      <c r="I106" s="169"/>
      <c r="J106" s="143">
        <f t="shared" si="5"/>
        <v>80.934579439252346</v>
      </c>
      <c r="K106" s="143">
        <f t="shared" si="5"/>
        <v>77.651515151515156</v>
      </c>
      <c r="L106" s="143">
        <f t="shared" si="5"/>
        <v>84.132841328413292</v>
      </c>
      <c r="M106" s="169"/>
      <c r="N106" s="143">
        <f t="shared" si="6"/>
        <v>83.821932681867537</v>
      </c>
      <c r="O106" s="143">
        <f t="shared" si="6"/>
        <v>80</v>
      </c>
      <c r="P106" s="143">
        <f t="shared" si="6"/>
        <v>87.096774193548384</v>
      </c>
      <c r="Q106" s="169"/>
      <c r="R106" s="143">
        <f t="shared" si="2"/>
        <v>88.171206225680933</v>
      </c>
      <c r="S106" s="143">
        <f t="shared" si="2"/>
        <v>84.78964401294499</v>
      </c>
      <c r="T106" s="143">
        <f t="shared" si="2"/>
        <v>91.304347826086953</v>
      </c>
      <c r="U106" s="169"/>
      <c r="V106" s="143">
        <f t="shared" si="3"/>
        <v>92.66968325791855</v>
      </c>
      <c r="W106" s="143">
        <f t="shared" si="3"/>
        <v>91.313131313131308</v>
      </c>
      <c r="X106" s="143">
        <f t="shared" si="3"/>
        <v>93.770491803278688</v>
      </c>
      <c r="Y106" s="169"/>
      <c r="Z106" s="143">
        <f t="shared" si="4"/>
        <v>93.319630010277493</v>
      </c>
      <c r="AA106" s="143">
        <f t="shared" si="4"/>
        <v>93.049327354260086</v>
      </c>
      <c r="AB106" s="143">
        <f t="shared" si="4"/>
        <v>93.548387096774192</v>
      </c>
    </row>
    <row r="107" spans="1:28" x14ac:dyDescent="0.25">
      <c r="A107" s="128" t="s">
        <v>106</v>
      </c>
      <c r="B107" s="143">
        <f t="shared" si="0"/>
        <v>79.698216735253766</v>
      </c>
      <c r="C107" s="143">
        <f t="shared" si="0"/>
        <v>77.851901267511664</v>
      </c>
      <c r="D107" s="143">
        <f t="shared" si="0"/>
        <v>81.651376146788991</v>
      </c>
      <c r="E107" s="169"/>
      <c r="F107" s="143">
        <f t="shared" si="1"/>
        <v>76.421636615811366</v>
      </c>
      <c r="G107" s="143">
        <f t="shared" si="1"/>
        <v>73.52185089974293</v>
      </c>
      <c r="H107" s="143">
        <f t="shared" si="1"/>
        <v>79.819277108433738</v>
      </c>
      <c r="I107" s="169"/>
      <c r="J107" s="143">
        <f t="shared" si="5"/>
        <v>72.661870503597129</v>
      </c>
      <c r="K107" s="143">
        <f t="shared" si="5"/>
        <v>69.811320754716974</v>
      </c>
      <c r="L107" s="143">
        <f t="shared" si="5"/>
        <v>75.925925925925924</v>
      </c>
      <c r="M107" s="169"/>
      <c r="N107" s="143">
        <f t="shared" si="6"/>
        <v>87.265135699373701</v>
      </c>
      <c r="O107" s="143">
        <f t="shared" si="6"/>
        <v>85.769230769230759</v>
      </c>
      <c r="P107" s="143">
        <f t="shared" si="6"/>
        <v>89.041095890410958</v>
      </c>
      <c r="Q107" s="169"/>
      <c r="R107" s="143">
        <f t="shared" si="2"/>
        <v>76.209677419354833</v>
      </c>
      <c r="S107" s="143">
        <f t="shared" si="2"/>
        <v>77.72727272727272</v>
      </c>
      <c r="T107" s="143">
        <f t="shared" si="2"/>
        <v>75</v>
      </c>
      <c r="U107" s="169"/>
      <c r="V107" s="143">
        <f t="shared" si="3"/>
        <v>88.29113924050634</v>
      </c>
      <c r="W107" s="143">
        <f t="shared" si="3"/>
        <v>84.049079754601223</v>
      </c>
      <c r="X107" s="143">
        <f t="shared" si="3"/>
        <v>92.810457516339866</v>
      </c>
      <c r="Y107" s="169"/>
      <c r="Z107" s="143">
        <f t="shared" si="4"/>
        <v>92.344497607655512</v>
      </c>
      <c r="AA107" s="143">
        <f t="shared" si="4"/>
        <v>94.791666666666657</v>
      </c>
      <c r="AB107" s="143">
        <f t="shared" si="4"/>
        <v>90.265486725663706</v>
      </c>
    </row>
    <row r="108" spans="1:28" x14ac:dyDescent="0.25">
      <c r="A108" s="128" t="s">
        <v>107</v>
      </c>
      <c r="B108" s="143">
        <f t="shared" si="0"/>
        <v>89.52560568692877</v>
      </c>
      <c r="C108" s="143">
        <f t="shared" si="0"/>
        <v>86.922379945635768</v>
      </c>
      <c r="D108" s="143">
        <f t="shared" si="0"/>
        <v>91.931881630374093</v>
      </c>
      <c r="E108" s="169"/>
      <c r="F108" s="143">
        <f t="shared" si="1"/>
        <v>86.441756842775291</v>
      </c>
      <c r="G108" s="143">
        <f t="shared" si="1"/>
        <v>82.23684210526315</v>
      </c>
      <c r="H108" s="143">
        <f t="shared" si="1"/>
        <v>90.38224414303329</v>
      </c>
      <c r="I108" s="169"/>
      <c r="J108" s="143">
        <f t="shared" si="5"/>
        <v>86.179450072358904</v>
      </c>
      <c r="K108" s="143">
        <f t="shared" si="5"/>
        <v>82.27665706051873</v>
      </c>
      <c r="L108" s="143">
        <f t="shared" si="5"/>
        <v>90.116279069767444</v>
      </c>
      <c r="M108" s="169"/>
      <c r="N108" s="143">
        <f t="shared" si="6"/>
        <v>90.237899917965549</v>
      </c>
      <c r="O108" s="143">
        <f t="shared" si="6"/>
        <v>88.013698630136986</v>
      </c>
      <c r="P108" s="143">
        <f t="shared" si="6"/>
        <v>92.283464566929126</v>
      </c>
      <c r="Q108" s="169"/>
      <c r="R108" s="143">
        <f t="shared" si="2"/>
        <v>90.820829655781111</v>
      </c>
      <c r="S108" s="143">
        <f t="shared" si="2"/>
        <v>89.010989010989007</v>
      </c>
      <c r="T108" s="143">
        <f t="shared" si="2"/>
        <v>92.504258943781949</v>
      </c>
      <c r="U108" s="169"/>
      <c r="V108" s="143">
        <f t="shared" si="3"/>
        <v>93.942857142857136</v>
      </c>
      <c r="W108" s="143">
        <f t="shared" si="3"/>
        <v>92.475728155339809</v>
      </c>
      <c r="X108" s="143">
        <f t="shared" si="3"/>
        <v>95.248380129589634</v>
      </c>
      <c r="Y108" s="169"/>
      <c r="Z108" s="143">
        <f t="shared" si="4"/>
        <v>94.109396914445995</v>
      </c>
      <c r="AA108" s="143">
        <f t="shared" si="4"/>
        <v>95.555555555555557</v>
      </c>
      <c r="AB108" s="143">
        <f t="shared" si="4"/>
        <v>92.964824120603012</v>
      </c>
    </row>
    <row r="109" spans="1:28" x14ac:dyDescent="0.25">
      <c r="A109" s="128" t="s">
        <v>108</v>
      </c>
      <c r="B109" s="143">
        <f t="shared" si="0"/>
        <v>95.417236662106703</v>
      </c>
      <c r="C109" s="143">
        <f t="shared" si="0"/>
        <v>96.231884057971016</v>
      </c>
      <c r="D109" s="143">
        <f t="shared" si="0"/>
        <v>94.689119170984455</v>
      </c>
      <c r="E109" s="169"/>
      <c r="F109" s="143">
        <f t="shared" si="1"/>
        <v>93.902439024390233</v>
      </c>
      <c r="G109" s="143">
        <f t="shared" si="1"/>
        <v>96.135265700483103</v>
      </c>
      <c r="H109" s="143">
        <f t="shared" si="1"/>
        <v>91.62561576354679</v>
      </c>
      <c r="I109" s="169"/>
      <c r="J109" s="143">
        <f t="shared" si="5"/>
        <v>97.350993377483448</v>
      </c>
      <c r="K109" s="143">
        <f t="shared" si="5"/>
        <v>96.621621621621628</v>
      </c>
      <c r="L109" s="143">
        <f t="shared" si="5"/>
        <v>98.05194805194806</v>
      </c>
      <c r="M109" s="169"/>
      <c r="N109" s="143">
        <f t="shared" si="6"/>
        <v>95.278969957081543</v>
      </c>
      <c r="O109" s="143">
        <f t="shared" si="6"/>
        <v>93.965517241379317</v>
      </c>
      <c r="P109" s="143">
        <f t="shared" si="6"/>
        <v>96.581196581196579</v>
      </c>
      <c r="Q109" s="169"/>
      <c r="R109" s="143">
        <f t="shared" si="2"/>
        <v>98.924731182795696</v>
      </c>
      <c r="S109" s="143">
        <f t="shared" si="2"/>
        <v>98.75</v>
      </c>
      <c r="T109" s="143">
        <f t="shared" si="2"/>
        <v>99.056603773584911</v>
      </c>
      <c r="U109" s="169"/>
      <c r="V109" s="143">
        <f t="shared" si="3"/>
        <v>96.84210526315789</v>
      </c>
      <c r="W109" s="143">
        <f t="shared" si="3"/>
        <v>96.470588235294116</v>
      </c>
      <c r="X109" s="143">
        <f t="shared" si="3"/>
        <v>97.142857142857139</v>
      </c>
      <c r="Y109" s="169"/>
      <c r="Z109" s="143">
        <f t="shared" si="4"/>
        <v>89.361702127659569</v>
      </c>
      <c r="AA109" s="143">
        <f t="shared" si="4"/>
        <v>96.296296296296291</v>
      </c>
      <c r="AB109" s="143">
        <f t="shared" si="4"/>
        <v>85.057471264367805</v>
      </c>
    </row>
    <row r="110" spans="1:28" x14ac:dyDescent="0.25">
      <c r="A110" s="165" t="s">
        <v>109</v>
      </c>
      <c r="B110" s="143">
        <f t="shared" si="0"/>
        <v>80.484330484330485</v>
      </c>
      <c r="C110" s="143">
        <f t="shared" si="0"/>
        <v>79.111791730474735</v>
      </c>
      <c r="D110" s="143">
        <f t="shared" si="0"/>
        <v>81.952178185391418</v>
      </c>
      <c r="E110" s="169"/>
      <c r="F110" s="143">
        <f t="shared" si="1"/>
        <v>75.152571926765475</v>
      </c>
      <c r="G110" s="143">
        <f t="shared" si="1"/>
        <v>71.904761904761898</v>
      </c>
      <c r="H110" s="143">
        <f t="shared" si="1"/>
        <v>79.110251450676984</v>
      </c>
      <c r="I110" s="169"/>
      <c r="J110" s="143">
        <f t="shared" si="5"/>
        <v>73.679653679653683</v>
      </c>
      <c r="K110" s="143">
        <f t="shared" si="5"/>
        <v>72.295081967213122</v>
      </c>
      <c r="L110" s="143">
        <f t="shared" si="5"/>
        <v>75.22935779816514</v>
      </c>
      <c r="M110" s="169"/>
      <c r="N110" s="143">
        <f t="shared" si="6"/>
        <v>88.083538083538087</v>
      </c>
      <c r="O110" s="143">
        <f t="shared" si="6"/>
        <v>84.526558891454968</v>
      </c>
      <c r="P110" s="143">
        <f t="shared" si="6"/>
        <v>92.125984251968504</v>
      </c>
      <c r="Q110" s="169"/>
      <c r="R110" s="143">
        <f t="shared" si="2"/>
        <v>74.121166791323859</v>
      </c>
      <c r="S110" s="143">
        <f t="shared" si="2"/>
        <v>70.70254110612855</v>
      </c>
      <c r="T110" s="143">
        <f t="shared" si="2"/>
        <v>77.544910179640709</v>
      </c>
      <c r="U110" s="169"/>
      <c r="V110" s="143">
        <f t="shared" si="3"/>
        <v>88.725490196078425</v>
      </c>
      <c r="W110" s="143">
        <f t="shared" si="3"/>
        <v>88.95348837209302</v>
      </c>
      <c r="X110" s="143">
        <f t="shared" si="3"/>
        <v>88.492063492063494</v>
      </c>
      <c r="Y110" s="169"/>
      <c r="Z110" s="143">
        <f t="shared" si="4"/>
        <v>89.822485207100584</v>
      </c>
      <c r="AA110" s="143">
        <f t="shared" si="4"/>
        <v>96.068796068796075</v>
      </c>
      <c r="AB110" s="143">
        <f t="shared" si="4"/>
        <v>84.018264840182638</v>
      </c>
    </row>
    <row r="111" spans="1:28" x14ac:dyDescent="0.25">
      <c r="A111" s="128" t="s">
        <v>110</v>
      </c>
      <c r="B111" s="143">
        <f t="shared" si="0"/>
        <v>88.398486759142486</v>
      </c>
      <c r="C111" s="143">
        <f t="shared" si="0"/>
        <v>83.132530120481931</v>
      </c>
      <c r="D111" s="143">
        <f t="shared" si="0"/>
        <v>94.179894179894177</v>
      </c>
      <c r="E111" s="169"/>
      <c r="F111" s="143">
        <f t="shared" si="1"/>
        <v>86.592178770949729</v>
      </c>
      <c r="G111" s="143">
        <f t="shared" si="1"/>
        <v>77.528089887640448</v>
      </c>
      <c r="H111" s="143">
        <f t="shared" si="1"/>
        <v>95.555555555555557</v>
      </c>
      <c r="I111" s="169"/>
      <c r="J111" s="143">
        <f t="shared" si="5"/>
        <v>86.71875</v>
      </c>
      <c r="K111" s="143">
        <f t="shared" si="5"/>
        <v>84.482758620689651</v>
      </c>
      <c r="L111" s="143">
        <f t="shared" si="5"/>
        <v>88.571428571428569</v>
      </c>
      <c r="M111" s="169"/>
      <c r="N111" s="143">
        <f t="shared" si="6"/>
        <v>87.596899224806208</v>
      </c>
      <c r="O111" s="143">
        <f t="shared" si="6"/>
        <v>79.6875</v>
      </c>
      <c r="P111" s="143">
        <f t="shared" si="6"/>
        <v>95.384615384615387</v>
      </c>
      <c r="Q111" s="169"/>
      <c r="R111" s="143">
        <f t="shared" si="2"/>
        <v>89.81481481481481</v>
      </c>
      <c r="S111" s="143">
        <f t="shared" si="2"/>
        <v>87.878787878787875</v>
      </c>
      <c r="T111" s="143">
        <f t="shared" si="2"/>
        <v>92.857142857142861</v>
      </c>
      <c r="U111" s="169"/>
      <c r="V111" s="143">
        <f t="shared" si="3"/>
        <v>87.218045112781951</v>
      </c>
      <c r="W111" s="143">
        <f t="shared" si="3"/>
        <v>80.555555555555557</v>
      </c>
      <c r="X111" s="143">
        <f t="shared" si="3"/>
        <v>95.081967213114751</v>
      </c>
      <c r="Y111" s="169"/>
      <c r="Z111" s="143">
        <f t="shared" si="4"/>
        <v>93.965517241379317</v>
      </c>
      <c r="AA111" s="143">
        <f t="shared" si="4"/>
        <v>90.909090909090907</v>
      </c>
      <c r="AB111" s="143">
        <f t="shared" si="4"/>
        <v>98</v>
      </c>
    </row>
    <row r="112" spans="1:28" x14ac:dyDescent="0.25">
      <c r="A112" s="128" t="s">
        <v>111</v>
      </c>
      <c r="B112" s="143">
        <f t="shared" si="0"/>
        <v>91.370370370370367</v>
      </c>
      <c r="C112" s="143">
        <f t="shared" si="0"/>
        <v>90.636254501800721</v>
      </c>
      <c r="D112" s="143">
        <f t="shared" si="0"/>
        <v>92.002757669769039</v>
      </c>
      <c r="E112" s="169"/>
      <c r="F112" s="143">
        <f t="shared" si="1"/>
        <v>91.358024691358025</v>
      </c>
      <c r="G112" s="143">
        <f t="shared" si="1"/>
        <v>91.803278688524586</v>
      </c>
      <c r="H112" s="143">
        <f t="shared" si="1"/>
        <v>90.962099125364432</v>
      </c>
      <c r="I112" s="169"/>
      <c r="J112" s="143">
        <f t="shared" si="5"/>
        <v>88.079470198675494</v>
      </c>
      <c r="K112" s="143">
        <f t="shared" si="5"/>
        <v>88.435374149659864</v>
      </c>
      <c r="L112" s="143">
        <f t="shared" si="5"/>
        <v>87.741935483870975</v>
      </c>
      <c r="M112" s="169"/>
      <c r="N112" s="143">
        <f t="shared" si="6"/>
        <v>90.734265734265733</v>
      </c>
      <c r="O112" s="143">
        <f t="shared" si="6"/>
        <v>93.793103448275858</v>
      </c>
      <c r="P112" s="143">
        <f t="shared" si="6"/>
        <v>87.588652482269509</v>
      </c>
      <c r="Q112" s="169"/>
      <c r="R112" s="143">
        <f t="shared" si="2"/>
        <v>89.098039215686271</v>
      </c>
      <c r="S112" s="143">
        <f t="shared" si="2"/>
        <v>87.457044673539514</v>
      </c>
      <c r="T112" s="143">
        <f t="shared" si="2"/>
        <v>90.476190476190482</v>
      </c>
      <c r="U112" s="169"/>
      <c r="V112" s="143">
        <f t="shared" si="3"/>
        <v>91.36513157894737</v>
      </c>
      <c r="W112" s="143">
        <f t="shared" si="3"/>
        <v>87.275985663082437</v>
      </c>
      <c r="X112" s="143">
        <f t="shared" si="3"/>
        <v>94.832826747720361</v>
      </c>
      <c r="Y112" s="169"/>
      <c r="Z112" s="143">
        <f t="shared" si="4"/>
        <v>96.221198156682036</v>
      </c>
      <c r="AA112" s="143">
        <f t="shared" si="4"/>
        <v>97.234042553191486</v>
      </c>
      <c r="AB112" s="143">
        <f t="shared" si="4"/>
        <v>95.447154471544721</v>
      </c>
    </row>
    <row r="113" spans="1:28" x14ac:dyDescent="0.25">
      <c r="A113" s="128" t="s">
        <v>112</v>
      </c>
      <c r="B113" s="143">
        <f t="shared" si="0"/>
        <v>79.462365591397855</v>
      </c>
      <c r="C113" s="143">
        <f t="shared" si="0"/>
        <v>75.510204081632651</v>
      </c>
      <c r="D113" s="143">
        <f t="shared" si="0"/>
        <v>83.02658486707567</v>
      </c>
      <c r="E113" s="169"/>
      <c r="F113" s="143">
        <f t="shared" si="1"/>
        <v>69.927536231884062</v>
      </c>
      <c r="G113" s="143">
        <f t="shared" si="1"/>
        <v>64.539007092198588</v>
      </c>
      <c r="H113" s="143">
        <f t="shared" si="1"/>
        <v>75.555555555555557</v>
      </c>
      <c r="I113" s="169"/>
      <c r="J113" s="143">
        <f t="shared" si="5"/>
        <v>72.5</v>
      </c>
      <c r="K113" s="143">
        <f t="shared" si="5"/>
        <v>68.478260869565219</v>
      </c>
      <c r="L113" s="143">
        <f t="shared" si="5"/>
        <v>75.925925925925924</v>
      </c>
      <c r="M113" s="169"/>
      <c r="N113" s="143">
        <f t="shared" si="6"/>
        <v>93.452380952380949</v>
      </c>
      <c r="O113" s="143">
        <f t="shared" si="6"/>
        <v>87.058823529411768</v>
      </c>
      <c r="P113" s="143">
        <f t="shared" si="6"/>
        <v>100</v>
      </c>
      <c r="Q113" s="169"/>
      <c r="R113" s="143">
        <f t="shared" si="2"/>
        <v>80.672268907563023</v>
      </c>
      <c r="S113" s="143">
        <f t="shared" si="2"/>
        <v>78.431372549019613</v>
      </c>
      <c r="T113" s="143">
        <f t="shared" si="2"/>
        <v>82.35294117647058</v>
      </c>
      <c r="U113" s="169"/>
      <c r="V113" s="143">
        <f t="shared" si="3"/>
        <v>81.818181818181827</v>
      </c>
      <c r="W113" s="143">
        <f t="shared" si="3"/>
        <v>87.5</v>
      </c>
      <c r="X113" s="143">
        <f t="shared" si="3"/>
        <v>76.470588235294116</v>
      </c>
      <c r="Y113" s="169"/>
      <c r="Z113" s="143">
        <f t="shared" si="4"/>
        <v>98.529411764705884</v>
      </c>
      <c r="AA113" s="143">
        <f t="shared" si="4"/>
        <v>95.833333333333343</v>
      </c>
      <c r="AB113" s="143">
        <f t="shared" si="4"/>
        <v>100</v>
      </c>
    </row>
    <row r="114" spans="1:28" x14ac:dyDescent="0.25">
      <c r="A114" s="128" t="s">
        <v>113</v>
      </c>
      <c r="B114" s="143">
        <f t="shared" si="0"/>
        <v>72.388451443569551</v>
      </c>
      <c r="C114" s="143">
        <f t="shared" si="0"/>
        <v>70.029382957884422</v>
      </c>
      <c r="D114" s="143">
        <f t="shared" si="0"/>
        <v>75.113122171945705</v>
      </c>
      <c r="E114" s="169"/>
      <c r="F114" s="143">
        <f t="shared" si="1"/>
        <v>63.864042933810374</v>
      </c>
      <c r="G114" s="143">
        <f t="shared" si="1"/>
        <v>60.724233983286915</v>
      </c>
      <c r="H114" s="143">
        <f t="shared" si="1"/>
        <v>69.5</v>
      </c>
      <c r="I114" s="169"/>
      <c r="J114" s="143">
        <f t="shared" si="5"/>
        <v>75.62326869806094</v>
      </c>
      <c r="K114" s="143">
        <f t="shared" si="5"/>
        <v>73.056994818652853</v>
      </c>
      <c r="L114" s="143">
        <f t="shared" si="5"/>
        <v>78.571428571428569</v>
      </c>
      <c r="M114" s="169"/>
      <c r="N114" s="143">
        <f t="shared" si="6"/>
        <v>73.313782991202345</v>
      </c>
      <c r="O114" s="143">
        <f t="shared" si="6"/>
        <v>66.863905325443781</v>
      </c>
      <c r="P114" s="143">
        <f t="shared" si="6"/>
        <v>79.651162790697668</v>
      </c>
      <c r="Q114" s="169"/>
      <c r="R114" s="143">
        <f t="shared" si="2"/>
        <v>77.777777777777786</v>
      </c>
      <c r="S114" s="143">
        <f t="shared" si="2"/>
        <v>71.428571428571431</v>
      </c>
      <c r="T114" s="143">
        <f t="shared" si="2"/>
        <v>84.34782608695653</v>
      </c>
      <c r="U114" s="169"/>
      <c r="V114" s="143">
        <f t="shared" si="3"/>
        <v>88.317757009345797</v>
      </c>
      <c r="W114" s="143">
        <f t="shared" si="3"/>
        <v>84.761904761904759</v>
      </c>
      <c r="X114" s="143">
        <f t="shared" si="3"/>
        <v>91.743119266055047</v>
      </c>
      <c r="Y114" s="169"/>
      <c r="Z114" s="143">
        <f t="shared" si="4"/>
        <v>65.306122448979593</v>
      </c>
      <c r="AA114" s="143">
        <f t="shared" si="4"/>
        <v>90.789473684210535</v>
      </c>
      <c r="AB114" s="143">
        <f t="shared" si="4"/>
        <v>49.166666666666664</v>
      </c>
    </row>
    <row r="115" spans="1:28" x14ac:dyDescent="0.25">
      <c r="A115" s="128" t="s">
        <v>114</v>
      </c>
      <c r="B115" s="143">
        <f t="shared" ref="B115:D125" si="7">+B29/(B29+B72)*100</f>
        <v>79.624862081647663</v>
      </c>
      <c r="C115" s="143">
        <f t="shared" si="7"/>
        <v>76.22126436781609</v>
      </c>
      <c r="D115" s="143">
        <f t="shared" si="7"/>
        <v>83.195177091183112</v>
      </c>
      <c r="E115" s="169"/>
      <c r="F115" s="143">
        <f t="shared" ref="F115:H125" si="8">+F29/(F29+F72)*100</f>
        <v>76.214405360134009</v>
      </c>
      <c r="G115" s="143">
        <f t="shared" si="8"/>
        <v>72.136222910216716</v>
      </c>
      <c r="H115" s="143">
        <f t="shared" si="8"/>
        <v>81.021897810218974</v>
      </c>
      <c r="I115" s="169"/>
      <c r="J115" s="143">
        <f t="shared" si="5"/>
        <v>74.350086655112662</v>
      </c>
      <c r="K115" s="143">
        <f t="shared" si="5"/>
        <v>73.566878980891715</v>
      </c>
      <c r="L115" s="143">
        <f t="shared" si="5"/>
        <v>75.285171102661593</v>
      </c>
      <c r="M115" s="169"/>
      <c r="N115" s="143">
        <f t="shared" si="6"/>
        <v>82.786885245901644</v>
      </c>
      <c r="O115" s="143">
        <f t="shared" si="6"/>
        <v>78.740157480314963</v>
      </c>
      <c r="P115" s="143">
        <f t="shared" si="6"/>
        <v>87.179487179487182</v>
      </c>
      <c r="Q115" s="169"/>
      <c r="R115" s="143">
        <f t="shared" ref="R115:T125" si="9">+R29/(R29+R72)*100</f>
        <v>79.100529100529101</v>
      </c>
      <c r="S115" s="143">
        <f t="shared" si="9"/>
        <v>72.58064516129032</v>
      </c>
      <c r="T115" s="143">
        <f t="shared" si="9"/>
        <v>85.416666666666657</v>
      </c>
      <c r="U115" s="169"/>
      <c r="V115" s="143">
        <f t="shared" ref="V115:X125" si="10">+V29/(V29+V72)*100</f>
        <v>80.327868852459019</v>
      </c>
      <c r="W115" s="143">
        <f t="shared" si="10"/>
        <v>77.348066298342545</v>
      </c>
      <c r="X115" s="143">
        <f t="shared" si="10"/>
        <v>83.243243243243242</v>
      </c>
      <c r="Y115" s="169"/>
      <c r="Z115" s="143">
        <f t="shared" ref="Z115:AB125" si="11">+Z29/(Z29+Z72)*100</f>
        <v>90.734824281150168</v>
      </c>
      <c r="AA115" s="143">
        <f t="shared" si="11"/>
        <v>91.044776119402982</v>
      </c>
      <c r="AB115" s="143">
        <f t="shared" si="11"/>
        <v>90.502793296089393</v>
      </c>
    </row>
    <row r="116" spans="1:28" x14ac:dyDescent="0.25">
      <c r="A116" s="128" t="s">
        <v>115</v>
      </c>
      <c r="B116" s="143">
        <f t="shared" si="7"/>
        <v>80.059857837635619</v>
      </c>
      <c r="C116" s="143">
        <f t="shared" si="7"/>
        <v>78.618181818181824</v>
      </c>
      <c r="D116" s="143">
        <f t="shared" si="7"/>
        <v>81.587057010785827</v>
      </c>
      <c r="E116" s="169"/>
      <c r="F116" s="143">
        <f t="shared" si="8"/>
        <v>75.961538461538453</v>
      </c>
      <c r="G116" s="143">
        <f t="shared" si="8"/>
        <v>71.472392638036808</v>
      </c>
      <c r="H116" s="143">
        <f t="shared" si="8"/>
        <v>80.872483221476514</v>
      </c>
      <c r="I116" s="169"/>
      <c r="J116" s="143">
        <f t="shared" si="5"/>
        <v>70.567375886524815</v>
      </c>
      <c r="K116" s="143">
        <f t="shared" si="5"/>
        <v>65.986394557823118</v>
      </c>
      <c r="L116" s="143">
        <f t="shared" si="5"/>
        <v>75.555555555555557</v>
      </c>
      <c r="M116" s="169"/>
      <c r="N116" s="143">
        <f t="shared" si="6"/>
        <v>83.439490445859875</v>
      </c>
      <c r="O116" s="143">
        <f t="shared" si="6"/>
        <v>84.166666666666671</v>
      </c>
      <c r="P116" s="143">
        <f t="shared" si="6"/>
        <v>82.683982683982677</v>
      </c>
      <c r="Q116" s="169"/>
      <c r="R116" s="143">
        <f t="shared" si="9"/>
        <v>77.545691906005217</v>
      </c>
      <c r="S116" s="143">
        <f t="shared" si="9"/>
        <v>83</v>
      </c>
      <c r="T116" s="143">
        <f t="shared" si="9"/>
        <v>71.58469945355192</v>
      </c>
      <c r="U116" s="169"/>
      <c r="V116" s="143">
        <f t="shared" si="10"/>
        <v>88.073394495412856</v>
      </c>
      <c r="W116" s="143">
        <f t="shared" si="10"/>
        <v>85.625</v>
      </c>
      <c r="X116" s="143">
        <f t="shared" si="10"/>
        <v>90.419161676646709</v>
      </c>
      <c r="Y116" s="169"/>
      <c r="Z116" s="143">
        <f t="shared" si="11"/>
        <v>95.39473684210526</v>
      </c>
      <c r="AA116" s="143">
        <f t="shared" si="11"/>
        <v>96.129032258064512</v>
      </c>
      <c r="AB116" s="143">
        <f t="shared" si="11"/>
        <v>94.630872483221466</v>
      </c>
    </row>
    <row r="117" spans="1:28" x14ac:dyDescent="0.25">
      <c r="A117" s="128" t="s">
        <v>116</v>
      </c>
      <c r="B117" s="143">
        <f t="shared" si="7"/>
        <v>92.322964923891462</v>
      </c>
      <c r="C117" s="143">
        <f t="shared" si="7"/>
        <v>91.532258064516128</v>
      </c>
      <c r="D117" s="143">
        <f t="shared" si="7"/>
        <v>93.089960886571049</v>
      </c>
      <c r="E117" s="169"/>
      <c r="F117" s="143">
        <f t="shared" si="8"/>
        <v>93.491124260355036</v>
      </c>
      <c r="G117" s="143">
        <f t="shared" si="8"/>
        <v>91.620111731843579</v>
      </c>
      <c r="H117" s="143">
        <f t="shared" si="8"/>
        <v>95.59748427672956</v>
      </c>
      <c r="I117" s="169"/>
      <c r="J117" s="143">
        <f t="shared" si="5"/>
        <v>89.6875</v>
      </c>
      <c r="K117" s="143">
        <f t="shared" si="5"/>
        <v>88.435374149659864</v>
      </c>
      <c r="L117" s="143">
        <f t="shared" si="5"/>
        <v>90.751445086705203</v>
      </c>
      <c r="M117" s="169"/>
      <c r="N117" s="143">
        <f t="shared" si="6"/>
        <v>92.542372881355931</v>
      </c>
      <c r="O117" s="143">
        <f t="shared" si="6"/>
        <v>90.344827586206904</v>
      </c>
      <c r="P117" s="143">
        <f t="shared" si="6"/>
        <v>94.666666666666671</v>
      </c>
      <c r="Q117" s="169"/>
      <c r="R117" s="143">
        <f t="shared" si="9"/>
        <v>88.796680497925308</v>
      </c>
      <c r="S117" s="143">
        <f t="shared" si="9"/>
        <v>89.380530973451329</v>
      </c>
      <c r="T117" s="143">
        <f t="shared" si="9"/>
        <v>88.28125</v>
      </c>
      <c r="U117" s="169"/>
      <c r="V117" s="143">
        <f t="shared" si="10"/>
        <v>97.044334975369466</v>
      </c>
      <c r="W117" s="143">
        <f t="shared" si="10"/>
        <v>96</v>
      </c>
      <c r="X117" s="143">
        <f t="shared" si="10"/>
        <v>98.05825242718447</v>
      </c>
      <c r="Y117" s="169"/>
      <c r="Z117" s="143">
        <f t="shared" si="11"/>
        <v>94.73684210526315</v>
      </c>
      <c r="AA117" s="143">
        <f t="shared" si="11"/>
        <v>98.333333333333329</v>
      </c>
      <c r="AB117" s="143">
        <f t="shared" si="11"/>
        <v>90.740740740740748</v>
      </c>
    </row>
    <row r="118" spans="1:28" x14ac:dyDescent="0.25">
      <c r="A118" s="128" t="s">
        <v>117</v>
      </c>
      <c r="B118" s="143">
        <f t="shared" si="7"/>
        <v>75.844304522037774</v>
      </c>
      <c r="C118" s="143">
        <f t="shared" si="7"/>
        <v>72.209567198177666</v>
      </c>
      <c r="D118" s="143">
        <f t="shared" si="7"/>
        <v>79.516685845799771</v>
      </c>
      <c r="E118" s="169"/>
      <c r="F118" s="143">
        <f t="shared" si="8"/>
        <v>72.707889125799568</v>
      </c>
      <c r="G118" s="143">
        <f t="shared" si="8"/>
        <v>69.879518072289159</v>
      </c>
      <c r="H118" s="143">
        <f t="shared" si="8"/>
        <v>75.909090909090907</v>
      </c>
      <c r="I118" s="169"/>
      <c r="J118" s="143">
        <f t="shared" ref="J118:L125" si="12">+J32/(J32+J75)*100</f>
        <v>70.926517571884986</v>
      </c>
      <c r="K118" s="143">
        <f t="shared" si="12"/>
        <v>59.171597633136095</v>
      </c>
      <c r="L118" s="143">
        <f t="shared" si="12"/>
        <v>84.722222222222214</v>
      </c>
      <c r="M118" s="169"/>
      <c r="N118" s="143">
        <f t="shared" ref="N118:P125" si="13">+N32/(N32+N75)*100</f>
        <v>78.54671280276817</v>
      </c>
      <c r="O118" s="143">
        <f t="shared" si="13"/>
        <v>72.297297297297305</v>
      </c>
      <c r="P118" s="143">
        <f t="shared" si="13"/>
        <v>85.106382978723403</v>
      </c>
      <c r="Q118" s="169"/>
      <c r="R118" s="143">
        <f t="shared" si="9"/>
        <v>74.213836477987414</v>
      </c>
      <c r="S118" s="143">
        <f t="shared" si="9"/>
        <v>74</v>
      </c>
      <c r="T118" s="143">
        <f t="shared" si="9"/>
        <v>74.404761904761912</v>
      </c>
      <c r="U118" s="169"/>
      <c r="V118" s="143">
        <f t="shared" si="10"/>
        <v>76.96335078534031</v>
      </c>
      <c r="W118" s="143">
        <f t="shared" si="10"/>
        <v>80.246913580246911</v>
      </c>
      <c r="X118" s="143">
        <f t="shared" si="10"/>
        <v>74.545454545454547</v>
      </c>
      <c r="Y118" s="169"/>
      <c r="Z118" s="143">
        <f t="shared" si="11"/>
        <v>91.017964071856284</v>
      </c>
      <c r="AA118" s="143">
        <f t="shared" si="11"/>
        <v>95.061728395061735</v>
      </c>
      <c r="AB118" s="143">
        <f t="shared" si="11"/>
        <v>87.20930232558139</v>
      </c>
    </row>
    <row r="119" spans="1:28" x14ac:dyDescent="0.25">
      <c r="A119" s="128" t="s">
        <v>118</v>
      </c>
      <c r="B119" s="143">
        <f t="shared" si="7"/>
        <v>86.168405726765357</v>
      </c>
      <c r="C119" s="143">
        <f t="shared" si="7"/>
        <v>84.536585365853654</v>
      </c>
      <c r="D119" s="143">
        <f t="shared" si="7"/>
        <v>87.783679381941099</v>
      </c>
      <c r="E119" s="169"/>
      <c r="F119" s="143">
        <f t="shared" si="8"/>
        <v>84.749034749034749</v>
      </c>
      <c r="G119" s="143">
        <f t="shared" si="8"/>
        <v>83.208955223880594</v>
      </c>
      <c r="H119" s="143">
        <f t="shared" si="8"/>
        <v>86.4</v>
      </c>
      <c r="I119" s="169"/>
      <c r="J119" s="143">
        <f t="shared" si="12"/>
        <v>81.572481572481564</v>
      </c>
      <c r="K119" s="143">
        <f t="shared" si="12"/>
        <v>81.100478468899524</v>
      </c>
      <c r="L119" s="143">
        <f t="shared" si="12"/>
        <v>82.070707070707073</v>
      </c>
      <c r="M119" s="169"/>
      <c r="N119" s="143">
        <f t="shared" si="13"/>
        <v>88.187919463087255</v>
      </c>
      <c r="O119" s="143">
        <f t="shared" si="13"/>
        <v>87.131367292225207</v>
      </c>
      <c r="P119" s="143">
        <f t="shared" si="13"/>
        <v>89.247311827956992</v>
      </c>
      <c r="Q119" s="169"/>
      <c r="R119" s="143">
        <f t="shared" si="9"/>
        <v>85.268630849220102</v>
      </c>
      <c r="S119" s="143">
        <f t="shared" si="9"/>
        <v>80.836236933797906</v>
      </c>
      <c r="T119" s="143">
        <f t="shared" si="9"/>
        <v>89.65517241379311</v>
      </c>
      <c r="U119" s="169"/>
      <c r="V119" s="143">
        <f t="shared" si="10"/>
        <v>90.601503759398497</v>
      </c>
      <c r="W119" s="143">
        <f t="shared" si="10"/>
        <v>88.185654008438817</v>
      </c>
      <c r="X119" s="143">
        <f t="shared" si="10"/>
        <v>92.542372881355931</v>
      </c>
      <c r="Y119" s="169"/>
      <c r="Z119" s="143">
        <f t="shared" si="11"/>
        <v>90.647482014388487</v>
      </c>
      <c r="AA119" s="143">
        <f t="shared" si="11"/>
        <v>91.457286432160799</v>
      </c>
      <c r="AB119" s="143">
        <f t="shared" si="11"/>
        <v>89.908256880733944</v>
      </c>
    </row>
    <row r="120" spans="1:28" x14ac:dyDescent="0.25">
      <c r="A120" s="128" t="s">
        <v>119</v>
      </c>
      <c r="B120" s="143">
        <f t="shared" si="7"/>
        <v>74.439313984168862</v>
      </c>
      <c r="C120" s="143">
        <f t="shared" si="7"/>
        <v>73.663366336633658</v>
      </c>
      <c r="D120" s="143">
        <f t="shared" si="7"/>
        <v>75.214238628872778</v>
      </c>
      <c r="E120" s="169"/>
      <c r="F120" s="143">
        <f t="shared" si="8"/>
        <v>70.87845968712395</v>
      </c>
      <c r="G120" s="143">
        <f t="shared" si="8"/>
        <v>71.1217183770883</v>
      </c>
      <c r="H120" s="143">
        <f t="shared" si="8"/>
        <v>70.631067961165044</v>
      </c>
      <c r="I120" s="169"/>
      <c r="J120" s="143">
        <f t="shared" si="12"/>
        <v>68.035190615835774</v>
      </c>
      <c r="K120" s="143">
        <f t="shared" si="12"/>
        <v>64.431486880466466</v>
      </c>
      <c r="L120" s="143">
        <f t="shared" si="12"/>
        <v>71.681415929203538</v>
      </c>
      <c r="M120" s="169"/>
      <c r="N120" s="143">
        <f t="shared" si="13"/>
        <v>83.196721311475414</v>
      </c>
      <c r="O120" s="143">
        <f t="shared" si="13"/>
        <v>87.44588744588745</v>
      </c>
      <c r="P120" s="143">
        <f t="shared" si="13"/>
        <v>79.377431906614788</v>
      </c>
      <c r="Q120" s="169"/>
      <c r="R120" s="143">
        <f t="shared" si="9"/>
        <v>84.5</v>
      </c>
      <c r="S120" s="143">
        <f t="shared" si="9"/>
        <v>85.784313725490193</v>
      </c>
      <c r="T120" s="143">
        <f t="shared" si="9"/>
        <v>83.16326530612244</v>
      </c>
      <c r="U120" s="169"/>
      <c r="V120" s="143">
        <f t="shared" si="10"/>
        <v>82.38636363636364</v>
      </c>
      <c r="W120" s="143">
        <f t="shared" si="10"/>
        <v>75.543478260869563</v>
      </c>
      <c r="X120" s="143">
        <f t="shared" si="10"/>
        <v>89.88095238095238</v>
      </c>
      <c r="Y120" s="169"/>
      <c r="Z120" s="143">
        <f t="shared" si="11"/>
        <v>60.931899641577061</v>
      </c>
      <c r="AA120" s="143">
        <f t="shared" si="11"/>
        <v>60.447761194029844</v>
      </c>
      <c r="AB120" s="143">
        <f t="shared" si="11"/>
        <v>61.379310344827587</v>
      </c>
    </row>
    <row r="121" spans="1:28" x14ac:dyDescent="0.25">
      <c r="A121" s="128" t="s">
        <v>120</v>
      </c>
      <c r="B121" s="143">
        <f t="shared" si="7"/>
        <v>77.227722772277232</v>
      </c>
      <c r="C121" s="143">
        <f t="shared" si="7"/>
        <v>74.23971377459749</v>
      </c>
      <c r="D121" s="143">
        <f t="shared" si="7"/>
        <v>80.253623188405797</v>
      </c>
      <c r="E121" s="169"/>
      <c r="F121" s="143">
        <f t="shared" si="8"/>
        <v>68.831168831168839</v>
      </c>
      <c r="G121" s="143">
        <f t="shared" si="8"/>
        <v>65.838509316770185</v>
      </c>
      <c r="H121" s="143">
        <f t="shared" si="8"/>
        <v>72.10884353741497</v>
      </c>
      <c r="I121" s="169"/>
      <c r="J121" s="143">
        <f t="shared" si="12"/>
        <v>66.808510638297875</v>
      </c>
      <c r="K121" s="143">
        <f t="shared" si="12"/>
        <v>58.536585365853654</v>
      </c>
      <c r="L121" s="143">
        <f t="shared" si="12"/>
        <v>75.892857142857139</v>
      </c>
      <c r="M121" s="169"/>
      <c r="N121" s="143">
        <f t="shared" si="13"/>
        <v>84.615384615384613</v>
      </c>
      <c r="O121" s="143">
        <f t="shared" si="13"/>
        <v>89.552238805970148</v>
      </c>
      <c r="P121" s="143">
        <f t="shared" si="13"/>
        <v>80.26315789473685</v>
      </c>
      <c r="Q121" s="169"/>
      <c r="R121" s="143">
        <f t="shared" si="9"/>
        <v>74.30167597765363</v>
      </c>
      <c r="S121" s="143">
        <f t="shared" si="9"/>
        <v>74.117647058823536</v>
      </c>
      <c r="T121" s="143">
        <f t="shared" si="9"/>
        <v>74.468085106382972</v>
      </c>
      <c r="U121" s="169"/>
      <c r="V121" s="143">
        <f t="shared" si="10"/>
        <v>94.73684210526315</v>
      </c>
      <c r="W121" s="143">
        <f t="shared" si="10"/>
        <v>91.25</v>
      </c>
      <c r="X121" s="143">
        <f t="shared" si="10"/>
        <v>98.611111111111114</v>
      </c>
      <c r="Y121" s="169"/>
      <c r="Z121" s="143">
        <f t="shared" si="11"/>
        <v>96.808510638297875</v>
      </c>
      <c r="AA121" s="143">
        <f t="shared" si="11"/>
        <v>95.348837209302332</v>
      </c>
      <c r="AB121" s="143">
        <f t="shared" si="11"/>
        <v>98.039215686274503</v>
      </c>
    </row>
    <row r="122" spans="1:28" x14ac:dyDescent="0.25">
      <c r="A122" s="128" t="s">
        <v>121</v>
      </c>
      <c r="B122" s="143">
        <f t="shared" si="7"/>
        <v>81.007431874483899</v>
      </c>
      <c r="C122" s="143">
        <f t="shared" si="7"/>
        <v>77.024793388429757</v>
      </c>
      <c r="D122" s="143">
        <f t="shared" si="7"/>
        <v>84.983498349834989</v>
      </c>
      <c r="E122" s="169"/>
      <c r="F122" s="143">
        <f t="shared" si="8"/>
        <v>76.265822784810126</v>
      </c>
      <c r="G122" s="143">
        <f t="shared" si="8"/>
        <v>70.303030303030297</v>
      </c>
      <c r="H122" s="143">
        <f t="shared" si="8"/>
        <v>82.78145695364239</v>
      </c>
      <c r="I122" s="169"/>
      <c r="J122" s="143">
        <f t="shared" si="12"/>
        <v>78.297872340425528</v>
      </c>
      <c r="K122" s="143">
        <f t="shared" si="12"/>
        <v>72.131147540983605</v>
      </c>
      <c r="L122" s="143">
        <f t="shared" si="12"/>
        <v>84.955752212389385</v>
      </c>
      <c r="M122" s="169"/>
      <c r="N122" s="143">
        <f t="shared" si="13"/>
        <v>80.645161290322577</v>
      </c>
      <c r="O122" s="143">
        <f t="shared" si="13"/>
        <v>77.064220183486242</v>
      </c>
      <c r="P122" s="143">
        <f t="shared" si="13"/>
        <v>84.259259259259252</v>
      </c>
      <c r="Q122" s="169"/>
      <c r="R122" s="143">
        <f t="shared" si="9"/>
        <v>78.835978835978835</v>
      </c>
      <c r="S122" s="143">
        <f t="shared" si="9"/>
        <v>77.319587628865989</v>
      </c>
      <c r="T122" s="143">
        <f t="shared" si="9"/>
        <v>80.434782608695656</v>
      </c>
      <c r="U122" s="169"/>
      <c r="V122" s="143">
        <f t="shared" si="10"/>
        <v>88.275862068965523</v>
      </c>
      <c r="W122" s="143">
        <f t="shared" si="10"/>
        <v>85.714285714285708</v>
      </c>
      <c r="X122" s="143">
        <f t="shared" si="10"/>
        <v>90.243902439024396</v>
      </c>
      <c r="Y122" s="169"/>
      <c r="Z122" s="143">
        <f t="shared" si="11"/>
        <v>95.412844036697251</v>
      </c>
      <c r="AA122" s="143">
        <f t="shared" si="11"/>
        <v>100</v>
      </c>
      <c r="AB122" s="143">
        <f t="shared" si="11"/>
        <v>91.666666666666657</v>
      </c>
    </row>
    <row r="123" spans="1:28" x14ac:dyDescent="0.25">
      <c r="A123" s="128" t="s">
        <v>122</v>
      </c>
      <c r="B123" s="143">
        <f t="shared" si="7"/>
        <v>88.67771936918723</v>
      </c>
      <c r="C123" s="143">
        <f t="shared" si="7"/>
        <v>87.929553264604806</v>
      </c>
      <c r="D123" s="143">
        <f t="shared" si="7"/>
        <v>89.34300993124522</v>
      </c>
      <c r="E123" s="169"/>
      <c r="F123" s="143">
        <f t="shared" si="8"/>
        <v>86.462882096069876</v>
      </c>
      <c r="G123" s="143">
        <f t="shared" si="8"/>
        <v>86.058519793459553</v>
      </c>
      <c r="H123" s="143">
        <f t="shared" si="8"/>
        <v>86.879432624113477</v>
      </c>
      <c r="I123" s="169"/>
      <c r="J123" s="143">
        <f t="shared" si="12"/>
        <v>82.600195503421318</v>
      </c>
      <c r="K123" s="143">
        <f t="shared" si="12"/>
        <v>80.864197530864203</v>
      </c>
      <c r="L123" s="143">
        <f t="shared" si="12"/>
        <v>84.171322160148975</v>
      </c>
      <c r="M123" s="169"/>
      <c r="N123" s="143">
        <f t="shared" si="13"/>
        <v>95.177956371986227</v>
      </c>
      <c r="O123" s="143">
        <f t="shared" si="13"/>
        <v>93.654822335025372</v>
      </c>
      <c r="P123" s="143">
        <f t="shared" si="13"/>
        <v>96.436058700209642</v>
      </c>
      <c r="Q123" s="169"/>
      <c r="R123" s="143">
        <f t="shared" si="9"/>
        <v>88.054187192118221</v>
      </c>
      <c r="S123" s="143">
        <f t="shared" si="9"/>
        <v>86.595174262734588</v>
      </c>
      <c r="T123" s="143">
        <f t="shared" si="9"/>
        <v>89.293849658314343</v>
      </c>
      <c r="U123" s="169"/>
      <c r="V123" s="143">
        <f t="shared" si="10"/>
        <v>92.808219178082197</v>
      </c>
      <c r="W123" s="143">
        <f t="shared" si="10"/>
        <v>89.667896678966784</v>
      </c>
      <c r="X123" s="143">
        <f t="shared" si="10"/>
        <v>95.527156549520768</v>
      </c>
      <c r="Y123" s="169"/>
      <c r="Z123" s="143">
        <f t="shared" si="11"/>
        <v>90.998043052837573</v>
      </c>
      <c r="AA123" s="143">
        <f t="shared" si="11"/>
        <v>98.206278026905821</v>
      </c>
      <c r="AB123" s="143">
        <f t="shared" si="11"/>
        <v>85.416666666666657</v>
      </c>
    </row>
    <row r="124" spans="1:28" x14ac:dyDescent="0.25">
      <c r="A124" s="171" t="s">
        <v>123</v>
      </c>
      <c r="B124" s="143">
        <f t="shared" si="7"/>
        <v>71.030042918454939</v>
      </c>
      <c r="C124" s="143">
        <f t="shared" si="7"/>
        <v>67.842199641362825</v>
      </c>
      <c r="D124" s="143">
        <f t="shared" si="7"/>
        <v>74.386406544996859</v>
      </c>
      <c r="E124" s="169"/>
      <c r="F124" s="143">
        <f t="shared" si="8"/>
        <v>66.952264381884945</v>
      </c>
      <c r="G124" s="143">
        <f t="shared" si="8"/>
        <v>62.5</v>
      </c>
      <c r="H124" s="143">
        <f t="shared" si="8"/>
        <v>72.148541114058347</v>
      </c>
      <c r="I124" s="169"/>
      <c r="J124" s="143">
        <f t="shared" si="12"/>
        <v>57.249626307922277</v>
      </c>
      <c r="K124" s="143">
        <f t="shared" si="12"/>
        <v>55.000000000000007</v>
      </c>
      <c r="L124" s="143">
        <f t="shared" si="12"/>
        <v>59.574468085106382</v>
      </c>
      <c r="M124" s="169"/>
      <c r="N124" s="143">
        <f t="shared" si="13"/>
        <v>78.317757009345783</v>
      </c>
      <c r="O124" s="143">
        <f t="shared" si="13"/>
        <v>77.862595419847324</v>
      </c>
      <c r="P124" s="143">
        <f t="shared" si="13"/>
        <v>78.754578754578759</v>
      </c>
      <c r="Q124" s="169"/>
      <c r="R124" s="143">
        <f t="shared" si="9"/>
        <v>67.134268537074149</v>
      </c>
      <c r="S124" s="143">
        <f t="shared" si="9"/>
        <v>61.417322834645674</v>
      </c>
      <c r="T124" s="143">
        <f t="shared" si="9"/>
        <v>73.061224489795919</v>
      </c>
      <c r="U124" s="169"/>
      <c r="V124" s="143">
        <f t="shared" si="10"/>
        <v>78.75</v>
      </c>
      <c r="W124" s="143">
        <f t="shared" si="10"/>
        <v>75</v>
      </c>
      <c r="X124" s="143">
        <f t="shared" si="10"/>
        <v>82.35294117647058</v>
      </c>
      <c r="Y124" s="169"/>
      <c r="Z124" s="143">
        <f t="shared" si="11"/>
        <v>92.982456140350877</v>
      </c>
      <c r="AA124" s="143">
        <f t="shared" si="11"/>
        <v>91.712707182320443</v>
      </c>
      <c r="AB124" s="143">
        <f t="shared" si="11"/>
        <v>94.409937888198755</v>
      </c>
    </row>
    <row r="125" spans="1:28" ht="13.5" thickBot="1" x14ac:dyDescent="0.3">
      <c r="A125" s="166" t="s">
        <v>124</v>
      </c>
      <c r="B125" s="149">
        <f t="shared" si="7"/>
        <v>90.791366906474821</v>
      </c>
      <c r="C125" s="149">
        <f t="shared" si="7"/>
        <v>93.851132686084142</v>
      </c>
      <c r="D125" s="149">
        <f t="shared" si="7"/>
        <v>88.341968911917107</v>
      </c>
      <c r="E125" s="172"/>
      <c r="F125" s="149">
        <f t="shared" si="8"/>
        <v>92.307692307692307</v>
      </c>
      <c r="G125" s="149">
        <f t="shared" si="8"/>
        <v>92.708333333333343</v>
      </c>
      <c r="H125" s="149">
        <f t="shared" si="8"/>
        <v>92.028985507246375</v>
      </c>
      <c r="I125" s="172"/>
      <c r="J125" s="149">
        <f t="shared" si="12"/>
        <v>92.073170731707322</v>
      </c>
      <c r="K125" s="149">
        <f t="shared" si="12"/>
        <v>91.025641025641022</v>
      </c>
      <c r="L125" s="149">
        <f t="shared" si="12"/>
        <v>93.023255813953483</v>
      </c>
      <c r="M125" s="172"/>
      <c r="N125" s="149">
        <f t="shared" si="13"/>
        <v>91.011235955056179</v>
      </c>
      <c r="O125" s="149">
        <f t="shared" si="13"/>
        <v>91.428571428571431</v>
      </c>
      <c r="P125" s="149">
        <f t="shared" si="13"/>
        <v>90.740740740740748</v>
      </c>
      <c r="Q125" s="172"/>
      <c r="R125" s="149">
        <f t="shared" si="9"/>
        <v>95.121951219512198</v>
      </c>
      <c r="S125" s="149">
        <f t="shared" si="9"/>
        <v>95.744680851063833</v>
      </c>
      <c r="T125" s="149">
        <f t="shared" si="9"/>
        <v>94.285714285714278</v>
      </c>
      <c r="U125" s="172"/>
      <c r="V125" s="149">
        <f t="shared" si="10"/>
        <v>100</v>
      </c>
      <c r="W125" s="149">
        <f t="shared" si="10"/>
        <v>100</v>
      </c>
      <c r="X125" s="149">
        <f t="shared" si="10"/>
        <v>100</v>
      </c>
      <c r="Y125" s="172"/>
      <c r="Z125" s="149">
        <f t="shared" si="11"/>
        <v>74.698795180722882</v>
      </c>
      <c r="AA125" s="149">
        <f t="shared" si="11"/>
        <v>100</v>
      </c>
      <c r="AB125" s="149">
        <f t="shared" si="11"/>
        <v>57.999999999999993</v>
      </c>
    </row>
    <row r="126" spans="1:28" x14ac:dyDescent="0.25">
      <c r="A126" s="292" t="s">
        <v>90</v>
      </c>
      <c r="B126" s="292"/>
      <c r="C126" s="292"/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  <c r="O126" s="292"/>
      <c r="P126" s="292"/>
      <c r="Q126" s="292"/>
      <c r="R126" s="292"/>
      <c r="S126" s="292"/>
      <c r="T126" s="292"/>
      <c r="U126" s="292"/>
      <c r="V126" s="292"/>
      <c r="W126" s="292"/>
      <c r="X126" s="292"/>
      <c r="Y126" s="292"/>
      <c r="Z126" s="292"/>
      <c r="AA126" s="292"/>
      <c r="AB126" s="292"/>
    </row>
    <row r="127" spans="1:28" x14ac:dyDescent="0.25">
      <c r="A127" s="293" t="s">
        <v>14</v>
      </c>
      <c r="B127" s="293"/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3"/>
      <c r="Y127" s="293"/>
      <c r="Z127" s="293"/>
      <c r="AA127" s="293"/>
      <c r="AB127" s="293"/>
    </row>
    <row r="130" spans="1:32" s="115" customFormat="1" ht="15" x14ac:dyDescent="0.25">
      <c r="A130" s="294" t="s">
        <v>201</v>
      </c>
      <c r="B130" s="294"/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9"/>
      <c r="AD130" s="278" t="s">
        <v>249</v>
      </c>
      <c r="AE130" s="278"/>
      <c r="AF130" s="9"/>
    </row>
    <row r="131" spans="1:32" s="115" customFormat="1" ht="15" x14ac:dyDescent="0.25">
      <c r="A131" s="295" t="s">
        <v>202</v>
      </c>
      <c r="B131" s="295"/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9"/>
      <c r="AD131" s="278"/>
      <c r="AE131" s="278"/>
      <c r="AF131"/>
    </row>
    <row r="132" spans="1:32" s="115" customFormat="1" ht="15" x14ac:dyDescent="0.25">
      <c r="A132" s="294" t="s">
        <v>78</v>
      </c>
      <c r="B132" s="294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</row>
    <row r="133" spans="1:32" s="115" customFormat="1" ht="15" x14ac:dyDescent="0.25">
      <c r="A133" s="295" t="s">
        <v>94</v>
      </c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</row>
    <row r="134" spans="1:32" s="115" customFormat="1" ht="15" x14ac:dyDescent="0.25">
      <c r="A134" s="294" t="s">
        <v>95</v>
      </c>
      <c r="B134" s="294"/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</row>
    <row r="135" spans="1:32" s="115" customFormat="1" ht="15" x14ac:dyDescent="0.25">
      <c r="A135" s="295" t="s">
        <v>80</v>
      </c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</row>
    <row r="136" spans="1:32" s="115" customFormat="1" ht="15.75" thickBot="1" x14ac:dyDescent="0.3">
      <c r="A136" s="118"/>
      <c r="B136" s="117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  <c r="AA136" s="118"/>
      <c r="AB136" s="118"/>
    </row>
    <row r="137" spans="1:32" s="115" customFormat="1" ht="15" x14ac:dyDescent="0.25">
      <c r="A137" s="299" t="s">
        <v>96</v>
      </c>
      <c r="B137" s="119" t="s">
        <v>22</v>
      </c>
      <c r="C137" s="119"/>
      <c r="D137" s="119"/>
      <c r="E137" s="120"/>
      <c r="F137" s="119" t="s">
        <v>57</v>
      </c>
      <c r="G137" s="119"/>
      <c r="H137" s="119"/>
      <c r="I137" s="120"/>
      <c r="J137" s="119" t="s">
        <v>58</v>
      </c>
      <c r="K137" s="119"/>
      <c r="L137" s="119"/>
      <c r="M137" s="120"/>
      <c r="N137" s="119" t="s">
        <v>59</v>
      </c>
      <c r="O137" s="119"/>
      <c r="P137" s="119"/>
      <c r="Q137" s="120"/>
      <c r="R137" s="119" t="s">
        <v>61</v>
      </c>
      <c r="S137" s="119"/>
      <c r="T137" s="119"/>
      <c r="U137" s="120"/>
      <c r="V137" s="119" t="s">
        <v>62</v>
      </c>
      <c r="W137" s="119"/>
      <c r="X137" s="119"/>
      <c r="Y137" s="120"/>
      <c r="Z137" s="119" t="s">
        <v>63</v>
      </c>
      <c r="AA137" s="119"/>
      <c r="AB137" s="119"/>
    </row>
    <row r="138" spans="1:32" s="115" customFormat="1" ht="15.75" thickBot="1" x14ac:dyDescent="0.3">
      <c r="A138" s="300"/>
      <c r="B138" s="121" t="s">
        <v>82</v>
      </c>
      <c r="C138" s="121" t="s">
        <v>83</v>
      </c>
      <c r="D138" s="121" t="s">
        <v>84</v>
      </c>
      <c r="E138" s="122"/>
      <c r="F138" s="121" t="s">
        <v>82</v>
      </c>
      <c r="G138" s="121" t="s">
        <v>83</v>
      </c>
      <c r="H138" s="121" t="s">
        <v>84</v>
      </c>
      <c r="I138" s="122"/>
      <c r="J138" s="121" t="s">
        <v>82</v>
      </c>
      <c r="K138" s="121" t="s">
        <v>83</v>
      </c>
      <c r="L138" s="121" t="s">
        <v>84</v>
      </c>
      <c r="M138" s="122"/>
      <c r="N138" s="121" t="s">
        <v>82</v>
      </c>
      <c r="O138" s="121" t="s">
        <v>83</v>
      </c>
      <c r="P138" s="121" t="s">
        <v>84</v>
      </c>
      <c r="Q138" s="122"/>
      <c r="R138" s="121" t="s">
        <v>82</v>
      </c>
      <c r="S138" s="121" t="s">
        <v>83</v>
      </c>
      <c r="T138" s="121" t="s">
        <v>84</v>
      </c>
      <c r="U138" s="122"/>
      <c r="V138" s="121" t="s">
        <v>82</v>
      </c>
      <c r="W138" s="121" t="s">
        <v>83</v>
      </c>
      <c r="X138" s="121" t="s">
        <v>84</v>
      </c>
      <c r="Y138" s="122"/>
      <c r="Z138" s="121" t="s">
        <v>82</v>
      </c>
      <c r="AA138" s="121" t="s">
        <v>83</v>
      </c>
      <c r="AB138" s="121" t="s">
        <v>84</v>
      </c>
    </row>
    <row r="139" spans="1:32" x14ac:dyDescent="0.25">
      <c r="A139" s="154"/>
      <c r="B139" s="155"/>
      <c r="C139" s="155"/>
      <c r="D139" s="155"/>
      <c r="E139" s="156"/>
      <c r="F139" s="155"/>
      <c r="G139" s="155"/>
      <c r="H139" s="155"/>
      <c r="I139" s="156"/>
      <c r="J139" s="155"/>
      <c r="K139" s="155"/>
      <c r="L139" s="155"/>
      <c r="M139" s="156"/>
      <c r="N139" s="155"/>
      <c r="O139" s="155"/>
      <c r="P139" s="155"/>
      <c r="Q139" s="156"/>
      <c r="R139" s="155"/>
      <c r="S139" s="155"/>
      <c r="T139" s="155"/>
      <c r="U139" s="156"/>
      <c r="V139" s="155"/>
      <c r="W139" s="155"/>
      <c r="X139" s="155"/>
      <c r="Y139" s="156"/>
      <c r="Z139" s="155"/>
      <c r="AA139" s="155"/>
      <c r="AB139" s="155"/>
    </row>
    <row r="140" spans="1:32" ht="13.5" x14ac:dyDescent="0.25">
      <c r="A140" s="158" t="s">
        <v>97</v>
      </c>
      <c r="B140" s="143">
        <f>+B54/(B54+B11)*100</f>
        <v>15.415114742280428</v>
      </c>
      <c r="C140" s="143">
        <f>+C54/(C54+C11)*100</f>
        <v>17.513558411100796</v>
      </c>
      <c r="D140" s="143">
        <f>+D54/(D54+D11)*100</f>
        <v>13.384244372990354</v>
      </c>
      <c r="E140" s="169"/>
      <c r="F140" s="143">
        <f>+F54/(F54+F11)*100</f>
        <v>19.652948227638564</v>
      </c>
      <c r="G140" s="143">
        <f>+G54/(G54+G11)*100</f>
        <v>22.433293071263861</v>
      </c>
      <c r="H140" s="143">
        <f>+H54/(H54+H11)*100</f>
        <v>16.64289110794104</v>
      </c>
      <c r="I140" s="169"/>
      <c r="J140" s="143">
        <f>+J54/(J54+J11)*100</f>
        <v>20.973008997000999</v>
      </c>
      <c r="K140" s="143">
        <f>+K54/(K54+K11)*100</f>
        <v>23.652537938252223</v>
      </c>
      <c r="L140" s="143">
        <f>+L54/(L54+L11)*100</f>
        <v>18.190463252275507</v>
      </c>
      <c r="M140" s="169"/>
      <c r="N140" s="143">
        <f>+N54/(N54+N11)*100</f>
        <v>12.828242760809202</v>
      </c>
      <c r="O140" s="143">
        <f>+O54/(O54+O11)*100</f>
        <v>14.859053989488771</v>
      </c>
      <c r="P140" s="143">
        <f>+P54/(P54+P11)*100</f>
        <v>10.812519759721784</v>
      </c>
      <c r="Q140" s="169"/>
      <c r="R140" s="143">
        <f>+R54/(R54+R11)*100</f>
        <v>16.404102701615606</v>
      </c>
      <c r="S140" s="143">
        <f>+S54/(S54+S11)*100</f>
        <v>19.095477386934672</v>
      </c>
      <c r="T140" s="143">
        <f>+T54/(T54+T11)*100</f>
        <v>13.917193344511801</v>
      </c>
      <c r="U140" s="169"/>
      <c r="V140" s="143">
        <f>+V54/(V54+V11)*100</f>
        <v>10.21327967806841</v>
      </c>
      <c r="W140" s="143">
        <f>+W54/(W54+W11)*100</f>
        <v>12.690529200205514</v>
      </c>
      <c r="X140" s="143">
        <f>+X54/(X54+X11)*100</f>
        <v>8.0170057698147588</v>
      </c>
      <c r="Y140" s="169"/>
      <c r="Z140" s="143">
        <f>+Z54/(Z54+Z11)*100</f>
        <v>8.4301515010688721</v>
      </c>
      <c r="AA140" s="143">
        <f>+AA54/(AA54+AA11)*100</f>
        <v>5.6315037747398486</v>
      </c>
      <c r="AB140" s="143">
        <f>+AB54/(AB54+AB11)*100</f>
        <v>10.771594400819392</v>
      </c>
    </row>
    <row r="141" spans="1:32" x14ac:dyDescent="0.25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</row>
    <row r="142" spans="1:32" x14ac:dyDescent="0.25">
      <c r="A142" s="128" t="s">
        <v>98</v>
      </c>
      <c r="B142" s="143">
        <f t="shared" ref="B142:D157" si="14">+B56/(B56+B13)*100</f>
        <v>17.570498915401302</v>
      </c>
      <c r="C142" s="143">
        <f t="shared" si="14"/>
        <v>18.437225636523266</v>
      </c>
      <c r="D142" s="143">
        <f t="shared" si="14"/>
        <v>16.72384219554031</v>
      </c>
      <c r="E142" s="169"/>
      <c r="F142" s="143">
        <f t="shared" ref="F142:P157" si="15">+F56/(F56+F13)*100</f>
        <v>20.463320463320464</v>
      </c>
      <c r="G142" s="143">
        <f t="shared" si="15"/>
        <v>19.896640826873384</v>
      </c>
      <c r="H142" s="143">
        <f t="shared" si="15"/>
        <v>21.025641025641026</v>
      </c>
      <c r="I142" s="169"/>
      <c r="J142" s="143">
        <f>+J56/(J56+J13)*100</f>
        <v>15.831134564643801</v>
      </c>
      <c r="K142" s="143">
        <f>+K56/(K56+K13)*100</f>
        <v>15.482233502538071</v>
      </c>
      <c r="L142" s="143">
        <f>+L56/(L56+L13)*100</f>
        <v>16.208791208791208</v>
      </c>
      <c r="M142" s="169"/>
      <c r="N142" s="143">
        <f>+N56/(N56+N13)*100</f>
        <v>15.542168674698795</v>
      </c>
      <c r="O142" s="143">
        <f>+O56/(O56+O13)*100</f>
        <v>18.181818181818183</v>
      </c>
      <c r="P142" s="143">
        <f>+P56/(P56+P13)*100</f>
        <v>12.864077669902912</v>
      </c>
      <c r="Q142" s="169"/>
      <c r="R142" s="143">
        <f t="shared" ref="R142:T157" si="16">+R56/(R56+R13)*100</f>
        <v>28.169014084507044</v>
      </c>
      <c r="S142" s="143">
        <f t="shared" si="16"/>
        <v>30.593607305936072</v>
      </c>
      <c r="T142" s="143">
        <f t="shared" si="16"/>
        <v>25.60386473429952</v>
      </c>
      <c r="U142" s="169"/>
      <c r="V142" s="143">
        <f t="shared" ref="V142:X157" si="17">+V56/(V56+V13)*100</f>
        <v>14.766839378238341</v>
      </c>
      <c r="W142" s="143">
        <f t="shared" si="17"/>
        <v>16.066481994459831</v>
      </c>
      <c r="X142" s="143">
        <f t="shared" si="17"/>
        <v>13.625304136253041</v>
      </c>
      <c r="Y142" s="169"/>
      <c r="Z142" s="143">
        <f t="shared" ref="Z142:AB157" si="18">+Z56/(Z56+Z13)*100</f>
        <v>7.7294685990338161</v>
      </c>
      <c r="AA142" s="143">
        <f t="shared" si="18"/>
        <v>5</v>
      </c>
      <c r="AB142" s="143">
        <f t="shared" si="18"/>
        <v>9.9706744868035191</v>
      </c>
    </row>
    <row r="143" spans="1:32" x14ac:dyDescent="0.25">
      <c r="A143" s="128" t="s">
        <v>99</v>
      </c>
      <c r="B143" s="143">
        <f t="shared" si="14"/>
        <v>9.4149554436264999</v>
      </c>
      <c r="C143" s="143">
        <f t="shared" si="14"/>
        <v>10.83398285268901</v>
      </c>
      <c r="D143" s="143">
        <f t="shared" si="14"/>
        <v>8.0123266563944533</v>
      </c>
      <c r="E143" s="169"/>
      <c r="F143" s="143">
        <f t="shared" si="15"/>
        <v>12.238805970149254</v>
      </c>
      <c r="G143" s="143">
        <f t="shared" si="15"/>
        <v>14.606741573033707</v>
      </c>
      <c r="H143" s="143">
        <f t="shared" si="15"/>
        <v>9.5541401273885356</v>
      </c>
      <c r="I143" s="169"/>
      <c r="J143" s="143">
        <f t="shared" si="15"/>
        <v>19.536423841059602</v>
      </c>
      <c r="K143" s="143">
        <f t="shared" si="15"/>
        <v>24.539877300613497</v>
      </c>
      <c r="L143" s="143">
        <f t="shared" si="15"/>
        <v>13.669064748201439</v>
      </c>
      <c r="M143" s="169"/>
      <c r="N143" s="143">
        <f t="shared" si="15"/>
        <v>5.3639846743295019</v>
      </c>
      <c r="O143" s="143">
        <f t="shared" si="15"/>
        <v>6.5217391304347823</v>
      </c>
      <c r="P143" s="143">
        <f t="shared" si="15"/>
        <v>4.0650406504065035</v>
      </c>
      <c r="Q143" s="169"/>
      <c r="R143" s="143">
        <f t="shared" si="16"/>
        <v>9.7244732576985413</v>
      </c>
      <c r="S143" s="143">
        <f t="shared" si="16"/>
        <v>11.564625850340136</v>
      </c>
      <c r="T143" s="143">
        <f t="shared" si="16"/>
        <v>8.0495356037151709</v>
      </c>
      <c r="U143" s="169"/>
      <c r="V143" s="143">
        <f t="shared" si="17"/>
        <v>9.2421441774491679</v>
      </c>
      <c r="W143" s="143">
        <f t="shared" si="17"/>
        <v>8.8122605363984672</v>
      </c>
      <c r="X143" s="143">
        <f t="shared" si="17"/>
        <v>9.6428571428571441</v>
      </c>
      <c r="Y143" s="169"/>
      <c r="Z143" s="143">
        <f t="shared" si="18"/>
        <v>3.6190476190476191</v>
      </c>
      <c r="AA143" s="143">
        <f t="shared" si="18"/>
        <v>2.8112449799196786</v>
      </c>
      <c r="AB143" s="143">
        <f t="shared" si="18"/>
        <v>4.3478260869565215</v>
      </c>
    </row>
    <row r="144" spans="1:32" x14ac:dyDescent="0.25">
      <c r="A144" s="128" t="s">
        <v>100</v>
      </c>
      <c r="B144" s="143">
        <f t="shared" si="14"/>
        <v>8.3051991897366637</v>
      </c>
      <c r="C144" s="143">
        <f t="shared" si="14"/>
        <v>8.0733944954128454</v>
      </c>
      <c r="D144" s="143">
        <f t="shared" si="14"/>
        <v>8.4401709401709404</v>
      </c>
      <c r="E144" s="169"/>
      <c r="F144" s="143">
        <f t="shared" si="15"/>
        <v>36.764705882352942</v>
      </c>
      <c r="G144" s="143">
        <f t="shared" si="15"/>
        <v>50</v>
      </c>
      <c r="H144" s="143">
        <f t="shared" si="15"/>
        <v>26.315789473684209</v>
      </c>
      <c r="I144" s="169"/>
      <c r="J144" s="143" t="s">
        <v>56</v>
      </c>
      <c r="K144" s="143" t="s">
        <v>56</v>
      </c>
      <c r="L144" s="143" t="s">
        <v>56</v>
      </c>
      <c r="M144" s="169"/>
      <c r="N144" s="143" t="s">
        <v>56</v>
      </c>
      <c r="O144" s="143" t="s">
        <v>56</v>
      </c>
      <c r="P144" s="143" t="s">
        <v>56</v>
      </c>
      <c r="Q144" s="169"/>
      <c r="R144" s="143">
        <f t="shared" si="16"/>
        <v>6.7669172932330826</v>
      </c>
      <c r="S144" s="143">
        <f t="shared" si="16"/>
        <v>8.0568720379146921</v>
      </c>
      <c r="T144" s="143">
        <f t="shared" si="16"/>
        <v>5.9190031152647977</v>
      </c>
      <c r="U144" s="169"/>
      <c r="V144" s="143">
        <f t="shared" si="17"/>
        <v>5.286343612334802</v>
      </c>
      <c r="W144" s="143">
        <f t="shared" si="17"/>
        <v>6.666666666666667</v>
      </c>
      <c r="X144" s="143">
        <f t="shared" si="17"/>
        <v>4.6052631578947363</v>
      </c>
      <c r="Y144" s="169"/>
      <c r="Z144" s="143">
        <f t="shared" si="18"/>
        <v>8.8992974238875888</v>
      </c>
      <c r="AA144" s="143">
        <f t="shared" si="18"/>
        <v>1.2987012987012987</v>
      </c>
      <c r="AB144" s="143">
        <f t="shared" si="18"/>
        <v>13.186813186813188</v>
      </c>
    </row>
    <row r="145" spans="1:28" x14ac:dyDescent="0.25">
      <c r="A145" s="128" t="s">
        <v>101</v>
      </c>
      <c r="B145" s="143">
        <f t="shared" si="14"/>
        <v>16.077783426537877</v>
      </c>
      <c r="C145" s="143">
        <f t="shared" si="14"/>
        <v>19.353142256113596</v>
      </c>
      <c r="D145" s="143">
        <f t="shared" si="14"/>
        <v>13.013530135301355</v>
      </c>
      <c r="E145" s="169"/>
      <c r="F145" s="143">
        <f t="shared" si="15"/>
        <v>19.946631087391594</v>
      </c>
      <c r="G145" s="143">
        <f t="shared" si="15"/>
        <v>22.593068035943517</v>
      </c>
      <c r="H145" s="143">
        <f t="shared" si="15"/>
        <v>17.083333333333332</v>
      </c>
      <c r="I145" s="169"/>
      <c r="J145" s="143">
        <f t="shared" ref="J145:L160" si="19">+J59/(J59+J16)*100</f>
        <v>22.380952380952383</v>
      </c>
      <c r="K145" s="143">
        <f t="shared" si="19"/>
        <v>24.390243902439025</v>
      </c>
      <c r="L145" s="143">
        <f t="shared" si="19"/>
        <v>20.198675496688743</v>
      </c>
      <c r="M145" s="169"/>
      <c r="N145" s="143">
        <f t="shared" ref="N145:P160" si="20">+N59/(N59+N16)*100</f>
        <v>14.366729678638942</v>
      </c>
      <c r="O145" s="143">
        <f t="shared" si="20"/>
        <v>18.348623853211009</v>
      </c>
      <c r="P145" s="143">
        <f t="shared" si="20"/>
        <v>10.1364522417154</v>
      </c>
      <c r="Q145" s="169"/>
      <c r="R145" s="143">
        <f t="shared" si="16"/>
        <v>17.10610932475884</v>
      </c>
      <c r="S145" s="143">
        <f t="shared" si="16"/>
        <v>23.076923076923077</v>
      </c>
      <c r="T145" s="143">
        <f t="shared" si="16"/>
        <v>12.192262602579133</v>
      </c>
      <c r="U145" s="169"/>
      <c r="V145" s="143">
        <f t="shared" si="17"/>
        <v>12.348668280871671</v>
      </c>
      <c r="W145" s="143">
        <f t="shared" si="17"/>
        <v>18.538324420677363</v>
      </c>
      <c r="X145" s="143">
        <f t="shared" si="17"/>
        <v>7.227138643067847</v>
      </c>
      <c r="Y145" s="169"/>
      <c r="Z145" s="143">
        <f t="shared" si="18"/>
        <v>8.989657915672236</v>
      </c>
      <c r="AA145" s="143">
        <f t="shared" si="18"/>
        <v>6.0714285714285712</v>
      </c>
      <c r="AB145" s="143">
        <f t="shared" si="18"/>
        <v>11.33428981348637</v>
      </c>
    </row>
    <row r="146" spans="1:28" x14ac:dyDescent="0.25">
      <c r="A146" s="128" t="s">
        <v>102</v>
      </c>
      <c r="B146" s="143">
        <f t="shared" si="14"/>
        <v>9.7925711529184749</v>
      </c>
      <c r="C146" s="143">
        <f t="shared" si="14"/>
        <v>12.673450508788159</v>
      </c>
      <c r="D146" s="143">
        <f t="shared" si="14"/>
        <v>6.6532258064516121</v>
      </c>
      <c r="E146" s="169"/>
      <c r="F146" s="143">
        <f t="shared" si="15"/>
        <v>12.9973474801061</v>
      </c>
      <c r="G146" s="143">
        <f t="shared" si="15"/>
        <v>16.279069767441861</v>
      </c>
      <c r="H146" s="143">
        <f t="shared" si="15"/>
        <v>8.6419753086419746</v>
      </c>
      <c r="I146" s="169"/>
      <c r="J146" s="143">
        <f t="shared" si="19"/>
        <v>16.492146596858639</v>
      </c>
      <c r="K146" s="143">
        <f t="shared" si="19"/>
        <v>23.350253807106601</v>
      </c>
      <c r="L146" s="143">
        <f t="shared" si="19"/>
        <v>9.1891891891891895</v>
      </c>
      <c r="M146" s="169"/>
      <c r="N146" s="143">
        <f t="shared" si="20"/>
        <v>7.8125</v>
      </c>
      <c r="O146" s="143">
        <f t="shared" si="20"/>
        <v>10.497237569060774</v>
      </c>
      <c r="P146" s="143">
        <f t="shared" si="20"/>
        <v>4.3165467625899279</v>
      </c>
      <c r="Q146" s="169"/>
      <c r="R146" s="143">
        <f t="shared" si="16"/>
        <v>9.67741935483871</v>
      </c>
      <c r="S146" s="143">
        <f t="shared" si="16"/>
        <v>10.695187165775401</v>
      </c>
      <c r="T146" s="143">
        <f t="shared" si="16"/>
        <v>8.6486486486486491</v>
      </c>
      <c r="U146" s="169"/>
      <c r="V146" s="143">
        <f t="shared" si="17"/>
        <v>3.2467532467532463</v>
      </c>
      <c r="W146" s="143">
        <f t="shared" si="17"/>
        <v>6.8493150684931505</v>
      </c>
      <c r="X146" s="143">
        <f t="shared" si="17"/>
        <v>0</v>
      </c>
      <c r="Y146" s="169"/>
      <c r="Z146" s="143">
        <f t="shared" si="18"/>
        <v>6.369426751592357</v>
      </c>
      <c r="AA146" s="143">
        <f t="shared" si="18"/>
        <v>4.5161290322580641</v>
      </c>
      <c r="AB146" s="143">
        <f t="shared" si="18"/>
        <v>8.1761006289308167</v>
      </c>
    </row>
    <row r="147" spans="1:28" x14ac:dyDescent="0.25">
      <c r="A147" s="128" t="s">
        <v>103</v>
      </c>
      <c r="B147" s="143">
        <f t="shared" si="14"/>
        <v>7.8110236220472444</v>
      </c>
      <c r="C147" s="143">
        <f t="shared" si="14"/>
        <v>8.0269607843137258</v>
      </c>
      <c r="D147" s="143">
        <f t="shared" si="14"/>
        <v>7.5826312378483474</v>
      </c>
      <c r="E147" s="169"/>
      <c r="F147" s="143">
        <f t="shared" si="15"/>
        <v>8.0568720379146921</v>
      </c>
      <c r="G147" s="143">
        <f t="shared" si="15"/>
        <v>8.6206896551724146</v>
      </c>
      <c r="H147" s="143">
        <f t="shared" si="15"/>
        <v>7.3684210526315779</v>
      </c>
      <c r="I147" s="169"/>
      <c r="J147" s="143">
        <f t="shared" si="19"/>
        <v>10.177705977382875</v>
      </c>
      <c r="K147" s="143">
        <f t="shared" si="19"/>
        <v>10.289389067524116</v>
      </c>
      <c r="L147" s="143">
        <f t="shared" si="19"/>
        <v>10.064935064935066</v>
      </c>
      <c r="M147" s="169"/>
      <c r="N147" s="143">
        <f t="shared" si="20"/>
        <v>4.7227926078028748</v>
      </c>
      <c r="O147" s="143">
        <f t="shared" si="20"/>
        <v>3.7344398340248963</v>
      </c>
      <c r="P147" s="143">
        <f t="shared" si="20"/>
        <v>5.6910569105691051</v>
      </c>
      <c r="Q147" s="169"/>
      <c r="R147" s="143">
        <f t="shared" si="16"/>
        <v>12.216404886561955</v>
      </c>
      <c r="S147" s="143">
        <f t="shared" si="16"/>
        <v>15.41095890410959</v>
      </c>
      <c r="T147" s="143">
        <f t="shared" si="16"/>
        <v>8.8967971530249113</v>
      </c>
      <c r="U147" s="169"/>
      <c r="V147" s="143">
        <f t="shared" si="17"/>
        <v>5.8212058212058215</v>
      </c>
      <c r="W147" s="143">
        <f t="shared" si="17"/>
        <v>4.9618320610687023</v>
      </c>
      <c r="X147" s="143">
        <f t="shared" si="17"/>
        <v>6.8493150684931505</v>
      </c>
      <c r="Y147" s="169"/>
      <c r="Z147" s="143">
        <f t="shared" si="18"/>
        <v>3.4031413612565444</v>
      </c>
      <c r="AA147" s="143">
        <f t="shared" si="18"/>
        <v>1.1235955056179776</v>
      </c>
      <c r="AB147" s="143">
        <f t="shared" si="18"/>
        <v>5.3921568627450984</v>
      </c>
    </row>
    <row r="148" spans="1:28" x14ac:dyDescent="0.25">
      <c r="A148" s="128" t="s">
        <v>104</v>
      </c>
      <c r="B148" s="143">
        <f t="shared" si="14"/>
        <v>10.450623202301054</v>
      </c>
      <c r="C148" s="143">
        <f t="shared" si="14"/>
        <v>13.926499032882012</v>
      </c>
      <c r="D148" s="143">
        <f t="shared" si="14"/>
        <v>7.0342205323193925</v>
      </c>
      <c r="E148" s="169"/>
      <c r="F148" s="143">
        <f t="shared" si="15"/>
        <v>18.627450980392158</v>
      </c>
      <c r="G148" s="143">
        <f t="shared" si="15"/>
        <v>24.752475247524753</v>
      </c>
      <c r="H148" s="143">
        <f t="shared" si="15"/>
        <v>12.621359223300971</v>
      </c>
      <c r="I148" s="169"/>
      <c r="J148" s="143">
        <f t="shared" si="19"/>
        <v>9.9476439790575917</v>
      </c>
      <c r="K148" s="143">
        <f t="shared" si="19"/>
        <v>9.9009900990099009</v>
      </c>
      <c r="L148" s="143">
        <f t="shared" si="19"/>
        <v>10</v>
      </c>
      <c r="M148" s="169"/>
      <c r="N148" s="143">
        <f t="shared" si="20"/>
        <v>14.084507042253522</v>
      </c>
      <c r="O148" s="143">
        <f t="shared" si="20"/>
        <v>19.444444444444446</v>
      </c>
      <c r="P148" s="143">
        <f t="shared" si="20"/>
        <v>8.5714285714285712</v>
      </c>
      <c r="Q148" s="169"/>
      <c r="R148" s="143">
        <f t="shared" si="16"/>
        <v>10.810810810810811</v>
      </c>
      <c r="S148" s="143">
        <f t="shared" si="16"/>
        <v>17.20430107526882</v>
      </c>
      <c r="T148" s="143">
        <f t="shared" si="16"/>
        <v>4.3478260869565215</v>
      </c>
      <c r="U148" s="169"/>
      <c r="V148" s="143">
        <f t="shared" si="17"/>
        <v>4.7904191616766472</v>
      </c>
      <c r="W148" s="143">
        <f t="shared" si="17"/>
        <v>8.4507042253521121</v>
      </c>
      <c r="X148" s="143">
        <f t="shared" si="17"/>
        <v>2.083333333333333</v>
      </c>
      <c r="Y148" s="169"/>
      <c r="Z148" s="143">
        <f t="shared" si="18"/>
        <v>2.5974025974025974</v>
      </c>
      <c r="AA148" s="143">
        <f t="shared" si="18"/>
        <v>1.2658227848101267</v>
      </c>
      <c r="AB148" s="143">
        <f t="shared" si="18"/>
        <v>4</v>
      </c>
    </row>
    <row r="149" spans="1:28" x14ac:dyDescent="0.25">
      <c r="A149" s="128" t="s">
        <v>105</v>
      </c>
      <c r="B149" s="143">
        <f t="shared" si="14"/>
        <v>13.591945513769618</v>
      </c>
      <c r="C149" s="143">
        <f t="shared" si="14"/>
        <v>16.429014259144452</v>
      </c>
      <c r="D149" s="143">
        <f t="shared" si="14"/>
        <v>10.997732426303855</v>
      </c>
      <c r="E149" s="169"/>
      <c r="F149" s="143">
        <f t="shared" si="15"/>
        <v>19.071428571428573</v>
      </c>
      <c r="G149" s="143">
        <f t="shared" si="15"/>
        <v>22.268907563025213</v>
      </c>
      <c r="H149" s="143">
        <f t="shared" si="15"/>
        <v>15.743440233236154</v>
      </c>
      <c r="I149" s="169"/>
      <c r="J149" s="143">
        <f t="shared" si="19"/>
        <v>19.065420560747665</v>
      </c>
      <c r="K149" s="143">
        <f t="shared" si="19"/>
        <v>22.348484848484848</v>
      </c>
      <c r="L149" s="143">
        <f t="shared" si="19"/>
        <v>15.867158671586715</v>
      </c>
      <c r="M149" s="169"/>
      <c r="N149" s="143">
        <f t="shared" si="20"/>
        <v>16.178067318132463</v>
      </c>
      <c r="O149" s="143">
        <f t="shared" si="20"/>
        <v>20</v>
      </c>
      <c r="P149" s="143">
        <f t="shared" si="20"/>
        <v>12.903225806451612</v>
      </c>
      <c r="Q149" s="169"/>
      <c r="R149" s="143">
        <f t="shared" si="16"/>
        <v>11.828793774319065</v>
      </c>
      <c r="S149" s="143">
        <f t="shared" si="16"/>
        <v>15.210355987055015</v>
      </c>
      <c r="T149" s="143">
        <f t="shared" si="16"/>
        <v>8.695652173913043</v>
      </c>
      <c r="U149" s="169"/>
      <c r="V149" s="143">
        <f t="shared" si="17"/>
        <v>7.3303167420814486</v>
      </c>
      <c r="W149" s="143">
        <f t="shared" si="17"/>
        <v>8.6868686868686869</v>
      </c>
      <c r="X149" s="143">
        <f t="shared" si="17"/>
        <v>6.2295081967213122</v>
      </c>
      <c r="Y149" s="169"/>
      <c r="Z149" s="143">
        <f t="shared" si="18"/>
        <v>6.6803699897225082</v>
      </c>
      <c r="AA149" s="143">
        <f t="shared" si="18"/>
        <v>6.9506726457399113</v>
      </c>
      <c r="AB149" s="143">
        <f t="shared" si="18"/>
        <v>6.4516129032258061</v>
      </c>
    </row>
    <row r="150" spans="1:28" x14ac:dyDescent="0.25">
      <c r="A150" s="128" t="s">
        <v>106</v>
      </c>
      <c r="B150" s="143">
        <f t="shared" si="14"/>
        <v>20.301783264746227</v>
      </c>
      <c r="C150" s="143">
        <f t="shared" si="14"/>
        <v>22.148098732488325</v>
      </c>
      <c r="D150" s="143">
        <f t="shared" si="14"/>
        <v>18.348623853211009</v>
      </c>
      <c r="E150" s="169"/>
      <c r="F150" s="143">
        <f t="shared" si="15"/>
        <v>23.578363384188627</v>
      </c>
      <c r="G150" s="143">
        <f t="shared" si="15"/>
        <v>26.47814910025707</v>
      </c>
      <c r="H150" s="143">
        <f t="shared" si="15"/>
        <v>20.180722891566266</v>
      </c>
      <c r="I150" s="169"/>
      <c r="J150" s="143">
        <f t="shared" si="19"/>
        <v>27.338129496402878</v>
      </c>
      <c r="K150" s="143">
        <f t="shared" si="19"/>
        <v>30.188679245283019</v>
      </c>
      <c r="L150" s="143">
        <f t="shared" si="19"/>
        <v>24.074074074074073</v>
      </c>
      <c r="M150" s="169"/>
      <c r="N150" s="143">
        <f t="shared" si="20"/>
        <v>12.734864300626306</v>
      </c>
      <c r="O150" s="143">
        <f t="shared" si="20"/>
        <v>14.23076923076923</v>
      </c>
      <c r="P150" s="143">
        <f t="shared" si="20"/>
        <v>10.95890410958904</v>
      </c>
      <c r="Q150" s="169"/>
      <c r="R150" s="143">
        <f t="shared" si="16"/>
        <v>23.790322580645164</v>
      </c>
      <c r="S150" s="143">
        <f t="shared" si="16"/>
        <v>22.272727272727273</v>
      </c>
      <c r="T150" s="143">
        <f t="shared" si="16"/>
        <v>25</v>
      </c>
      <c r="U150" s="169"/>
      <c r="V150" s="143">
        <f t="shared" si="17"/>
        <v>11.708860759493671</v>
      </c>
      <c r="W150" s="143">
        <f t="shared" si="17"/>
        <v>15.950920245398773</v>
      </c>
      <c r="X150" s="143">
        <f t="shared" si="17"/>
        <v>7.18954248366013</v>
      </c>
      <c r="Y150" s="169"/>
      <c r="Z150" s="143">
        <f t="shared" si="18"/>
        <v>7.6555023923444976</v>
      </c>
      <c r="AA150" s="143">
        <f t="shared" si="18"/>
        <v>5.2083333333333339</v>
      </c>
      <c r="AB150" s="143">
        <f t="shared" si="18"/>
        <v>9.7345132743362832</v>
      </c>
    </row>
    <row r="151" spans="1:28" x14ac:dyDescent="0.25">
      <c r="A151" s="128" t="s">
        <v>107</v>
      </c>
      <c r="B151" s="143">
        <f t="shared" si="14"/>
        <v>10.474394313071231</v>
      </c>
      <c r="C151" s="143">
        <f t="shared" si="14"/>
        <v>13.077620054364242</v>
      </c>
      <c r="D151" s="143">
        <f t="shared" si="14"/>
        <v>8.0681183696259069</v>
      </c>
      <c r="E151" s="169"/>
      <c r="F151" s="143">
        <f t="shared" si="15"/>
        <v>13.558243157224698</v>
      </c>
      <c r="G151" s="143">
        <f t="shared" si="15"/>
        <v>17.763157894736842</v>
      </c>
      <c r="H151" s="143">
        <f t="shared" si="15"/>
        <v>9.6177558569667081</v>
      </c>
      <c r="I151" s="169"/>
      <c r="J151" s="143">
        <f t="shared" si="19"/>
        <v>13.820549927641098</v>
      </c>
      <c r="K151" s="143">
        <f t="shared" si="19"/>
        <v>17.723342939481267</v>
      </c>
      <c r="L151" s="143">
        <f t="shared" si="19"/>
        <v>9.8837209302325579</v>
      </c>
      <c r="M151" s="169"/>
      <c r="N151" s="143">
        <f t="shared" si="20"/>
        <v>9.7621000820344541</v>
      </c>
      <c r="O151" s="143">
        <f t="shared" si="20"/>
        <v>11.986301369863012</v>
      </c>
      <c r="P151" s="143">
        <f t="shared" si="20"/>
        <v>7.7165354330708658</v>
      </c>
      <c r="Q151" s="169"/>
      <c r="R151" s="143">
        <f t="shared" si="16"/>
        <v>9.179170344218889</v>
      </c>
      <c r="S151" s="143">
        <f t="shared" si="16"/>
        <v>10.989010989010989</v>
      </c>
      <c r="T151" s="143">
        <f t="shared" si="16"/>
        <v>7.4957410562180584</v>
      </c>
      <c r="U151" s="169"/>
      <c r="V151" s="143">
        <f t="shared" si="17"/>
        <v>6.0571428571428578</v>
      </c>
      <c r="W151" s="143">
        <f t="shared" si="17"/>
        <v>7.5242718446601939</v>
      </c>
      <c r="X151" s="143">
        <f t="shared" si="17"/>
        <v>4.7516198704103676</v>
      </c>
      <c r="Y151" s="169"/>
      <c r="Z151" s="143">
        <f t="shared" si="18"/>
        <v>5.8906030855539973</v>
      </c>
      <c r="AA151" s="143">
        <f t="shared" si="18"/>
        <v>4.4444444444444446</v>
      </c>
      <c r="AB151" s="143">
        <f t="shared" si="18"/>
        <v>7.0351758793969852</v>
      </c>
    </row>
    <row r="152" spans="1:28" x14ac:dyDescent="0.25">
      <c r="A152" s="128" t="s">
        <v>108</v>
      </c>
      <c r="B152" s="143">
        <f t="shared" si="14"/>
        <v>4.5827633378932964</v>
      </c>
      <c r="C152" s="143">
        <f t="shared" si="14"/>
        <v>3.7681159420289858</v>
      </c>
      <c r="D152" s="143">
        <f t="shared" si="14"/>
        <v>5.3108808290155443</v>
      </c>
      <c r="E152" s="169"/>
      <c r="F152" s="143">
        <f t="shared" si="15"/>
        <v>6.0975609756097562</v>
      </c>
      <c r="G152" s="143">
        <f t="shared" si="15"/>
        <v>3.8647342995169081</v>
      </c>
      <c r="H152" s="143">
        <f t="shared" si="15"/>
        <v>8.3743842364532011</v>
      </c>
      <c r="I152" s="169"/>
      <c r="J152" s="143">
        <f t="shared" si="19"/>
        <v>2.6490066225165565</v>
      </c>
      <c r="K152" s="143">
        <f t="shared" si="19"/>
        <v>3.3783783783783785</v>
      </c>
      <c r="L152" s="143">
        <f t="shared" si="19"/>
        <v>1.948051948051948</v>
      </c>
      <c r="M152" s="169"/>
      <c r="N152" s="143">
        <f t="shared" si="20"/>
        <v>4.7210300429184553</v>
      </c>
      <c r="O152" s="143">
        <f t="shared" si="20"/>
        <v>6.0344827586206895</v>
      </c>
      <c r="P152" s="143">
        <f t="shared" si="20"/>
        <v>3.4188034188034191</v>
      </c>
      <c r="Q152" s="169"/>
      <c r="R152" s="143">
        <f t="shared" si="16"/>
        <v>1.0752688172043012</v>
      </c>
      <c r="S152" s="143">
        <f t="shared" si="16"/>
        <v>1.25</v>
      </c>
      <c r="T152" s="143">
        <f t="shared" si="16"/>
        <v>0.94339622641509435</v>
      </c>
      <c r="U152" s="169"/>
      <c r="V152" s="143">
        <f t="shared" si="17"/>
        <v>3.1578947368421053</v>
      </c>
      <c r="W152" s="143">
        <f t="shared" si="17"/>
        <v>3.5294117647058822</v>
      </c>
      <c r="X152" s="143">
        <f t="shared" si="17"/>
        <v>2.8571428571428572</v>
      </c>
      <c r="Y152" s="169"/>
      <c r="Z152" s="143">
        <f t="shared" si="18"/>
        <v>10.638297872340425</v>
      </c>
      <c r="AA152" s="143">
        <f t="shared" si="18"/>
        <v>3.7037037037037033</v>
      </c>
      <c r="AB152" s="143">
        <f t="shared" si="18"/>
        <v>14.942528735632186</v>
      </c>
    </row>
    <row r="153" spans="1:28" x14ac:dyDescent="0.25">
      <c r="A153" s="165" t="s">
        <v>109</v>
      </c>
      <c r="B153" s="143">
        <f t="shared" si="14"/>
        <v>19.515669515669515</v>
      </c>
      <c r="C153" s="143">
        <f t="shared" si="14"/>
        <v>20.888208269525268</v>
      </c>
      <c r="D153" s="143">
        <f t="shared" si="14"/>
        <v>18.047821814608582</v>
      </c>
      <c r="E153" s="169"/>
      <c r="F153" s="143">
        <f t="shared" si="15"/>
        <v>24.847428073234525</v>
      </c>
      <c r="G153" s="143">
        <f t="shared" si="15"/>
        <v>28.095238095238095</v>
      </c>
      <c r="H153" s="143">
        <f t="shared" si="15"/>
        <v>20.889748549323016</v>
      </c>
      <c r="I153" s="169"/>
      <c r="J153" s="143">
        <f t="shared" si="19"/>
        <v>26.320346320346321</v>
      </c>
      <c r="K153" s="143">
        <f t="shared" si="19"/>
        <v>27.704918032786885</v>
      </c>
      <c r="L153" s="143">
        <f t="shared" si="19"/>
        <v>24.770642201834864</v>
      </c>
      <c r="M153" s="169"/>
      <c r="N153" s="143">
        <f t="shared" si="20"/>
        <v>11.916461916461916</v>
      </c>
      <c r="O153" s="143">
        <f t="shared" si="20"/>
        <v>15.473441108545035</v>
      </c>
      <c r="P153" s="143">
        <f t="shared" si="20"/>
        <v>7.8740157480314963</v>
      </c>
      <c r="Q153" s="169"/>
      <c r="R153" s="143">
        <f t="shared" si="16"/>
        <v>25.878833208676138</v>
      </c>
      <c r="S153" s="143">
        <f t="shared" si="16"/>
        <v>29.297458893871447</v>
      </c>
      <c r="T153" s="143">
        <f t="shared" si="16"/>
        <v>22.45508982035928</v>
      </c>
      <c r="U153" s="169"/>
      <c r="V153" s="143">
        <f t="shared" si="17"/>
        <v>11.274509803921569</v>
      </c>
      <c r="W153" s="143">
        <f t="shared" si="17"/>
        <v>11.046511627906977</v>
      </c>
      <c r="X153" s="143">
        <f t="shared" si="17"/>
        <v>11.507936507936508</v>
      </c>
      <c r="Y153" s="169"/>
      <c r="Z153" s="143">
        <f t="shared" si="18"/>
        <v>10.177514792899409</v>
      </c>
      <c r="AA153" s="143">
        <f t="shared" si="18"/>
        <v>3.9312039312039313</v>
      </c>
      <c r="AB153" s="143">
        <f t="shared" si="18"/>
        <v>15.981735159817351</v>
      </c>
    </row>
    <row r="154" spans="1:28" x14ac:dyDescent="0.25">
      <c r="A154" s="128" t="s">
        <v>110</v>
      </c>
      <c r="B154" s="143">
        <f t="shared" si="14"/>
        <v>11.601513240857503</v>
      </c>
      <c r="C154" s="143">
        <f t="shared" si="14"/>
        <v>16.867469879518072</v>
      </c>
      <c r="D154" s="143">
        <f t="shared" si="14"/>
        <v>5.8201058201058196</v>
      </c>
      <c r="E154" s="169"/>
      <c r="F154" s="143">
        <f t="shared" si="15"/>
        <v>13.407821229050279</v>
      </c>
      <c r="G154" s="143">
        <f t="shared" si="15"/>
        <v>22.471910112359549</v>
      </c>
      <c r="H154" s="143">
        <f t="shared" si="15"/>
        <v>4.4444444444444446</v>
      </c>
      <c r="I154" s="169"/>
      <c r="J154" s="143">
        <f t="shared" si="19"/>
        <v>13.28125</v>
      </c>
      <c r="K154" s="143">
        <f t="shared" si="19"/>
        <v>15.517241379310345</v>
      </c>
      <c r="L154" s="143">
        <f t="shared" si="19"/>
        <v>11.428571428571429</v>
      </c>
      <c r="M154" s="169"/>
      <c r="N154" s="143">
        <f t="shared" si="20"/>
        <v>12.403100775193799</v>
      </c>
      <c r="O154" s="143">
        <f t="shared" si="20"/>
        <v>20.3125</v>
      </c>
      <c r="P154" s="143">
        <f t="shared" si="20"/>
        <v>4.6153846153846159</v>
      </c>
      <c r="Q154" s="169"/>
      <c r="R154" s="143">
        <f t="shared" si="16"/>
        <v>10.185185185185185</v>
      </c>
      <c r="S154" s="143">
        <f t="shared" si="16"/>
        <v>12.121212121212121</v>
      </c>
      <c r="T154" s="143">
        <f t="shared" si="16"/>
        <v>7.1428571428571423</v>
      </c>
      <c r="U154" s="169"/>
      <c r="V154" s="143">
        <f t="shared" si="17"/>
        <v>12.781954887218044</v>
      </c>
      <c r="W154" s="143">
        <f t="shared" si="17"/>
        <v>19.444444444444446</v>
      </c>
      <c r="X154" s="143">
        <f t="shared" si="17"/>
        <v>4.918032786885246</v>
      </c>
      <c r="Y154" s="169"/>
      <c r="Z154" s="143">
        <f t="shared" si="18"/>
        <v>6.0344827586206895</v>
      </c>
      <c r="AA154" s="143">
        <f t="shared" si="18"/>
        <v>9.0909090909090917</v>
      </c>
      <c r="AB154" s="143">
        <f t="shared" si="18"/>
        <v>2</v>
      </c>
    </row>
    <row r="155" spans="1:28" x14ac:dyDescent="0.25">
      <c r="A155" s="128" t="s">
        <v>111</v>
      </c>
      <c r="B155" s="143">
        <f t="shared" si="14"/>
        <v>8.6296296296296298</v>
      </c>
      <c r="C155" s="143">
        <f t="shared" si="14"/>
        <v>9.3637454981992807</v>
      </c>
      <c r="D155" s="143">
        <f t="shared" si="14"/>
        <v>7.9972423302309554</v>
      </c>
      <c r="E155" s="169"/>
      <c r="F155" s="143">
        <f t="shared" si="15"/>
        <v>8.6419753086419746</v>
      </c>
      <c r="G155" s="143">
        <f t="shared" si="15"/>
        <v>8.1967213114754092</v>
      </c>
      <c r="H155" s="143">
        <f t="shared" si="15"/>
        <v>9.037900874635568</v>
      </c>
      <c r="I155" s="169"/>
      <c r="J155" s="143">
        <f t="shared" si="19"/>
        <v>11.920529801324504</v>
      </c>
      <c r="K155" s="143">
        <f t="shared" si="19"/>
        <v>11.564625850340136</v>
      </c>
      <c r="L155" s="143">
        <f t="shared" si="19"/>
        <v>12.258064516129032</v>
      </c>
      <c r="M155" s="169"/>
      <c r="N155" s="143">
        <f t="shared" si="20"/>
        <v>9.265734265734265</v>
      </c>
      <c r="O155" s="143">
        <f t="shared" si="20"/>
        <v>6.2068965517241379</v>
      </c>
      <c r="P155" s="143">
        <f t="shared" si="20"/>
        <v>12.411347517730496</v>
      </c>
      <c r="Q155" s="169"/>
      <c r="R155" s="143">
        <f t="shared" si="16"/>
        <v>10.901960784313726</v>
      </c>
      <c r="S155" s="143">
        <f t="shared" si="16"/>
        <v>12.542955326460481</v>
      </c>
      <c r="T155" s="143">
        <f t="shared" si="16"/>
        <v>9.5238095238095237</v>
      </c>
      <c r="U155" s="169"/>
      <c r="V155" s="143">
        <f t="shared" si="17"/>
        <v>8.6348684210526319</v>
      </c>
      <c r="W155" s="143">
        <f t="shared" si="17"/>
        <v>12.724014336917563</v>
      </c>
      <c r="X155" s="143">
        <f t="shared" si="17"/>
        <v>5.1671732522796354</v>
      </c>
      <c r="Y155" s="169"/>
      <c r="Z155" s="143">
        <f t="shared" si="18"/>
        <v>3.778801843317972</v>
      </c>
      <c r="AA155" s="143">
        <f t="shared" si="18"/>
        <v>2.7659574468085104</v>
      </c>
      <c r="AB155" s="143">
        <f t="shared" si="18"/>
        <v>4.5528455284552845</v>
      </c>
    </row>
    <row r="156" spans="1:28" x14ac:dyDescent="0.25">
      <c r="A156" s="128" t="s">
        <v>112</v>
      </c>
      <c r="B156" s="143">
        <f t="shared" si="14"/>
        <v>20.537634408602152</v>
      </c>
      <c r="C156" s="143">
        <f t="shared" si="14"/>
        <v>24.489795918367346</v>
      </c>
      <c r="D156" s="143">
        <f t="shared" si="14"/>
        <v>16.973415132924334</v>
      </c>
      <c r="E156" s="169"/>
      <c r="F156" s="143">
        <f t="shared" si="15"/>
        <v>30.072463768115941</v>
      </c>
      <c r="G156" s="143">
        <f t="shared" si="15"/>
        <v>35.460992907801419</v>
      </c>
      <c r="H156" s="143">
        <f t="shared" si="15"/>
        <v>24.444444444444443</v>
      </c>
      <c r="I156" s="169"/>
      <c r="J156" s="143">
        <f t="shared" si="19"/>
        <v>27.500000000000004</v>
      </c>
      <c r="K156" s="143">
        <f t="shared" si="19"/>
        <v>31.521739130434785</v>
      </c>
      <c r="L156" s="143">
        <f t="shared" si="19"/>
        <v>24.074074074074073</v>
      </c>
      <c r="M156" s="169"/>
      <c r="N156" s="143">
        <f t="shared" si="20"/>
        <v>6.5476190476190483</v>
      </c>
      <c r="O156" s="143">
        <f t="shared" si="20"/>
        <v>12.941176470588237</v>
      </c>
      <c r="P156" s="143">
        <f t="shared" si="20"/>
        <v>0</v>
      </c>
      <c r="Q156" s="169"/>
      <c r="R156" s="143">
        <f t="shared" si="16"/>
        <v>19.327731092436977</v>
      </c>
      <c r="S156" s="143">
        <f t="shared" si="16"/>
        <v>21.568627450980394</v>
      </c>
      <c r="T156" s="143">
        <f t="shared" si="16"/>
        <v>17.647058823529413</v>
      </c>
      <c r="U156" s="169"/>
      <c r="V156" s="143">
        <f t="shared" si="17"/>
        <v>18.181818181818183</v>
      </c>
      <c r="W156" s="143">
        <f t="shared" si="17"/>
        <v>12.5</v>
      </c>
      <c r="X156" s="143">
        <f t="shared" si="17"/>
        <v>23.52941176470588</v>
      </c>
      <c r="Y156" s="169"/>
      <c r="Z156" s="143">
        <f t="shared" si="18"/>
        <v>1.4705882352941175</v>
      </c>
      <c r="AA156" s="143">
        <f t="shared" si="18"/>
        <v>4.1666666666666661</v>
      </c>
      <c r="AB156" s="143">
        <f t="shared" si="18"/>
        <v>0</v>
      </c>
    </row>
    <row r="157" spans="1:28" x14ac:dyDescent="0.25">
      <c r="A157" s="128" t="s">
        <v>113</v>
      </c>
      <c r="B157" s="143">
        <f t="shared" si="14"/>
        <v>27.611548556430449</v>
      </c>
      <c r="C157" s="143">
        <f t="shared" si="14"/>
        <v>29.97061704211557</v>
      </c>
      <c r="D157" s="143">
        <f t="shared" si="14"/>
        <v>24.886877828054299</v>
      </c>
      <c r="E157" s="169"/>
      <c r="F157" s="143">
        <f t="shared" si="15"/>
        <v>36.135957066189626</v>
      </c>
      <c r="G157" s="143">
        <f t="shared" si="15"/>
        <v>39.275766016713092</v>
      </c>
      <c r="H157" s="143">
        <f t="shared" si="15"/>
        <v>30.5</v>
      </c>
      <c r="I157" s="169"/>
      <c r="J157" s="143">
        <f t="shared" si="19"/>
        <v>24.37673130193906</v>
      </c>
      <c r="K157" s="143">
        <f t="shared" si="19"/>
        <v>26.94300518134715</v>
      </c>
      <c r="L157" s="143">
        <f t="shared" si="19"/>
        <v>21.428571428571427</v>
      </c>
      <c r="M157" s="169"/>
      <c r="N157" s="143">
        <f t="shared" si="20"/>
        <v>26.686217008797652</v>
      </c>
      <c r="O157" s="143">
        <f t="shared" si="20"/>
        <v>33.136094674556219</v>
      </c>
      <c r="P157" s="143">
        <f t="shared" si="20"/>
        <v>20.348837209302324</v>
      </c>
      <c r="Q157" s="169"/>
      <c r="R157" s="143">
        <f t="shared" si="16"/>
        <v>22.222222222222221</v>
      </c>
      <c r="S157" s="143">
        <f t="shared" si="16"/>
        <v>28.571428571428569</v>
      </c>
      <c r="T157" s="143">
        <f t="shared" si="16"/>
        <v>15.65217391304348</v>
      </c>
      <c r="U157" s="169"/>
      <c r="V157" s="143">
        <f t="shared" si="17"/>
        <v>11.682242990654206</v>
      </c>
      <c r="W157" s="143">
        <f t="shared" si="17"/>
        <v>15.238095238095239</v>
      </c>
      <c r="X157" s="143">
        <f t="shared" si="17"/>
        <v>8.2568807339449553</v>
      </c>
      <c r="Y157" s="169"/>
      <c r="Z157" s="143">
        <f t="shared" si="18"/>
        <v>34.693877551020407</v>
      </c>
      <c r="AA157" s="143">
        <f t="shared" si="18"/>
        <v>9.2105263157894726</v>
      </c>
      <c r="AB157" s="143">
        <f t="shared" si="18"/>
        <v>50.833333333333329</v>
      </c>
    </row>
    <row r="158" spans="1:28" x14ac:dyDescent="0.25">
      <c r="A158" s="128" t="s">
        <v>114</v>
      </c>
      <c r="B158" s="143">
        <f t="shared" ref="B158:D168" si="21">+B72/(B72+B29)*100</f>
        <v>20.375137918352333</v>
      </c>
      <c r="C158" s="143">
        <f t="shared" si="21"/>
        <v>23.77873563218391</v>
      </c>
      <c r="D158" s="143">
        <f t="shared" si="21"/>
        <v>16.804822908816881</v>
      </c>
      <c r="E158" s="169"/>
      <c r="F158" s="143">
        <f t="shared" ref="F158:H168" si="22">+F72/(F72+F29)*100</f>
        <v>23.785594639865998</v>
      </c>
      <c r="G158" s="143">
        <f t="shared" si="22"/>
        <v>27.86377708978328</v>
      </c>
      <c r="H158" s="143">
        <f t="shared" si="22"/>
        <v>18.978102189781019</v>
      </c>
      <c r="I158" s="169"/>
      <c r="J158" s="143">
        <f t="shared" si="19"/>
        <v>25.649913344887349</v>
      </c>
      <c r="K158" s="143">
        <f t="shared" si="19"/>
        <v>26.433121019108281</v>
      </c>
      <c r="L158" s="143">
        <f t="shared" si="19"/>
        <v>24.714828897338403</v>
      </c>
      <c r="M158" s="169"/>
      <c r="N158" s="143">
        <f t="shared" si="20"/>
        <v>17.21311475409836</v>
      </c>
      <c r="O158" s="143">
        <f t="shared" si="20"/>
        <v>21.259842519685041</v>
      </c>
      <c r="P158" s="143">
        <f t="shared" si="20"/>
        <v>12.820512820512819</v>
      </c>
      <c r="Q158" s="169"/>
      <c r="R158" s="143">
        <f t="shared" ref="R158:T168" si="23">+R72/(R72+R29)*100</f>
        <v>20.899470899470899</v>
      </c>
      <c r="S158" s="143">
        <f t="shared" si="23"/>
        <v>27.419354838709676</v>
      </c>
      <c r="T158" s="143">
        <f t="shared" si="23"/>
        <v>14.583333333333334</v>
      </c>
      <c r="U158" s="169"/>
      <c r="V158" s="143">
        <f t="shared" ref="V158:X168" si="24">+V72/(V72+V29)*100</f>
        <v>19.672131147540984</v>
      </c>
      <c r="W158" s="143">
        <f t="shared" si="24"/>
        <v>22.651933701657459</v>
      </c>
      <c r="X158" s="143">
        <f t="shared" si="24"/>
        <v>16.756756756756758</v>
      </c>
      <c r="Y158" s="169"/>
      <c r="Z158" s="143">
        <f t="shared" ref="Z158:AB168" si="25">+Z72/(Z72+Z29)*100</f>
        <v>9.2651757188498394</v>
      </c>
      <c r="AA158" s="143">
        <f t="shared" si="25"/>
        <v>8.9552238805970141</v>
      </c>
      <c r="AB158" s="143">
        <f t="shared" si="25"/>
        <v>9.4972067039106136</v>
      </c>
    </row>
    <row r="159" spans="1:28" x14ac:dyDescent="0.25">
      <c r="A159" s="128" t="s">
        <v>115</v>
      </c>
      <c r="B159" s="143">
        <f t="shared" si="21"/>
        <v>19.940142162364385</v>
      </c>
      <c r="C159" s="143">
        <f t="shared" si="21"/>
        <v>21.381818181818183</v>
      </c>
      <c r="D159" s="143">
        <f t="shared" si="21"/>
        <v>18.412942989214176</v>
      </c>
      <c r="E159" s="169"/>
      <c r="F159" s="143">
        <f t="shared" si="22"/>
        <v>24.03846153846154</v>
      </c>
      <c r="G159" s="143">
        <f t="shared" si="22"/>
        <v>28.527607361963192</v>
      </c>
      <c r="H159" s="143">
        <f t="shared" si="22"/>
        <v>19.127516778523489</v>
      </c>
      <c r="I159" s="169"/>
      <c r="J159" s="143">
        <f t="shared" si="19"/>
        <v>29.432624113475175</v>
      </c>
      <c r="K159" s="143">
        <f t="shared" si="19"/>
        <v>34.013605442176868</v>
      </c>
      <c r="L159" s="143">
        <f t="shared" si="19"/>
        <v>24.444444444444443</v>
      </c>
      <c r="M159" s="169"/>
      <c r="N159" s="143">
        <f t="shared" si="20"/>
        <v>16.560509554140125</v>
      </c>
      <c r="O159" s="143">
        <f t="shared" si="20"/>
        <v>15.833333333333332</v>
      </c>
      <c r="P159" s="143">
        <f t="shared" si="20"/>
        <v>17.316017316017316</v>
      </c>
      <c r="Q159" s="169"/>
      <c r="R159" s="143">
        <f t="shared" si="23"/>
        <v>22.454308093994779</v>
      </c>
      <c r="S159" s="143">
        <f t="shared" si="23"/>
        <v>17</v>
      </c>
      <c r="T159" s="143">
        <f t="shared" si="23"/>
        <v>28.415300546448087</v>
      </c>
      <c r="U159" s="169"/>
      <c r="V159" s="143">
        <f t="shared" si="24"/>
        <v>11.926605504587156</v>
      </c>
      <c r="W159" s="143">
        <f t="shared" si="24"/>
        <v>14.374999999999998</v>
      </c>
      <c r="X159" s="143">
        <f t="shared" si="24"/>
        <v>9.5808383233532943</v>
      </c>
      <c r="Y159" s="169"/>
      <c r="Z159" s="143">
        <f t="shared" si="25"/>
        <v>4.6052631578947363</v>
      </c>
      <c r="AA159" s="143">
        <f t="shared" si="25"/>
        <v>3.870967741935484</v>
      </c>
      <c r="AB159" s="143">
        <f t="shared" si="25"/>
        <v>5.3691275167785237</v>
      </c>
    </row>
    <row r="160" spans="1:28" x14ac:dyDescent="0.25">
      <c r="A160" s="128" t="s">
        <v>116</v>
      </c>
      <c r="B160" s="143">
        <f t="shared" si="21"/>
        <v>7.6770350761085373</v>
      </c>
      <c r="C160" s="143">
        <f t="shared" si="21"/>
        <v>8.4677419354838701</v>
      </c>
      <c r="D160" s="143">
        <f t="shared" si="21"/>
        <v>6.9100391134289438</v>
      </c>
      <c r="E160" s="169"/>
      <c r="F160" s="143">
        <f t="shared" si="22"/>
        <v>6.5088757396449708</v>
      </c>
      <c r="G160" s="143">
        <f t="shared" si="22"/>
        <v>8.3798882681564244</v>
      </c>
      <c r="H160" s="143">
        <f t="shared" si="22"/>
        <v>4.4025157232704402</v>
      </c>
      <c r="I160" s="169"/>
      <c r="J160" s="143">
        <f t="shared" si="19"/>
        <v>10.3125</v>
      </c>
      <c r="K160" s="143">
        <f t="shared" si="19"/>
        <v>11.564625850340136</v>
      </c>
      <c r="L160" s="143">
        <f t="shared" si="19"/>
        <v>9.2485549132947966</v>
      </c>
      <c r="M160" s="169"/>
      <c r="N160" s="143">
        <f t="shared" si="20"/>
        <v>7.4576271186440684</v>
      </c>
      <c r="O160" s="143">
        <f t="shared" si="20"/>
        <v>9.6551724137931032</v>
      </c>
      <c r="P160" s="143">
        <f t="shared" si="20"/>
        <v>5.3333333333333339</v>
      </c>
      <c r="Q160" s="169"/>
      <c r="R160" s="143">
        <f t="shared" si="23"/>
        <v>11.20331950207469</v>
      </c>
      <c r="S160" s="143">
        <f t="shared" si="23"/>
        <v>10.619469026548673</v>
      </c>
      <c r="T160" s="143">
        <f t="shared" si="23"/>
        <v>11.71875</v>
      </c>
      <c r="U160" s="169"/>
      <c r="V160" s="143">
        <f t="shared" si="24"/>
        <v>2.9556650246305418</v>
      </c>
      <c r="W160" s="143">
        <f t="shared" si="24"/>
        <v>4</v>
      </c>
      <c r="X160" s="143">
        <f t="shared" si="24"/>
        <v>1.9417475728155338</v>
      </c>
      <c r="Y160" s="169"/>
      <c r="Z160" s="143">
        <f t="shared" si="25"/>
        <v>5.2631578947368416</v>
      </c>
      <c r="AA160" s="143">
        <f t="shared" si="25"/>
        <v>1.6666666666666667</v>
      </c>
      <c r="AB160" s="143">
        <f t="shared" si="25"/>
        <v>9.2592592592592595</v>
      </c>
    </row>
    <row r="161" spans="1:28" x14ac:dyDescent="0.25">
      <c r="A161" s="128" t="s">
        <v>117</v>
      </c>
      <c r="B161" s="143">
        <f t="shared" si="21"/>
        <v>24.155695477962222</v>
      </c>
      <c r="C161" s="143">
        <f t="shared" si="21"/>
        <v>27.790432801822323</v>
      </c>
      <c r="D161" s="143">
        <f t="shared" si="21"/>
        <v>20.483314154200229</v>
      </c>
      <c r="E161" s="169"/>
      <c r="F161" s="143">
        <f t="shared" si="22"/>
        <v>27.292110874200425</v>
      </c>
      <c r="G161" s="143">
        <f t="shared" si="22"/>
        <v>30.120481927710845</v>
      </c>
      <c r="H161" s="143">
        <f t="shared" si="22"/>
        <v>24.09090909090909</v>
      </c>
      <c r="I161" s="169"/>
      <c r="J161" s="143">
        <f t="shared" ref="J161:L168" si="26">+J75/(J75+J32)*100</f>
        <v>29.073482428115017</v>
      </c>
      <c r="K161" s="143">
        <f t="shared" si="26"/>
        <v>40.828402366863905</v>
      </c>
      <c r="L161" s="143">
        <f t="shared" si="26"/>
        <v>15.277777777777779</v>
      </c>
      <c r="M161" s="169"/>
      <c r="N161" s="143">
        <f t="shared" ref="N161:P168" si="27">+N75/(N75+N32)*100</f>
        <v>21.453287197231834</v>
      </c>
      <c r="O161" s="143">
        <f t="shared" si="27"/>
        <v>27.702702702702702</v>
      </c>
      <c r="P161" s="143">
        <f t="shared" si="27"/>
        <v>14.893617021276595</v>
      </c>
      <c r="Q161" s="169"/>
      <c r="R161" s="143">
        <f t="shared" si="23"/>
        <v>25.786163522012579</v>
      </c>
      <c r="S161" s="143">
        <f t="shared" si="23"/>
        <v>26</v>
      </c>
      <c r="T161" s="143">
        <f t="shared" si="23"/>
        <v>25.595238095238095</v>
      </c>
      <c r="U161" s="169"/>
      <c r="V161" s="143">
        <f t="shared" si="24"/>
        <v>23.036649214659686</v>
      </c>
      <c r="W161" s="143">
        <f t="shared" si="24"/>
        <v>19.753086419753085</v>
      </c>
      <c r="X161" s="143">
        <f t="shared" si="24"/>
        <v>25.454545454545453</v>
      </c>
      <c r="Y161" s="169"/>
      <c r="Z161" s="143">
        <f t="shared" si="25"/>
        <v>8.9820359281437128</v>
      </c>
      <c r="AA161" s="143">
        <f t="shared" si="25"/>
        <v>4.9382716049382713</v>
      </c>
      <c r="AB161" s="143">
        <f t="shared" si="25"/>
        <v>12.790697674418606</v>
      </c>
    </row>
    <row r="162" spans="1:28" x14ac:dyDescent="0.25">
      <c r="A162" s="128" t="s">
        <v>118</v>
      </c>
      <c r="B162" s="143">
        <f t="shared" si="21"/>
        <v>13.831594273234652</v>
      </c>
      <c r="C162" s="143">
        <f t="shared" si="21"/>
        <v>15.463414634146341</v>
      </c>
      <c r="D162" s="143">
        <f t="shared" si="21"/>
        <v>12.216320618058909</v>
      </c>
      <c r="E162" s="169"/>
      <c r="F162" s="143">
        <f t="shared" si="22"/>
        <v>15.250965250965251</v>
      </c>
      <c r="G162" s="143">
        <f t="shared" si="22"/>
        <v>16.791044776119403</v>
      </c>
      <c r="H162" s="143">
        <f t="shared" si="22"/>
        <v>13.600000000000001</v>
      </c>
      <c r="I162" s="169"/>
      <c r="J162" s="143">
        <f t="shared" si="26"/>
        <v>18.427518427518429</v>
      </c>
      <c r="K162" s="143">
        <f t="shared" si="26"/>
        <v>18.899521531100476</v>
      </c>
      <c r="L162" s="143">
        <f t="shared" si="26"/>
        <v>17.929292929292927</v>
      </c>
      <c r="M162" s="169"/>
      <c r="N162" s="143">
        <f t="shared" si="27"/>
        <v>11.812080536912752</v>
      </c>
      <c r="O162" s="143">
        <f t="shared" si="27"/>
        <v>12.868632707774799</v>
      </c>
      <c r="P162" s="143">
        <f t="shared" si="27"/>
        <v>10.75268817204301</v>
      </c>
      <c r="Q162" s="169"/>
      <c r="R162" s="143">
        <f t="shared" si="23"/>
        <v>14.731369150779896</v>
      </c>
      <c r="S162" s="143">
        <f t="shared" si="23"/>
        <v>19.16376306620209</v>
      </c>
      <c r="T162" s="143">
        <f t="shared" si="23"/>
        <v>10.344827586206897</v>
      </c>
      <c r="U162" s="169"/>
      <c r="V162" s="143">
        <f t="shared" si="24"/>
        <v>9.3984962406015029</v>
      </c>
      <c r="W162" s="143">
        <f t="shared" si="24"/>
        <v>11.814345991561181</v>
      </c>
      <c r="X162" s="143">
        <f t="shared" si="24"/>
        <v>7.4576271186440684</v>
      </c>
      <c r="Y162" s="169"/>
      <c r="Z162" s="143">
        <f t="shared" si="25"/>
        <v>9.3525179856115113</v>
      </c>
      <c r="AA162" s="143">
        <f t="shared" si="25"/>
        <v>8.5427135678391952</v>
      </c>
      <c r="AB162" s="143">
        <f t="shared" si="25"/>
        <v>10.091743119266056</v>
      </c>
    </row>
    <row r="163" spans="1:28" x14ac:dyDescent="0.25">
      <c r="A163" s="128" t="s">
        <v>119</v>
      </c>
      <c r="B163" s="143">
        <f t="shared" si="21"/>
        <v>25.560686015831134</v>
      </c>
      <c r="C163" s="143">
        <f t="shared" si="21"/>
        <v>26.336633663366339</v>
      </c>
      <c r="D163" s="143">
        <f t="shared" si="21"/>
        <v>24.785761371127222</v>
      </c>
      <c r="E163" s="169"/>
      <c r="F163" s="143">
        <f t="shared" si="22"/>
        <v>29.121540312876053</v>
      </c>
      <c r="G163" s="143">
        <f t="shared" si="22"/>
        <v>28.878281622911693</v>
      </c>
      <c r="H163" s="143">
        <f t="shared" si="22"/>
        <v>29.368932038834949</v>
      </c>
      <c r="I163" s="169"/>
      <c r="J163" s="143">
        <f t="shared" si="26"/>
        <v>31.964809384164223</v>
      </c>
      <c r="K163" s="143">
        <f t="shared" si="26"/>
        <v>35.568513119533527</v>
      </c>
      <c r="L163" s="143">
        <f t="shared" si="26"/>
        <v>28.318584070796462</v>
      </c>
      <c r="M163" s="169"/>
      <c r="N163" s="143">
        <f t="shared" si="27"/>
        <v>16.803278688524589</v>
      </c>
      <c r="O163" s="143">
        <f t="shared" si="27"/>
        <v>12.554112554112553</v>
      </c>
      <c r="P163" s="143">
        <f t="shared" si="27"/>
        <v>20.622568093385212</v>
      </c>
      <c r="Q163" s="169"/>
      <c r="R163" s="143">
        <f t="shared" si="23"/>
        <v>15.5</v>
      </c>
      <c r="S163" s="143">
        <f t="shared" si="23"/>
        <v>14.215686274509803</v>
      </c>
      <c r="T163" s="143">
        <f t="shared" si="23"/>
        <v>16.836734693877549</v>
      </c>
      <c r="U163" s="169"/>
      <c r="V163" s="143">
        <f t="shared" si="24"/>
        <v>17.613636363636363</v>
      </c>
      <c r="W163" s="143">
        <f t="shared" si="24"/>
        <v>24.456521739130434</v>
      </c>
      <c r="X163" s="143">
        <f t="shared" si="24"/>
        <v>10.119047619047619</v>
      </c>
      <c r="Y163" s="169"/>
      <c r="Z163" s="143">
        <f t="shared" si="25"/>
        <v>39.068100358422939</v>
      </c>
      <c r="AA163" s="143">
        <f t="shared" si="25"/>
        <v>39.552238805970148</v>
      </c>
      <c r="AB163" s="143">
        <f t="shared" si="25"/>
        <v>38.620689655172413</v>
      </c>
    </row>
    <row r="164" spans="1:28" x14ac:dyDescent="0.25">
      <c r="A164" s="128" t="s">
        <v>120</v>
      </c>
      <c r="B164" s="143">
        <f t="shared" si="21"/>
        <v>22.772277227722775</v>
      </c>
      <c r="C164" s="143">
        <f t="shared" si="21"/>
        <v>25.760286225402506</v>
      </c>
      <c r="D164" s="143">
        <f t="shared" si="21"/>
        <v>19.746376811594203</v>
      </c>
      <c r="E164" s="169"/>
      <c r="F164" s="143">
        <f t="shared" si="22"/>
        <v>31.168831168831169</v>
      </c>
      <c r="G164" s="143">
        <f t="shared" si="22"/>
        <v>34.161490683229815</v>
      </c>
      <c r="H164" s="143">
        <f t="shared" si="22"/>
        <v>27.89115646258503</v>
      </c>
      <c r="I164" s="169"/>
      <c r="J164" s="143">
        <f t="shared" si="26"/>
        <v>33.191489361702125</v>
      </c>
      <c r="K164" s="143">
        <f t="shared" si="26"/>
        <v>41.463414634146339</v>
      </c>
      <c r="L164" s="143">
        <f t="shared" si="26"/>
        <v>24.107142857142858</v>
      </c>
      <c r="M164" s="169"/>
      <c r="N164" s="143">
        <f t="shared" si="27"/>
        <v>15.384615384615385</v>
      </c>
      <c r="O164" s="143">
        <f t="shared" si="27"/>
        <v>10.44776119402985</v>
      </c>
      <c r="P164" s="143">
        <f t="shared" si="27"/>
        <v>19.736842105263158</v>
      </c>
      <c r="Q164" s="169"/>
      <c r="R164" s="143">
        <f t="shared" si="23"/>
        <v>25.69832402234637</v>
      </c>
      <c r="S164" s="143">
        <f t="shared" si="23"/>
        <v>25.882352941176475</v>
      </c>
      <c r="T164" s="143">
        <f t="shared" si="23"/>
        <v>25.531914893617021</v>
      </c>
      <c r="U164" s="169"/>
      <c r="V164" s="143">
        <f t="shared" si="24"/>
        <v>5.2631578947368416</v>
      </c>
      <c r="W164" s="143">
        <f t="shared" si="24"/>
        <v>8.75</v>
      </c>
      <c r="X164" s="143">
        <f t="shared" si="24"/>
        <v>1.3888888888888888</v>
      </c>
      <c r="Y164" s="169"/>
      <c r="Z164" s="143">
        <f t="shared" si="25"/>
        <v>3.1914893617021276</v>
      </c>
      <c r="AA164" s="143">
        <f t="shared" si="25"/>
        <v>4.6511627906976747</v>
      </c>
      <c r="AB164" s="143">
        <f t="shared" si="25"/>
        <v>1.9607843137254901</v>
      </c>
    </row>
    <row r="165" spans="1:28" x14ac:dyDescent="0.25">
      <c r="A165" s="128" t="s">
        <v>121</v>
      </c>
      <c r="B165" s="143">
        <f t="shared" si="21"/>
        <v>18.992568125516101</v>
      </c>
      <c r="C165" s="143">
        <f t="shared" si="21"/>
        <v>22.975206611570247</v>
      </c>
      <c r="D165" s="143">
        <f t="shared" si="21"/>
        <v>15.016501650165019</v>
      </c>
      <c r="E165" s="169"/>
      <c r="F165" s="143">
        <f t="shared" si="22"/>
        <v>23.734177215189874</v>
      </c>
      <c r="G165" s="143">
        <f t="shared" si="22"/>
        <v>29.696969696969699</v>
      </c>
      <c r="H165" s="143">
        <f t="shared" si="22"/>
        <v>17.218543046357617</v>
      </c>
      <c r="I165" s="169"/>
      <c r="J165" s="143">
        <f t="shared" si="26"/>
        <v>21.702127659574469</v>
      </c>
      <c r="K165" s="143">
        <f t="shared" si="26"/>
        <v>27.868852459016392</v>
      </c>
      <c r="L165" s="143">
        <f t="shared" si="26"/>
        <v>15.044247787610621</v>
      </c>
      <c r="M165" s="169"/>
      <c r="N165" s="143">
        <f t="shared" si="27"/>
        <v>19.35483870967742</v>
      </c>
      <c r="O165" s="143">
        <f t="shared" si="27"/>
        <v>22.935779816513762</v>
      </c>
      <c r="P165" s="143">
        <f t="shared" si="27"/>
        <v>15.74074074074074</v>
      </c>
      <c r="Q165" s="169"/>
      <c r="R165" s="143">
        <f t="shared" si="23"/>
        <v>21.164021164021165</v>
      </c>
      <c r="S165" s="143">
        <f t="shared" si="23"/>
        <v>22.680412371134022</v>
      </c>
      <c r="T165" s="143">
        <f t="shared" si="23"/>
        <v>19.565217391304348</v>
      </c>
      <c r="U165" s="169"/>
      <c r="V165" s="143">
        <f t="shared" si="24"/>
        <v>11.724137931034482</v>
      </c>
      <c r="W165" s="143">
        <f t="shared" si="24"/>
        <v>14.285714285714285</v>
      </c>
      <c r="X165" s="143">
        <f t="shared" si="24"/>
        <v>9.7560975609756095</v>
      </c>
      <c r="Y165" s="169"/>
      <c r="Z165" s="143">
        <f t="shared" si="25"/>
        <v>4.5871559633027523</v>
      </c>
      <c r="AA165" s="143">
        <f t="shared" si="25"/>
        <v>0</v>
      </c>
      <c r="AB165" s="143">
        <f t="shared" si="25"/>
        <v>8.3333333333333321</v>
      </c>
    </row>
    <row r="166" spans="1:28" x14ac:dyDescent="0.25">
      <c r="A166" s="128" t="s">
        <v>122</v>
      </c>
      <c r="B166" s="143">
        <f t="shared" si="21"/>
        <v>11.322280630812779</v>
      </c>
      <c r="C166" s="143">
        <f t="shared" si="21"/>
        <v>12.070446735395189</v>
      </c>
      <c r="D166" s="143">
        <f t="shared" si="21"/>
        <v>10.656990068754775</v>
      </c>
      <c r="E166" s="169"/>
      <c r="F166" s="143">
        <f t="shared" si="22"/>
        <v>13.537117903930133</v>
      </c>
      <c r="G166" s="143">
        <f t="shared" si="22"/>
        <v>13.941480206540447</v>
      </c>
      <c r="H166" s="143">
        <f t="shared" si="22"/>
        <v>13.120567375886525</v>
      </c>
      <c r="I166" s="169"/>
      <c r="J166" s="143">
        <f t="shared" si="26"/>
        <v>17.399804496578692</v>
      </c>
      <c r="K166" s="143">
        <f t="shared" si="26"/>
        <v>19.1358024691358</v>
      </c>
      <c r="L166" s="143">
        <f t="shared" si="26"/>
        <v>15.828677839851025</v>
      </c>
      <c r="M166" s="169"/>
      <c r="N166" s="143">
        <f t="shared" si="27"/>
        <v>4.8220436280137768</v>
      </c>
      <c r="O166" s="143">
        <f t="shared" si="27"/>
        <v>6.345177664974619</v>
      </c>
      <c r="P166" s="143">
        <f t="shared" si="27"/>
        <v>3.5639412997903559</v>
      </c>
      <c r="Q166" s="169"/>
      <c r="R166" s="143">
        <f t="shared" si="23"/>
        <v>11.945812807881774</v>
      </c>
      <c r="S166" s="143">
        <f t="shared" si="23"/>
        <v>13.404825737265416</v>
      </c>
      <c r="T166" s="143">
        <f t="shared" si="23"/>
        <v>10.70615034168565</v>
      </c>
      <c r="U166" s="169"/>
      <c r="V166" s="143">
        <f t="shared" si="24"/>
        <v>7.1917808219178081</v>
      </c>
      <c r="W166" s="143">
        <f t="shared" si="24"/>
        <v>10.332103321033211</v>
      </c>
      <c r="X166" s="143">
        <f t="shared" si="24"/>
        <v>4.4728434504792327</v>
      </c>
      <c r="Y166" s="169"/>
      <c r="Z166" s="143">
        <f t="shared" si="25"/>
        <v>9.0019569471624266</v>
      </c>
      <c r="AA166" s="143">
        <f t="shared" si="25"/>
        <v>1.7937219730941705</v>
      </c>
      <c r="AB166" s="143">
        <f t="shared" si="25"/>
        <v>14.583333333333334</v>
      </c>
    </row>
    <row r="167" spans="1:28" x14ac:dyDescent="0.25">
      <c r="A167" s="171" t="s">
        <v>123</v>
      </c>
      <c r="B167" s="143">
        <f t="shared" si="21"/>
        <v>28.969957081545068</v>
      </c>
      <c r="C167" s="143">
        <f t="shared" si="21"/>
        <v>32.157800358637175</v>
      </c>
      <c r="D167" s="143">
        <f t="shared" si="21"/>
        <v>25.613593455003148</v>
      </c>
      <c r="E167" s="169"/>
      <c r="F167" s="143">
        <f t="shared" si="22"/>
        <v>33.047735618115055</v>
      </c>
      <c r="G167" s="143">
        <f t="shared" si="22"/>
        <v>37.5</v>
      </c>
      <c r="H167" s="143">
        <f t="shared" si="22"/>
        <v>27.851458885941643</v>
      </c>
      <c r="I167" s="169"/>
      <c r="J167" s="143">
        <f t="shared" si="26"/>
        <v>42.750373692077723</v>
      </c>
      <c r="K167" s="143">
        <f t="shared" si="26"/>
        <v>45</v>
      </c>
      <c r="L167" s="143">
        <f t="shared" si="26"/>
        <v>40.425531914893611</v>
      </c>
      <c r="M167" s="169"/>
      <c r="N167" s="143">
        <f t="shared" si="27"/>
        <v>21.682242990654206</v>
      </c>
      <c r="O167" s="143">
        <f t="shared" si="27"/>
        <v>22.137404580152673</v>
      </c>
      <c r="P167" s="143">
        <f t="shared" si="27"/>
        <v>21.245421245421245</v>
      </c>
      <c r="Q167" s="169"/>
      <c r="R167" s="143">
        <f t="shared" si="23"/>
        <v>32.865731462925851</v>
      </c>
      <c r="S167" s="143">
        <f t="shared" si="23"/>
        <v>38.582677165354326</v>
      </c>
      <c r="T167" s="143">
        <f t="shared" si="23"/>
        <v>26.938775510204081</v>
      </c>
      <c r="U167" s="169"/>
      <c r="V167" s="143">
        <f t="shared" si="24"/>
        <v>21.25</v>
      </c>
      <c r="W167" s="143">
        <f t="shared" si="24"/>
        <v>25</v>
      </c>
      <c r="X167" s="143">
        <f t="shared" si="24"/>
        <v>17.647058823529413</v>
      </c>
      <c r="Y167" s="169"/>
      <c r="Z167" s="143">
        <f t="shared" si="25"/>
        <v>7.0175438596491224</v>
      </c>
      <c r="AA167" s="143">
        <f t="shared" si="25"/>
        <v>8.2872928176795568</v>
      </c>
      <c r="AB167" s="143">
        <f t="shared" si="25"/>
        <v>5.5900621118012426</v>
      </c>
    </row>
    <row r="168" spans="1:28" ht="13.5" thickBot="1" x14ac:dyDescent="0.3">
      <c r="A168" s="166" t="s">
        <v>124</v>
      </c>
      <c r="B168" s="149">
        <f t="shared" si="21"/>
        <v>9.2086330935251794</v>
      </c>
      <c r="C168" s="149">
        <f t="shared" si="21"/>
        <v>6.1488673139158578</v>
      </c>
      <c r="D168" s="149">
        <f t="shared" si="21"/>
        <v>11.658031088082902</v>
      </c>
      <c r="E168" s="172"/>
      <c r="F168" s="149">
        <f t="shared" si="22"/>
        <v>7.6923076923076925</v>
      </c>
      <c r="G168" s="149">
        <f t="shared" si="22"/>
        <v>7.291666666666667</v>
      </c>
      <c r="H168" s="149">
        <f t="shared" si="22"/>
        <v>7.9710144927536222</v>
      </c>
      <c r="I168" s="172"/>
      <c r="J168" s="149">
        <f t="shared" si="26"/>
        <v>7.9268292682926829</v>
      </c>
      <c r="K168" s="149">
        <f t="shared" si="26"/>
        <v>8.9743589743589745</v>
      </c>
      <c r="L168" s="149">
        <f t="shared" si="26"/>
        <v>6.9767441860465116</v>
      </c>
      <c r="M168" s="172"/>
      <c r="N168" s="149">
        <f t="shared" si="27"/>
        <v>8.9887640449438209</v>
      </c>
      <c r="O168" s="149">
        <f t="shared" si="27"/>
        <v>8.5714285714285712</v>
      </c>
      <c r="P168" s="149">
        <f t="shared" si="27"/>
        <v>9.2592592592592595</v>
      </c>
      <c r="Q168" s="172"/>
      <c r="R168" s="149">
        <f t="shared" si="23"/>
        <v>4.8780487804878048</v>
      </c>
      <c r="S168" s="149">
        <f t="shared" si="23"/>
        <v>4.2553191489361701</v>
      </c>
      <c r="T168" s="149">
        <f t="shared" si="23"/>
        <v>5.7142857142857144</v>
      </c>
      <c r="U168" s="172"/>
      <c r="V168" s="149">
        <f t="shared" si="24"/>
        <v>0</v>
      </c>
      <c r="W168" s="149">
        <f t="shared" si="24"/>
        <v>0</v>
      </c>
      <c r="X168" s="149">
        <f t="shared" si="24"/>
        <v>0</v>
      </c>
      <c r="Y168" s="172"/>
      <c r="Z168" s="149">
        <f t="shared" si="25"/>
        <v>25.301204819277107</v>
      </c>
      <c r="AA168" s="149">
        <f t="shared" si="25"/>
        <v>0</v>
      </c>
      <c r="AB168" s="149">
        <f t="shared" si="25"/>
        <v>42</v>
      </c>
    </row>
    <row r="169" spans="1:28" x14ac:dyDescent="0.25">
      <c r="A169" s="292" t="s">
        <v>90</v>
      </c>
      <c r="B169" s="292"/>
      <c r="C169" s="292"/>
      <c r="D169" s="292"/>
      <c r="E169" s="292"/>
      <c r="F169" s="292"/>
      <c r="G169" s="292"/>
      <c r="H169" s="292"/>
      <c r="I169" s="292"/>
      <c r="J169" s="292"/>
      <c r="K169" s="292"/>
      <c r="L169" s="292"/>
      <c r="M169" s="292"/>
      <c r="N169" s="292"/>
      <c r="O169" s="292"/>
      <c r="P169" s="292"/>
      <c r="Q169" s="292"/>
      <c r="R169" s="292"/>
      <c r="S169" s="292"/>
      <c r="T169" s="292"/>
      <c r="U169" s="292"/>
      <c r="V169" s="292"/>
      <c r="W169" s="292"/>
      <c r="X169" s="292"/>
      <c r="Y169" s="292"/>
      <c r="Z169" s="292"/>
      <c r="AA169" s="292"/>
      <c r="AB169" s="292"/>
    </row>
    <row r="170" spans="1:28" x14ac:dyDescent="0.25">
      <c r="A170" s="293" t="s">
        <v>14</v>
      </c>
      <c r="B170" s="293"/>
      <c r="C170" s="293"/>
      <c r="D170" s="293"/>
      <c r="E170" s="293"/>
      <c r="F170" s="293"/>
      <c r="G170" s="293"/>
      <c r="H170" s="293"/>
      <c r="I170" s="293"/>
      <c r="J170" s="293"/>
      <c r="K170" s="293"/>
      <c r="L170" s="293"/>
      <c r="M170" s="293"/>
      <c r="N170" s="293"/>
      <c r="O170" s="293"/>
      <c r="P170" s="293"/>
      <c r="Q170" s="293"/>
      <c r="R170" s="293"/>
      <c r="S170" s="293"/>
      <c r="T170" s="293"/>
      <c r="U170" s="293"/>
      <c r="V170" s="293"/>
      <c r="W170" s="293"/>
      <c r="X170" s="293"/>
      <c r="Y170" s="293"/>
      <c r="Z170" s="293"/>
      <c r="AA170" s="293"/>
      <c r="AB170" s="293"/>
    </row>
  </sheetData>
  <mergeCells count="40">
    <mergeCell ref="AD1:AE2"/>
    <mergeCell ref="AD44:AE45"/>
    <mergeCell ref="AD87:AE88"/>
    <mergeCell ref="AD130:AE131"/>
    <mergeCell ref="A46:AB46"/>
    <mergeCell ref="A1:AB1"/>
    <mergeCell ref="A2:AB2"/>
    <mergeCell ref="A3:AB3"/>
    <mergeCell ref="A4:AB4"/>
    <mergeCell ref="A5:AB5"/>
    <mergeCell ref="A6:AB6"/>
    <mergeCell ref="A8:A9"/>
    <mergeCell ref="A40:AB40"/>
    <mergeCell ref="A41:AB41"/>
    <mergeCell ref="A44:AB44"/>
    <mergeCell ref="A45:AB45"/>
    <mergeCell ref="A92:AB92"/>
    <mergeCell ref="A47:AB47"/>
    <mergeCell ref="A48:AB48"/>
    <mergeCell ref="A49:AB49"/>
    <mergeCell ref="A51:A52"/>
    <mergeCell ref="A83:AB83"/>
    <mergeCell ref="A84:AB84"/>
    <mergeCell ref="A87:AB87"/>
    <mergeCell ref="A88:AB88"/>
    <mergeCell ref="A89:AB89"/>
    <mergeCell ref="A90:AB90"/>
    <mergeCell ref="A91:AB91"/>
    <mergeCell ref="A170:AB170"/>
    <mergeCell ref="A94:A95"/>
    <mergeCell ref="A126:AB126"/>
    <mergeCell ref="A127:AB127"/>
    <mergeCell ref="A130:AB130"/>
    <mergeCell ref="A131:AB131"/>
    <mergeCell ref="A132:AB132"/>
    <mergeCell ref="A133:AB133"/>
    <mergeCell ref="A134:AB134"/>
    <mergeCell ref="A135:AB135"/>
    <mergeCell ref="A137:A138"/>
    <mergeCell ref="A169:AB169"/>
  </mergeCells>
  <hyperlinks>
    <hyperlink ref="AD1" r:id="rId1" location="INDICE!A1"/>
    <hyperlink ref="AD1:AE2" location="INDICE!A1" display="INDICE"/>
    <hyperlink ref="AD44" r:id="rId2" location="INDICE!A1"/>
    <hyperlink ref="AD44:AE45" location="INDICE!A1" display="INDICE"/>
    <hyperlink ref="AD87" r:id="rId3" location="INDICE!A1"/>
    <hyperlink ref="AD87:AE88" location="INDICE!A1" display="INDICE"/>
    <hyperlink ref="AD130" r:id="rId4" location="INDICE!A1"/>
    <hyperlink ref="AD130:AE131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3" max="16383" man="1"/>
    <brk id="86" max="16383" man="1"/>
    <brk id="12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7"/>
  <sheetViews>
    <sheetView topLeftCell="A46" zoomScaleNormal="100" zoomScaleSheetLayoutView="100" workbookViewId="0">
      <selection activeCell="Z50" sqref="Z50:AA51"/>
    </sheetView>
  </sheetViews>
  <sheetFormatPr baseColWidth="10" defaultRowHeight="12.75" x14ac:dyDescent="0.25"/>
  <cols>
    <col min="1" max="1" width="18.7109375" style="128" customWidth="1"/>
    <col min="2" max="4" width="6.7109375" style="128" customWidth="1"/>
    <col min="5" max="5" width="1.7109375" style="128" customWidth="1"/>
    <col min="6" max="8" width="6.7109375" style="128" customWidth="1"/>
    <col min="9" max="9" width="1.7109375" style="128" customWidth="1"/>
    <col min="10" max="12" width="6.7109375" style="128" customWidth="1"/>
    <col min="13" max="13" width="1.7109375" style="128" customWidth="1"/>
    <col min="14" max="16" width="6.7109375" style="128" customWidth="1"/>
    <col min="17" max="17" width="1.7109375" style="128" customWidth="1"/>
    <col min="18" max="20" width="6.7109375" style="128" customWidth="1"/>
    <col min="21" max="21" width="1.7109375" style="128" customWidth="1"/>
    <col min="22" max="24" width="6.7109375" style="128" customWidth="1"/>
    <col min="25" max="252" width="11.42578125" style="128"/>
    <col min="253" max="253" width="19.7109375" style="128" customWidth="1"/>
    <col min="254" max="256" width="6.7109375" style="128" customWidth="1"/>
    <col min="257" max="257" width="1.7109375" style="128" customWidth="1"/>
    <col min="258" max="260" width="6.7109375" style="128" customWidth="1"/>
    <col min="261" max="261" width="1.7109375" style="128" customWidth="1"/>
    <col min="262" max="264" width="6.7109375" style="128" customWidth="1"/>
    <col min="265" max="265" width="1.7109375" style="128" customWidth="1"/>
    <col min="266" max="268" width="6.7109375" style="128" customWidth="1"/>
    <col min="269" max="269" width="1.7109375" style="128" customWidth="1"/>
    <col min="270" max="272" width="6.7109375" style="128" customWidth="1"/>
    <col min="273" max="273" width="1.7109375" style="128" customWidth="1"/>
    <col min="274" max="276" width="6.7109375" style="128" customWidth="1"/>
    <col min="277" max="508" width="11.42578125" style="128"/>
    <col min="509" max="509" width="19.7109375" style="128" customWidth="1"/>
    <col min="510" max="512" width="6.7109375" style="128" customWidth="1"/>
    <col min="513" max="513" width="1.7109375" style="128" customWidth="1"/>
    <col min="514" max="516" width="6.7109375" style="128" customWidth="1"/>
    <col min="517" max="517" width="1.7109375" style="128" customWidth="1"/>
    <col min="518" max="520" width="6.7109375" style="128" customWidth="1"/>
    <col min="521" max="521" width="1.7109375" style="128" customWidth="1"/>
    <col min="522" max="524" width="6.7109375" style="128" customWidth="1"/>
    <col min="525" max="525" width="1.7109375" style="128" customWidth="1"/>
    <col min="526" max="528" width="6.7109375" style="128" customWidth="1"/>
    <col min="529" max="529" width="1.7109375" style="128" customWidth="1"/>
    <col min="530" max="532" width="6.7109375" style="128" customWidth="1"/>
    <col min="533" max="764" width="11.42578125" style="128"/>
    <col min="765" max="765" width="19.7109375" style="128" customWidth="1"/>
    <col min="766" max="768" width="6.7109375" style="128" customWidth="1"/>
    <col min="769" max="769" width="1.7109375" style="128" customWidth="1"/>
    <col min="770" max="772" width="6.7109375" style="128" customWidth="1"/>
    <col min="773" max="773" width="1.7109375" style="128" customWidth="1"/>
    <col min="774" max="776" width="6.7109375" style="128" customWidth="1"/>
    <col min="777" max="777" width="1.7109375" style="128" customWidth="1"/>
    <col min="778" max="780" width="6.7109375" style="128" customWidth="1"/>
    <col min="781" max="781" width="1.7109375" style="128" customWidth="1"/>
    <col min="782" max="784" width="6.7109375" style="128" customWidth="1"/>
    <col min="785" max="785" width="1.7109375" style="128" customWidth="1"/>
    <col min="786" max="788" width="6.7109375" style="128" customWidth="1"/>
    <col min="789" max="1020" width="11.42578125" style="128"/>
    <col min="1021" max="1021" width="19.7109375" style="128" customWidth="1"/>
    <col min="1022" max="1024" width="6.7109375" style="128" customWidth="1"/>
    <col min="1025" max="1025" width="1.7109375" style="128" customWidth="1"/>
    <col min="1026" max="1028" width="6.7109375" style="128" customWidth="1"/>
    <col min="1029" max="1029" width="1.7109375" style="128" customWidth="1"/>
    <col min="1030" max="1032" width="6.7109375" style="128" customWidth="1"/>
    <col min="1033" max="1033" width="1.7109375" style="128" customWidth="1"/>
    <col min="1034" max="1036" width="6.7109375" style="128" customWidth="1"/>
    <col min="1037" max="1037" width="1.7109375" style="128" customWidth="1"/>
    <col min="1038" max="1040" width="6.7109375" style="128" customWidth="1"/>
    <col min="1041" max="1041" width="1.7109375" style="128" customWidth="1"/>
    <col min="1042" max="1044" width="6.7109375" style="128" customWidth="1"/>
    <col min="1045" max="1276" width="11.42578125" style="128"/>
    <col min="1277" max="1277" width="19.7109375" style="128" customWidth="1"/>
    <col min="1278" max="1280" width="6.7109375" style="128" customWidth="1"/>
    <col min="1281" max="1281" width="1.7109375" style="128" customWidth="1"/>
    <col min="1282" max="1284" width="6.7109375" style="128" customWidth="1"/>
    <col min="1285" max="1285" width="1.7109375" style="128" customWidth="1"/>
    <col min="1286" max="1288" width="6.7109375" style="128" customWidth="1"/>
    <col min="1289" max="1289" width="1.7109375" style="128" customWidth="1"/>
    <col min="1290" max="1292" width="6.7109375" style="128" customWidth="1"/>
    <col min="1293" max="1293" width="1.7109375" style="128" customWidth="1"/>
    <col min="1294" max="1296" width="6.7109375" style="128" customWidth="1"/>
    <col min="1297" max="1297" width="1.7109375" style="128" customWidth="1"/>
    <col min="1298" max="1300" width="6.7109375" style="128" customWidth="1"/>
    <col min="1301" max="1532" width="11.42578125" style="128"/>
    <col min="1533" max="1533" width="19.7109375" style="128" customWidth="1"/>
    <col min="1534" max="1536" width="6.7109375" style="128" customWidth="1"/>
    <col min="1537" max="1537" width="1.7109375" style="128" customWidth="1"/>
    <col min="1538" max="1540" width="6.7109375" style="128" customWidth="1"/>
    <col min="1541" max="1541" width="1.7109375" style="128" customWidth="1"/>
    <col min="1542" max="1544" width="6.7109375" style="128" customWidth="1"/>
    <col min="1545" max="1545" width="1.7109375" style="128" customWidth="1"/>
    <col min="1546" max="1548" width="6.7109375" style="128" customWidth="1"/>
    <col min="1549" max="1549" width="1.7109375" style="128" customWidth="1"/>
    <col min="1550" max="1552" width="6.7109375" style="128" customWidth="1"/>
    <col min="1553" max="1553" width="1.7109375" style="128" customWidth="1"/>
    <col min="1554" max="1556" width="6.7109375" style="128" customWidth="1"/>
    <col min="1557" max="1788" width="11.42578125" style="128"/>
    <col min="1789" max="1789" width="19.7109375" style="128" customWidth="1"/>
    <col min="1790" max="1792" width="6.7109375" style="128" customWidth="1"/>
    <col min="1793" max="1793" width="1.7109375" style="128" customWidth="1"/>
    <col min="1794" max="1796" width="6.7109375" style="128" customWidth="1"/>
    <col min="1797" max="1797" width="1.7109375" style="128" customWidth="1"/>
    <col min="1798" max="1800" width="6.7109375" style="128" customWidth="1"/>
    <col min="1801" max="1801" width="1.7109375" style="128" customWidth="1"/>
    <col min="1802" max="1804" width="6.7109375" style="128" customWidth="1"/>
    <col min="1805" max="1805" width="1.7109375" style="128" customWidth="1"/>
    <col min="1806" max="1808" width="6.7109375" style="128" customWidth="1"/>
    <col min="1809" max="1809" width="1.7109375" style="128" customWidth="1"/>
    <col min="1810" max="1812" width="6.7109375" style="128" customWidth="1"/>
    <col min="1813" max="2044" width="11.42578125" style="128"/>
    <col min="2045" max="2045" width="19.7109375" style="128" customWidth="1"/>
    <col min="2046" max="2048" width="6.7109375" style="128" customWidth="1"/>
    <col min="2049" max="2049" width="1.7109375" style="128" customWidth="1"/>
    <col min="2050" max="2052" width="6.7109375" style="128" customWidth="1"/>
    <col min="2053" max="2053" width="1.7109375" style="128" customWidth="1"/>
    <col min="2054" max="2056" width="6.7109375" style="128" customWidth="1"/>
    <col min="2057" max="2057" width="1.7109375" style="128" customWidth="1"/>
    <col min="2058" max="2060" width="6.7109375" style="128" customWidth="1"/>
    <col min="2061" max="2061" width="1.7109375" style="128" customWidth="1"/>
    <col min="2062" max="2064" width="6.7109375" style="128" customWidth="1"/>
    <col min="2065" max="2065" width="1.7109375" style="128" customWidth="1"/>
    <col min="2066" max="2068" width="6.7109375" style="128" customWidth="1"/>
    <col min="2069" max="2300" width="11.42578125" style="128"/>
    <col min="2301" max="2301" width="19.7109375" style="128" customWidth="1"/>
    <col min="2302" max="2304" width="6.7109375" style="128" customWidth="1"/>
    <col min="2305" max="2305" width="1.7109375" style="128" customWidth="1"/>
    <col min="2306" max="2308" width="6.7109375" style="128" customWidth="1"/>
    <col min="2309" max="2309" width="1.7109375" style="128" customWidth="1"/>
    <col min="2310" max="2312" width="6.7109375" style="128" customWidth="1"/>
    <col min="2313" max="2313" width="1.7109375" style="128" customWidth="1"/>
    <col min="2314" max="2316" width="6.7109375" style="128" customWidth="1"/>
    <col min="2317" max="2317" width="1.7109375" style="128" customWidth="1"/>
    <col min="2318" max="2320" width="6.7109375" style="128" customWidth="1"/>
    <col min="2321" max="2321" width="1.7109375" style="128" customWidth="1"/>
    <col min="2322" max="2324" width="6.7109375" style="128" customWidth="1"/>
    <col min="2325" max="2556" width="11.42578125" style="128"/>
    <col min="2557" max="2557" width="19.7109375" style="128" customWidth="1"/>
    <col min="2558" max="2560" width="6.7109375" style="128" customWidth="1"/>
    <col min="2561" max="2561" width="1.7109375" style="128" customWidth="1"/>
    <col min="2562" max="2564" width="6.7109375" style="128" customWidth="1"/>
    <col min="2565" max="2565" width="1.7109375" style="128" customWidth="1"/>
    <col min="2566" max="2568" width="6.7109375" style="128" customWidth="1"/>
    <col min="2569" max="2569" width="1.7109375" style="128" customWidth="1"/>
    <col min="2570" max="2572" width="6.7109375" style="128" customWidth="1"/>
    <col min="2573" max="2573" width="1.7109375" style="128" customWidth="1"/>
    <col min="2574" max="2576" width="6.7109375" style="128" customWidth="1"/>
    <col min="2577" max="2577" width="1.7109375" style="128" customWidth="1"/>
    <col min="2578" max="2580" width="6.7109375" style="128" customWidth="1"/>
    <col min="2581" max="2812" width="11.42578125" style="128"/>
    <col min="2813" max="2813" width="19.7109375" style="128" customWidth="1"/>
    <col min="2814" max="2816" width="6.7109375" style="128" customWidth="1"/>
    <col min="2817" max="2817" width="1.7109375" style="128" customWidth="1"/>
    <col min="2818" max="2820" width="6.7109375" style="128" customWidth="1"/>
    <col min="2821" max="2821" width="1.7109375" style="128" customWidth="1"/>
    <col min="2822" max="2824" width="6.7109375" style="128" customWidth="1"/>
    <col min="2825" max="2825" width="1.7109375" style="128" customWidth="1"/>
    <col min="2826" max="2828" width="6.7109375" style="128" customWidth="1"/>
    <col min="2829" max="2829" width="1.7109375" style="128" customWidth="1"/>
    <col min="2830" max="2832" width="6.7109375" style="128" customWidth="1"/>
    <col min="2833" max="2833" width="1.7109375" style="128" customWidth="1"/>
    <col min="2834" max="2836" width="6.7109375" style="128" customWidth="1"/>
    <col min="2837" max="3068" width="11.42578125" style="128"/>
    <col min="3069" max="3069" width="19.7109375" style="128" customWidth="1"/>
    <col min="3070" max="3072" width="6.7109375" style="128" customWidth="1"/>
    <col min="3073" max="3073" width="1.7109375" style="128" customWidth="1"/>
    <col min="3074" max="3076" width="6.7109375" style="128" customWidth="1"/>
    <col min="3077" max="3077" width="1.7109375" style="128" customWidth="1"/>
    <col min="3078" max="3080" width="6.7109375" style="128" customWidth="1"/>
    <col min="3081" max="3081" width="1.7109375" style="128" customWidth="1"/>
    <col min="3082" max="3084" width="6.7109375" style="128" customWidth="1"/>
    <col min="3085" max="3085" width="1.7109375" style="128" customWidth="1"/>
    <col min="3086" max="3088" width="6.7109375" style="128" customWidth="1"/>
    <col min="3089" max="3089" width="1.7109375" style="128" customWidth="1"/>
    <col min="3090" max="3092" width="6.7109375" style="128" customWidth="1"/>
    <col min="3093" max="3324" width="11.42578125" style="128"/>
    <col min="3325" max="3325" width="19.7109375" style="128" customWidth="1"/>
    <col min="3326" max="3328" width="6.7109375" style="128" customWidth="1"/>
    <col min="3329" max="3329" width="1.7109375" style="128" customWidth="1"/>
    <col min="3330" max="3332" width="6.7109375" style="128" customWidth="1"/>
    <col min="3333" max="3333" width="1.7109375" style="128" customWidth="1"/>
    <col min="3334" max="3336" width="6.7109375" style="128" customWidth="1"/>
    <col min="3337" max="3337" width="1.7109375" style="128" customWidth="1"/>
    <col min="3338" max="3340" width="6.7109375" style="128" customWidth="1"/>
    <col min="3341" max="3341" width="1.7109375" style="128" customWidth="1"/>
    <col min="3342" max="3344" width="6.7109375" style="128" customWidth="1"/>
    <col min="3345" max="3345" width="1.7109375" style="128" customWidth="1"/>
    <col min="3346" max="3348" width="6.7109375" style="128" customWidth="1"/>
    <col min="3349" max="3580" width="11.42578125" style="128"/>
    <col min="3581" max="3581" width="19.7109375" style="128" customWidth="1"/>
    <col min="3582" max="3584" width="6.7109375" style="128" customWidth="1"/>
    <col min="3585" max="3585" width="1.7109375" style="128" customWidth="1"/>
    <col min="3586" max="3588" width="6.7109375" style="128" customWidth="1"/>
    <col min="3589" max="3589" width="1.7109375" style="128" customWidth="1"/>
    <col min="3590" max="3592" width="6.7109375" style="128" customWidth="1"/>
    <col min="3593" max="3593" width="1.7109375" style="128" customWidth="1"/>
    <col min="3594" max="3596" width="6.7109375" style="128" customWidth="1"/>
    <col min="3597" max="3597" width="1.7109375" style="128" customWidth="1"/>
    <col min="3598" max="3600" width="6.7109375" style="128" customWidth="1"/>
    <col min="3601" max="3601" width="1.7109375" style="128" customWidth="1"/>
    <col min="3602" max="3604" width="6.7109375" style="128" customWidth="1"/>
    <col min="3605" max="3836" width="11.42578125" style="128"/>
    <col min="3837" max="3837" width="19.7109375" style="128" customWidth="1"/>
    <col min="3838" max="3840" width="6.7109375" style="128" customWidth="1"/>
    <col min="3841" max="3841" width="1.7109375" style="128" customWidth="1"/>
    <col min="3842" max="3844" width="6.7109375" style="128" customWidth="1"/>
    <col min="3845" max="3845" width="1.7109375" style="128" customWidth="1"/>
    <col min="3846" max="3848" width="6.7109375" style="128" customWidth="1"/>
    <col min="3849" max="3849" width="1.7109375" style="128" customWidth="1"/>
    <col min="3850" max="3852" width="6.7109375" style="128" customWidth="1"/>
    <col min="3853" max="3853" width="1.7109375" style="128" customWidth="1"/>
    <col min="3854" max="3856" width="6.7109375" style="128" customWidth="1"/>
    <col min="3857" max="3857" width="1.7109375" style="128" customWidth="1"/>
    <col min="3858" max="3860" width="6.7109375" style="128" customWidth="1"/>
    <col min="3861" max="4092" width="11.42578125" style="128"/>
    <col min="4093" max="4093" width="19.7109375" style="128" customWidth="1"/>
    <col min="4094" max="4096" width="6.7109375" style="128" customWidth="1"/>
    <col min="4097" max="4097" width="1.7109375" style="128" customWidth="1"/>
    <col min="4098" max="4100" width="6.7109375" style="128" customWidth="1"/>
    <col min="4101" max="4101" width="1.7109375" style="128" customWidth="1"/>
    <col min="4102" max="4104" width="6.7109375" style="128" customWidth="1"/>
    <col min="4105" max="4105" width="1.7109375" style="128" customWidth="1"/>
    <col min="4106" max="4108" width="6.7109375" style="128" customWidth="1"/>
    <col min="4109" max="4109" width="1.7109375" style="128" customWidth="1"/>
    <col min="4110" max="4112" width="6.7109375" style="128" customWidth="1"/>
    <col min="4113" max="4113" width="1.7109375" style="128" customWidth="1"/>
    <col min="4114" max="4116" width="6.7109375" style="128" customWidth="1"/>
    <col min="4117" max="4348" width="11.42578125" style="128"/>
    <col min="4349" max="4349" width="19.7109375" style="128" customWidth="1"/>
    <col min="4350" max="4352" width="6.7109375" style="128" customWidth="1"/>
    <col min="4353" max="4353" width="1.7109375" style="128" customWidth="1"/>
    <col min="4354" max="4356" width="6.7109375" style="128" customWidth="1"/>
    <col min="4357" max="4357" width="1.7109375" style="128" customWidth="1"/>
    <col min="4358" max="4360" width="6.7109375" style="128" customWidth="1"/>
    <col min="4361" max="4361" width="1.7109375" style="128" customWidth="1"/>
    <col min="4362" max="4364" width="6.7109375" style="128" customWidth="1"/>
    <col min="4365" max="4365" width="1.7109375" style="128" customWidth="1"/>
    <col min="4366" max="4368" width="6.7109375" style="128" customWidth="1"/>
    <col min="4369" max="4369" width="1.7109375" style="128" customWidth="1"/>
    <col min="4370" max="4372" width="6.7109375" style="128" customWidth="1"/>
    <col min="4373" max="4604" width="11.42578125" style="128"/>
    <col min="4605" max="4605" width="19.7109375" style="128" customWidth="1"/>
    <col min="4606" max="4608" width="6.7109375" style="128" customWidth="1"/>
    <col min="4609" max="4609" width="1.7109375" style="128" customWidth="1"/>
    <col min="4610" max="4612" width="6.7109375" style="128" customWidth="1"/>
    <col min="4613" max="4613" width="1.7109375" style="128" customWidth="1"/>
    <col min="4614" max="4616" width="6.7109375" style="128" customWidth="1"/>
    <col min="4617" max="4617" width="1.7109375" style="128" customWidth="1"/>
    <col min="4618" max="4620" width="6.7109375" style="128" customWidth="1"/>
    <col min="4621" max="4621" width="1.7109375" style="128" customWidth="1"/>
    <col min="4622" max="4624" width="6.7109375" style="128" customWidth="1"/>
    <col min="4625" max="4625" width="1.7109375" style="128" customWidth="1"/>
    <col min="4626" max="4628" width="6.7109375" style="128" customWidth="1"/>
    <col min="4629" max="4860" width="11.42578125" style="128"/>
    <col min="4861" max="4861" width="19.7109375" style="128" customWidth="1"/>
    <col min="4862" max="4864" width="6.7109375" style="128" customWidth="1"/>
    <col min="4865" max="4865" width="1.7109375" style="128" customWidth="1"/>
    <col min="4866" max="4868" width="6.7109375" style="128" customWidth="1"/>
    <col min="4869" max="4869" width="1.7109375" style="128" customWidth="1"/>
    <col min="4870" max="4872" width="6.7109375" style="128" customWidth="1"/>
    <col min="4873" max="4873" width="1.7109375" style="128" customWidth="1"/>
    <col min="4874" max="4876" width="6.7109375" style="128" customWidth="1"/>
    <col min="4877" max="4877" width="1.7109375" style="128" customWidth="1"/>
    <col min="4878" max="4880" width="6.7109375" style="128" customWidth="1"/>
    <col min="4881" max="4881" width="1.7109375" style="128" customWidth="1"/>
    <col min="4882" max="4884" width="6.7109375" style="128" customWidth="1"/>
    <col min="4885" max="5116" width="11.42578125" style="128"/>
    <col min="5117" max="5117" width="19.7109375" style="128" customWidth="1"/>
    <col min="5118" max="5120" width="6.7109375" style="128" customWidth="1"/>
    <col min="5121" max="5121" width="1.7109375" style="128" customWidth="1"/>
    <col min="5122" max="5124" width="6.7109375" style="128" customWidth="1"/>
    <col min="5125" max="5125" width="1.7109375" style="128" customWidth="1"/>
    <col min="5126" max="5128" width="6.7109375" style="128" customWidth="1"/>
    <col min="5129" max="5129" width="1.7109375" style="128" customWidth="1"/>
    <col min="5130" max="5132" width="6.7109375" style="128" customWidth="1"/>
    <col min="5133" max="5133" width="1.7109375" style="128" customWidth="1"/>
    <col min="5134" max="5136" width="6.7109375" style="128" customWidth="1"/>
    <col min="5137" max="5137" width="1.7109375" style="128" customWidth="1"/>
    <col min="5138" max="5140" width="6.7109375" style="128" customWidth="1"/>
    <col min="5141" max="5372" width="11.42578125" style="128"/>
    <col min="5373" max="5373" width="19.7109375" style="128" customWidth="1"/>
    <col min="5374" max="5376" width="6.7109375" style="128" customWidth="1"/>
    <col min="5377" max="5377" width="1.7109375" style="128" customWidth="1"/>
    <col min="5378" max="5380" width="6.7109375" style="128" customWidth="1"/>
    <col min="5381" max="5381" width="1.7109375" style="128" customWidth="1"/>
    <col min="5382" max="5384" width="6.7109375" style="128" customWidth="1"/>
    <col min="5385" max="5385" width="1.7109375" style="128" customWidth="1"/>
    <col min="5386" max="5388" width="6.7109375" style="128" customWidth="1"/>
    <col min="5389" max="5389" width="1.7109375" style="128" customWidth="1"/>
    <col min="5390" max="5392" width="6.7109375" style="128" customWidth="1"/>
    <col min="5393" max="5393" width="1.7109375" style="128" customWidth="1"/>
    <col min="5394" max="5396" width="6.7109375" style="128" customWidth="1"/>
    <col min="5397" max="5628" width="11.42578125" style="128"/>
    <col min="5629" max="5629" width="19.7109375" style="128" customWidth="1"/>
    <col min="5630" max="5632" width="6.7109375" style="128" customWidth="1"/>
    <col min="5633" max="5633" width="1.7109375" style="128" customWidth="1"/>
    <col min="5634" max="5636" width="6.7109375" style="128" customWidth="1"/>
    <col min="5637" max="5637" width="1.7109375" style="128" customWidth="1"/>
    <col min="5638" max="5640" width="6.7109375" style="128" customWidth="1"/>
    <col min="5641" max="5641" width="1.7109375" style="128" customWidth="1"/>
    <col min="5642" max="5644" width="6.7109375" style="128" customWidth="1"/>
    <col min="5645" max="5645" width="1.7109375" style="128" customWidth="1"/>
    <col min="5646" max="5648" width="6.7109375" style="128" customWidth="1"/>
    <col min="5649" max="5649" width="1.7109375" style="128" customWidth="1"/>
    <col min="5650" max="5652" width="6.7109375" style="128" customWidth="1"/>
    <col min="5653" max="5884" width="11.42578125" style="128"/>
    <col min="5885" max="5885" width="19.7109375" style="128" customWidth="1"/>
    <col min="5886" max="5888" width="6.7109375" style="128" customWidth="1"/>
    <col min="5889" max="5889" width="1.7109375" style="128" customWidth="1"/>
    <col min="5890" max="5892" width="6.7109375" style="128" customWidth="1"/>
    <col min="5893" max="5893" width="1.7109375" style="128" customWidth="1"/>
    <col min="5894" max="5896" width="6.7109375" style="128" customWidth="1"/>
    <col min="5897" max="5897" width="1.7109375" style="128" customWidth="1"/>
    <col min="5898" max="5900" width="6.7109375" style="128" customWidth="1"/>
    <col min="5901" max="5901" width="1.7109375" style="128" customWidth="1"/>
    <col min="5902" max="5904" width="6.7109375" style="128" customWidth="1"/>
    <col min="5905" max="5905" width="1.7109375" style="128" customWidth="1"/>
    <col min="5906" max="5908" width="6.7109375" style="128" customWidth="1"/>
    <col min="5909" max="6140" width="11.42578125" style="128"/>
    <col min="6141" max="6141" width="19.7109375" style="128" customWidth="1"/>
    <col min="6142" max="6144" width="6.7109375" style="128" customWidth="1"/>
    <col min="6145" max="6145" width="1.7109375" style="128" customWidth="1"/>
    <col min="6146" max="6148" width="6.7109375" style="128" customWidth="1"/>
    <col min="6149" max="6149" width="1.7109375" style="128" customWidth="1"/>
    <col min="6150" max="6152" width="6.7109375" style="128" customWidth="1"/>
    <col min="6153" max="6153" width="1.7109375" style="128" customWidth="1"/>
    <col min="6154" max="6156" width="6.7109375" style="128" customWidth="1"/>
    <col min="6157" max="6157" width="1.7109375" style="128" customWidth="1"/>
    <col min="6158" max="6160" width="6.7109375" style="128" customWidth="1"/>
    <col min="6161" max="6161" width="1.7109375" style="128" customWidth="1"/>
    <col min="6162" max="6164" width="6.7109375" style="128" customWidth="1"/>
    <col min="6165" max="6396" width="11.42578125" style="128"/>
    <col min="6397" max="6397" width="19.7109375" style="128" customWidth="1"/>
    <col min="6398" max="6400" width="6.7109375" style="128" customWidth="1"/>
    <col min="6401" max="6401" width="1.7109375" style="128" customWidth="1"/>
    <col min="6402" max="6404" width="6.7109375" style="128" customWidth="1"/>
    <col min="6405" max="6405" width="1.7109375" style="128" customWidth="1"/>
    <col min="6406" max="6408" width="6.7109375" style="128" customWidth="1"/>
    <col min="6409" max="6409" width="1.7109375" style="128" customWidth="1"/>
    <col min="6410" max="6412" width="6.7109375" style="128" customWidth="1"/>
    <col min="6413" max="6413" width="1.7109375" style="128" customWidth="1"/>
    <col min="6414" max="6416" width="6.7109375" style="128" customWidth="1"/>
    <col min="6417" max="6417" width="1.7109375" style="128" customWidth="1"/>
    <col min="6418" max="6420" width="6.7109375" style="128" customWidth="1"/>
    <col min="6421" max="6652" width="11.42578125" style="128"/>
    <col min="6653" max="6653" width="19.7109375" style="128" customWidth="1"/>
    <col min="6654" max="6656" width="6.7109375" style="128" customWidth="1"/>
    <col min="6657" max="6657" width="1.7109375" style="128" customWidth="1"/>
    <col min="6658" max="6660" width="6.7109375" style="128" customWidth="1"/>
    <col min="6661" max="6661" width="1.7109375" style="128" customWidth="1"/>
    <col min="6662" max="6664" width="6.7109375" style="128" customWidth="1"/>
    <col min="6665" max="6665" width="1.7109375" style="128" customWidth="1"/>
    <col min="6666" max="6668" width="6.7109375" style="128" customWidth="1"/>
    <col min="6669" max="6669" width="1.7109375" style="128" customWidth="1"/>
    <col min="6670" max="6672" width="6.7109375" style="128" customWidth="1"/>
    <col min="6673" max="6673" width="1.7109375" style="128" customWidth="1"/>
    <col min="6674" max="6676" width="6.7109375" style="128" customWidth="1"/>
    <col min="6677" max="6908" width="11.42578125" style="128"/>
    <col min="6909" max="6909" width="19.7109375" style="128" customWidth="1"/>
    <col min="6910" max="6912" width="6.7109375" style="128" customWidth="1"/>
    <col min="6913" max="6913" width="1.7109375" style="128" customWidth="1"/>
    <col min="6914" max="6916" width="6.7109375" style="128" customWidth="1"/>
    <col min="6917" max="6917" width="1.7109375" style="128" customWidth="1"/>
    <col min="6918" max="6920" width="6.7109375" style="128" customWidth="1"/>
    <col min="6921" max="6921" width="1.7109375" style="128" customWidth="1"/>
    <col min="6922" max="6924" width="6.7109375" style="128" customWidth="1"/>
    <col min="6925" max="6925" width="1.7109375" style="128" customWidth="1"/>
    <col min="6926" max="6928" width="6.7109375" style="128" customWidth="1"/>
    <col min="6929" max="6929" width="1.7109375" style="128" customWidth="1"/>
    <col min="6930" max="6932" width="6.7109375" style="128" customWidth="1"/>
    <col min="6933" max="7164" width="11.42578125" style="128"/>
    <col min="7165" max="7165" width="19.7109375" style="128" customWidth="1"/>
    <col min="7166" max="7168" width="6.7109375" style="128" customWidth="1"/>
    <col min="7169" max="7169" width="1.7109375" style="128" customWidth="1"/>
    <col min="7170" max="7172" width="6.7109375" style="128" customWidth="1"/>
    <col min="7173" max="7173" width="1.7109375" style="128" customWidth="1"/>
    <col min="7174" max="7176" width="6.7109375" style="128" customWidth="1"/>
    <col min="7177" max="7177" width="1.7109375" style="128" customWidth="1"/>
    <col min="7178" max="7180" width="6.7109375" style="128" customWidth="1"/>
    <col min="7181" max="7181" width="1.7109375" style="128" customWidth="1"/>
    <col min="7182" max="7184" width="6.7109375" style="128" customWidth="1"/>
    <col min="7185" max="7185" width="1.7109375" style="128" customWidth="1"/>
    <col min="7186" max="7188" width="6.7109375" style="128" customWidth="1"/>
    <col min="7189" max="7420" width="11.42578125" style="128"/>
    <col min="7421" max="7421" width="19.7109375" style="128" customWidth="1"/>
    <col min="7422" max="7424" width="6.7109375" style="128" customWidth="1"/>
    <col min="7425" max="7425" width="1.7109375" style="128" customWidth="1"/>
    <col min="7426" max="7428" width="6.7109375" style="128" customWidth="1"/>
    <col min="7429" max="7429" width="1.7109375" style="128" customWidth="1"/>
    <col min="7430" max="7432" width="6.7109375" style="128" customWidth="1"/>
    <col min="7433" max="7433" width="1.7109375" style="128" customWidth="1"/>
    <col min="7434" max="7436" width="6.7109375" style="128" customWidth="1"/>
    <col min="7437" max="7437" width="1.7109375" style="128" customWidth="1"/>
    <col min="7438" max="7440" width="6.7109375" style="128" customWidth="1"/>
    <col min="7441" max="7441" width="1.7109375" style="128" customWidth="1"/>
    <col min="7442" max="7444" width="6.7109375" style="128" customWidth="1"/>
    <col min="7445" max="7676" width="11.42578125" style="128"/>
    <col min="7677" max="7677" width="19.7109375" style="128" customWidth="1"/>
    <col min="7678" max="7680" width="6.7109375" style="128" customWidth="1"/>
    <col min="7681" max="7681" width="1.7109375" style="128" customWidth="1"/>
    <col min="7682" max="7684" width="6.7109375" style="128" customWidth="1"/>
    <col min="7685" max="7685" width="1.7109375" style="128" customWidth="1"/>
    <col min="7686" max="7688" width="6.7109375" style="128" customWidth="1"/>
    <col min="7689" max="7689" width="1.7109375" style="128" customWidth="1"/>
    <col min="7690" max="7692" width="6.7109375" style="128" customWidth="1"/>
    <col min="7693" max="7693" width="1.7109375" style="128" customWidth="1"/>
    <col min="7694" max="7696" width="6.7109375" style="128" customWidth="1"/>
    <col min="7697" max="7697" width="1.7109375" style="128" customWidth="1"/>
    <col min="7698" max="7700" width="6.7109375" style="128" customWidth="1"/>
    <col min="7701" max="7932" width="11.42578125" style="128"/>
    <col min="7933" max="7933" width="19.7109375" style="128" customWidth="1"/>
    <col min="7934" max="7936" width="6.7109375" style="128" customWidth="1"/>
    <col min="7937" max="7937" width="1.7109375" style="128" customWidth="1"/>
    <col min="7938" max="7940" width="6.7109375" style="128" customWidth="1"/>
    <col min="7941" max="7941" width="1.7109375" style="128" customWidth="1"/>
    <col min="7942" max="7944" width="6.7109375" style="128" customWidth="1"/>
    <col min="7945" max="7945" width="1.7109375" style="128" customWidth="1"/>
    <col min="7946" max="7948" width="6.7109375" style="128" customWidth="1"/>
    <col min="7949" max="7949" width="1.7109375" style="128" customWidth="1"/>
    <col min="7950" max="7952" width="6.7109375" style="128" customWidth="1"/>
    <col min="7953" max="7953" width="1.7109375" style="128" customWidth="1"/>
    <col min="7954" max="7956" width="6.7109375" style="128" customWidth="1"/>
    <col min="7957" max="8188" width="11.42578125" style="128"/>
    <col min="8189" max="8189" width="19.7109375" style="128" customWidth="1"/>
    <col min="8190" max="8192" width="6.7109375" style="128" customWidth="1"/>
    <col min="8193" max="8193" width="1.7109375" style="128" customWidth="1"/>
    <col min="8194" max="8196" width="6.7109375" style="128" customWidth="1"/>
    <col min="8197" max="8197" width="1.7109375" style="128" customWidth="1"/>
    <col min="8198" max="8200" width="6.7109375" style="128" customWidth="1"/>
    <col min="8201" max="8201" width="1.7109375" style="128" customWidth="1"/>
    <col min="8202" max="8204" width="6.7109375" style="128" customWidth="1"/>
    <col min="8205" max="8205" width="1.7109375" style="128" customWidth="1"/>
    <col min="8206" max="8208" width="6.7109375" style="128" customWidth="1"/>
    <col min="8209" max="8209" width="1.7109375" style="128" customWidth="1"/>
    <col min="8210" max="8212" width="6.7109375" style="128" customWidth="1"/>
    <col min="8213" max="8444" width="11.42578125" style="128"/>
    <col min="8445" max="8445" width="19.7109375" style="128" customWidth="1"/>
    <col min="8446" max="8448" width="6.7109375" style="128" customWidth="1"/>
    <col min="8449" max="8449" width="1.7109375" style="128" customWidth="1"/>
    <col min="8450" max="8452" width="6.7109375" style="128" customWidth="1"/>
    <col min="8453" max="8453" width="1.7109375" style="128" customWidth="1"/>
    <col min="8454" max="8456" width="6.7109375" style="128" customWidth="1"/>
    <col min="8457" max="8457" width="1.7109375" style="128" customWidth="1"/>
    <col min="8458" max="8460" width="6.7109375" style="128" customWidth="1"/>
    <col min="8461" max="8461" width="1.7109375" style="128" customWidth="1"/>
    <col min="8462" max="8464" width="6.7109375" style="128" customWidth="1"/>
    <col min="8465" max="8465" width="1.7109375" style="128" customWidth="1"/>
    <col min="8466" max="8468" width="6.7109375" style="128" customWidth="1"/>
    <col min="8469" max="8700" width="11.42578125" style="128"/>
    <col min="8701" max="8701" width="19.7109375" style="128" customWidth="1"/>
    <col min="8702" max="8704" width="6.7109375" style="128" customWidth="1"/>
    <col min="8705" max="8705" width="1.7109375" style="128" customWidth="1"/>
    <col min="8706" max="8708" width="6.7109375" style="128" customWidth="1"/>
    <col min="8709" max="8709" width="1.7109375" style="128" customWidth="1"/>
    <col min="8710" max="8712" width="6.7109375" style="128" customWidth="1"/>
    <col min="8713" max="8713" width="1.7109375" style="128" customWidth="1"/>
    <col min="8714" max="8716" width="6.7109375" style="128" customWidth="1"/>
    <col min="8717" max="8717" width="1.7109375" style="128" customWidth="1"/>
    <col min="8718" max="8720" width="6.7109375" style="128" customWidth="1"/>
    <col min="8721" max="8721" width="1.7109375" style="128" customWidth="1"/>
    <col min="8722" max="8724" width="6.7109375" style="128" customWidth="1"/>
    <col min="8725" max="8956" width="11.42578125" style="128"/>
    <col min="8957" max="8957" width="19.7109375" style="128" customWidth="1"/>
    <col min="8958" max="8960" width="6.7109375" style="128" customWidth="1"/>
    <col min="8961" max="8961" width="1.7109375" style="128" customWidth="1"/>
    <col min="8962" max="8964" width="6.7109375" style="128" customWidth="1"/>
    <col min="8965" max="8965" width="1.7109375" style="128" customWidth="1"/>
    <col min="8966" max="8968" width="6.7109375" style="128" customWidth="1"/>
    <col min="8969" max="8969" width="1.7109375" style="128" customWidth="1"/>
    <col min="8970" max="8972" width="6.7109375" style="128" customWidth="1"/>
    <col min="8973" max="8973" width="1.7109375" style="128" customWidth="1"/>
    <col min="8974" max="8976" width="6.7109375" style="128" customWidth="1"/>
    <col min="8977" max="8977" width="1.7109375" style="128" customWidth="1"/>
    <col min="8978" max="8980" width="6.7109375" style="128" customWidth="1"/>
    <col min="8981" max="9212" width="11.42578125" style="128"/>
    <col min="9213" max="9213" width="19.7109375" style="128" customWidth="1"/>
    <col min="9214" max="9216" width="6.7109375" style="128" customWidth="1"/>
    <col min="9217" max="9217" width="1.7109375" style="128" customWidth="1"/>
    <col min="9218" max="9220" width="6.7109375" style="128" customWidth="1"/>
    <col min="9221" max="9221" width="1.7109375" style="128" customWidth="1"/>
    <col min="9222" max="9224" width="6.7109375" style="128" customWidth="1"/>
    <col min="9225" max="9225" width="1.7109375" style="128" customWidth="1"/>
    <col min="9226" max="9228" width="6.7109375" style="128" customWidth="1"/>
    <col min="9229" max="9229" width="1.7109375" style="128" customWidth="1"/>
    <col min="9230" max="9232" width="6.7109375" style="128" customWidth="1"/>
    <col min="9233" max="9233" width="1.7109375" style="128" customWidth="1"/>
    <col min="9234" max="9236" width="6.7109375" style="128" customWidth="1"/>
    <col min="9237" max="9468" width="11.42578125" style="128"/>
    <col min="9469" max="9469" width="19.7109375" style="128" customWidth="1"/>
    <col min="9470" max="9472" width="6.7109375" style="128" customWidth="1"/>
    <col min="9473" max="9473" width="1.7109375" style="128" customWidth="1"/>
    <col min="9474" max="9476" width="6.7109375" style="128" customWidth="1"/>
    <col min="9477" max="9477" width="1.7109375" style="128" customWidth="1"/>
    <col min="9478" max="9480" width="6.7109375" style="128" customWidth="1"/>
    <col min="9481" max="9481" width="1.7109375" style="128" customWidth="1"/>
    <col min="9482" max="9484" width="6.7109375" style="128" customWidth="1"/>
    <col min="9485" max="9485" width="1.7109375" style="128" customWidth="1"/>
    <col min="9486" max="9488" width="6.7109375" style="128" customWidth="1"/>
    <col min="9489" max="9489" width="1.7109375" style="128" customWidth="1"/>
    <col min="9490" max="9492" width="6.7109375" style="128" customWidth="1"/>
    <col min="9493" max="9724" width="11.42578125" style="128"/>
    <col min="9725" max="9725" width="19.7109375" style="128" customWidth="1"/>
    <col min="9726" max="9728" width="6.7109375" style="128" customWidth="1"/>
    <col min="9729" max="9729" width="1.7109375" style="128" customWidth="1"/>
    <col min="9730" max="9732" width="6.7109375" style="128" customWidth="1"/>
    <col min="9733" max="9733" width="1.7109375" style="128" customWidth="1"/>
    <col min="9734" max="9736" width="6.7109375" style="128" customWidth="1"/>
    <col min="9737" max="9737" width="1.7109375" style="128" customWidth="1"/>
    <col min="9738" max="9740" width="6.7109375" style="128" customWidth="1"/>
    <col min="9741" max="9741" width="1.7109375" style="128" customWidth="1"/>
    <col min="9742" max="9744" width="6.7109375" style="128" customWidth="1"/>
    <col min="9745" max="9745" width="1.7109375" style="128" customWidth="1"/>
    <col min="9746" max="9748" width="6.7109375" style="128" customWidth="1"/>
    <col min="9749" max="9980" width="11.42578125" style="128"/>
    <col min="9981" max="9981" width="19.7109375" style="128" customWidth="1"/>
    <col min="9982" max="9984" width="6.7109375" style="128" customWidth="1"/>
    <col min="9985" max="9985" width="1.7109375" style="128" customWidth="1"/>
    <col min="9986" max="9988" width="6.7109375" style="128" customWidth="1"/>
    <col min="9989" max="9989" width="1.7109375" style="128" customWidth="1"/>
    <col min="9990" max="9992" width="6.7109375" style="128" customWidth="1"/>
    <col min="9993" max="9993" width="1.7109375" style="128" customWidth="1"/>
    <col min="9994" max="9996" width="6.7109375" style="128" customWidth="1"/>
    <col min="9997" max="9997" width="1.7109375" style="128" customWidth="1"/>
    <col min="9998" max="10000" width="6.7109375" style="128" customWidth="1"/>
    <col min="10001" max="10001" width="1.7109375" style="128" customWidth="1"/>
    <col min="10002" max="10004" width="6.7109375" style="128" customWidth="1"/>
    <col min="10005" max="10236" width="11.42578125" style="128"/>
    <col min="10237" max="10237" width="19.7109375" style="128" customWidth="1"/>
    <col min="10238" max="10240" width="6.7109375" style="128" customWidth="1"/>
    <col min="10241" max="10241" width="1.7109375" style="128" customWidth="1"/>
    <col min="10242" max="10244" width="6.7109375" style="128" customWidth="1"/>
    <col min="10245" max="10245" width="1.7109375" style="128" customWidth="1"/>
    <col min="10246" max="10248" width="6.7109375" style="128" customWidth="1"/>
    <col min="10249" max="10249" width="1.7109375" style="128" customWidth="1"/>
    <col min="10250" max="10252" width="6.7109375" style="128" customWidth="1"/>
    <col min="10253" max="10253" width="1.7109375" style="128" customWidth="1"/>
    <col min="10254" max="10256" width="6.7109375" style="128" customWidth="1"/>
    <col min="10257" max="10257" width="1.7109375" style="128" customWidth="1"/>
    <col min="10258" max="10260" width="6.7109375" style="128" customWidth="1"/>
    <col min="10261" max="10492" width="11.42578125" style="128"/>
    <col min="10493" max="10493" width="19.7109375" style="128" customWidth="1"/>
    <col min="10494" max="10496" width="6.7109375" style="128" customWidth="1"/>
    <col min="10497" max="10497" width="1.7109375" style="128" customWidth="1"/>
    <col min="10498" max="10500" width="6.7109375" style="128" customWidth="1"/>
    <col min="10501" max="10501" width="1.7109375" style="128" customWidth="1"/>
    <col min="10502" max="10504" width="6.7109375" style="128" customWidth="1"/>
    <col min="10505" max="10505" width="1.7109375" style="128" customWidth="1"/>
    <col min="10506" max="10508" width="6.7109375" style="128" customWidth="1"/>
    <col min="10509" max="10509" width="1.7109375" style="128" customWidth="1"/>
    <col min="10510" max="10512" width="6.7109375" style="128" customWidth="1"/>
    <col min="10513" max="10513" width="1.7109375" style="128" customWidth="1"/>
    <col min="10514" max="10516" width="6.7109375" style="128" customWidth="1"/>
    <col min="10517" max="10748" width="11.42578125" style="128"/>
    <col min="10749" max="10749" width="19.7109375" style="128" customWidth="1"/>
    <col min="10750" max="10752" width="6.7109375" style="128" customWidth="1"/>
    <col min="10753" max="10753" width="1.7109375" style="128" customWidth="1"/>
    <col min="10754" max="10756" width="6.7109375" style="128" customWidth="1"/>
    <col min="10757" max="10757" width="1.7109375" style="128" customWidth="1"/>
    <col min="10758" max="10760" width="6.7109375" style="128" customWidth="1"/>
    <col min="10761" max="10761" width="1.7109375" style="128" customWidth="1"/>
    <col min="10762" max="10764" width="6.7109375" style="128" customWidth="1"/>
    <col min="10765" max="10765" width="1.7109375" style="128" customWidth="1"/>
    <col min="10766" max="10768" width="6.7109375" style="128" customWidth="1"/>
    <col min="10769" max="10769" width="1.7109375" style="128" customWidth="1"/>
    <col min="10770" max="10772" width="6.7109375" style="128" customWidth="1"/>
    <col min="10773" max="11004" width="11.42578125" style="128"/>
    <col min="11005" max="11005" width="19.7109375" style="128" customWidth="1"/>
    <col min="11006" max="11008" width="6.7109375" style="128" customWidth="1"/>
    <col min="11009" max="11009" width="1.7109375" style="128" customWidth="1"/>
    <col min="11010" max="11012" width="6.7109375" style="128" customWidth="1"/>
    <col min="11013" max="11013" width="1.7109375" style="128" customWidth="1"/>
    <col min="11014" max="11016" width="6.7109375" style="128" customWidth="1"/>
    <col min="11017" max="11017" width="1.7109375" style="128" customWidth="1"/>
    <col min="11018" max="11020" width="6.7109375" style="128" customWidth="1"/>
    <col min="11021" max="11021" width="1.7109375" style="128" customWidth="1"/>
    <col min="11022" max="11024" width="6.7109375" style="128" customWidth="1"/>
    <col min="11025" max="11025" width="1.7109375" style="128" customWidth="1"/>
    <col min="11026" max="11028" width="6.7109375" style="128" customWidth="1"/>
    <col min="11029" max="11260" width="11.42578125" style="128"/>
    <col min="11261" max="11261" width="19.7109375" style="128" customWidth="1"/>
    <col min="11262" max="11264" width="6.7109375" style="128" customWidth="1"/>
    <col min="11265" max="11265" width="1.7109375" style="128" customWidth="1"/>
    <col min="11266" max="11268" width="6.7109375" style="128" customWidth="1"/>
    <col min="11269" max="11269" width="1.7109375" style="128" customWidth="1"/>
    <col min="11270" max="11272" width="6.7109375" style="128" customWidth="1"/>
    <col min="11273" max="11273" width="1.7109375" style="128" customWidth="1"/>
    <col min="11274" max="11276" width="6.7109375" style="128" customWidth="1"/>
    <col min="11277" max="11277" width="1.7109375" style="128" customWidth="1"/>
    <col min="11278" max="11280" width="6.7109375" style="128" customWidth="1"/>
    <col min="11281" max="11281" width="1.7109375" style="128" customWidth="1"/>
    <col min="11282" max="11284" width="6.7109375" style="128" customWidth="1"/>
    <col min="11285" max="11516" width="11.42578125" style="128"/>
    <col min="11517" max="11517" width="19.7109375" style="128" customWidth="1"/>
    <col min="11518" max="11520" width="6.7109375" style="128" customWidth="1"/>
    <col min="11521" max="11521" width="1.7109375" style="128" customWidth="1"/>
    <col min="11522" max="11524" width="6.7109375" style="128" customWidth="1"/>
    <col min="11525" max="11525" width="1.7109375" style="128" customWidth="1"/>
    <col min="11526" max="11528" width="6.7109375" style="128" customWidth="1"/>
    <col min="11529" max="11529" width="1.7109375" style="128" customWidth="1"/>
    <col min="11530" max="11532" width="6.7109375" style="128" customWidth="1"/>
    <col min="11533" max="11533" width="1.7109375" style="128" customWidth="1"/>
    <col min="11534" max="11536" width="6.7109375" style="128" customWidth="1"/>
    <col min="11537" max="11537" width="1.7109375" style="128" customWidth="1"/>
    <col min="11538" max="11540" width="6.7109375" style="128" customWidth="1"/>
    <col min="11541" max="11772" width="11.42578125" style="128"/>
    <col min="11773" max="11773" width="19.7109375" style="128" customWidth="1"/>
    <col min="11774" max="11776" width="6.7109375" style="128" customWidth="1"/>
    <col min="11777" max="11777" width="1.7109375" style="128" customWidth="1"/>
    <col min="11778" max="11780" width="6.7109375" style="128" customWidth="1"/>
    <col min="11781" max="11781" width="1.7109375" style="128" customWidth="1"/>
    <col min="11782" max="11784" width="6.7109375" style="128" customWidth="1"/>
    <col min="11785" max="11785" width="1.7109375" style="128" customWidth="1"/>
    <col min="11786" max="11788" width="6.7109375" style="128" customWidth="1"/>
    <col min="11789" max="11789" width="1.7109375" style="128" customWidth="1"/>
    <col min="11790" max="11792" width="6.7109375" style="128" customWidth="1"/>
    <col min="11793" max="11793" width="1.7109375" style="128" customWidth="1"/>
    <col min="11794" max="11796" width="6.7109375" style="128" customWidth="1"/>
    <col min="11797" max="12028" width="11.42578125" style="128"/>
    <col min="12029" max="12029" width="19.7109375" style="128" customWidth="1"/>
    <col min="12030" max="12032" width="6.7109375" style="128" customWidth="1"/>
    <col min="12033" max="12033" width="1.7109375" style="128" customWidth="1"/>
    <col min="12034" max="12036" width="6.7109375" style="128" customWidth="1"/>
    <col min="12037" max="12037" width="1.7109375" style="128" customWidth="1"/>
    <col min="12038" max="12040" width="6.7109375" style="128" customWidth="1"/>
    <col min="12041" max="12041" width="1.7109375" style="128" customWidth="1"/>
    <col min="12042" max="12044" width="6.7109375" style="128" customWidth="1"/>
    <col min="12045" max="12045" width="1.7109375" style="128" customWidth="1"/>
    <col min="12046" max="12048" width="6.7109375" style="128" customWidth="1"/>
    <col min="12049" max="12049" width="1.7109375" style="128" customWidth="1"/>
    <col min="12050" max="12052" width="6.7109375" style="128" customWidth="1"/>
    <col min="12053" max="12284" width="11.42578125" style="128"/>
    <col min="12285" max="12285" width="19.7109375" style="128" customWidth="1"/>
    <col min="12286" max="12288" width="6.7109375" style="128" customWidth="1"/>
    <col min="12289" max="12289" width="1.7109375" style="128" customWidth="1"/>
    <col min="12290" max="12292" width="6.7109375" style="128" customWidth="1"/>
    <col min="12293" max="12293" width="1.7109375" style="128" customWidth="1"/>
    <col min="12294" max="12296" width="6.7109375" style="128" customWidth="1"/>
    <col min="12297" max="12297" width="1.7109375" style="128" customWidth="1"/>
    <col min="12298" max="12300" width="6.7109375" style="128" customWidth="1"/>
    <col min="12301" max="12301" width="1.7109375" style="128" customWidth="1"/>
    <col min="12302" max="12304" width="6.7109375" style="128" customWidth="1"/>
    <col min="12305" max="12305" width="1.7109375" style="128" customWidth="1"/>
    <col min="12306" max="12308" width="6.7109375" style="128" customWidth="1"/>
    <col min="12309" max="12540" width="11.42578125" style="128"/>
    <col min="12541" max="12541" width="19.7109375" style="128" customWidth="1"/>
    <col min="12542" max="12544" width="6.7109375" style="128" customWidth="1"/>
    <col min="12545" max="12545" width="1.7109375" style="128" customWidth="1"/>
    <col min="12546" max="12548" width="6.7109375" style="128" customWidth="1"/>
    <col min="12549" max="12549" width="1.7109375" style="128" customWidth="1"/>
    <col min="12550" max="12552" width="6.7109375" style="128" customWidth="1"/>
    <col min="12553" max="12553" width="1.7109375" style="128" customWidth="1"/>
    <col min="12554" max="12556" width="6.7109375" style="128" customWidth="1"/>
    <col min="12557" max="12557" width="1.7109375" style="128" customWidth="1"/>
    <col min="12558" max="12560" width="6.7109375" style="128" customWidth="1"/>
    <col min="12561" max="12561" width="1.7109375" style="128" customWidth="1"/>
    <col min="12562" max="12564" width="6.7109375" style="128" customWidth="1"/>
    <col min="12565" max="12796" width="11.42578125" style="128"/>
    <col min="12797" max="12797" width="19.7109375" style="128" customWidth="1"/>
    <col min="12798" max="12800" width="6.7109375" style="128" customWidth="1"/>
    <col min="12801" max="12801" width="1.7109375" style="128" customWidth="1"/>
    <col min="12802" max="12804" width="6.7109375" style="128" customWidth="1"/>
    <col min="12805" max="12805" width="1.7109375" style="128" customWidth="1"/>
    <col min="12806" max="12808" width="6.7109375" style="128" customWidth="1"/>
    <col min="12809" max="12809" width="1.7109375" style="128" customWidth="1"/>
    <col min="12810" max="12812" width="6.7109375" style="128" customWidth="1"/>
    <col min="12813" max="12813" width="1.7109375" style="128" customWidth="1"/>
    <col min="12814" max="12816" width="6.7109375" style="128" customWidth="1"/>
    <col min="12817" max="12817" width="1.7109375" style="128" customWidth="1"/>
    <col min="12818" max="12820" width="6.7109375" style="128" customWidth="1"/>
    <col min="12821" max="13052" width="11.42578125" style="128"/>
    <col min="13053" max="13053" width="19.7109375" style="128" customWidth="1"/>
    <col min="13054" max="13056" width="6.7109375" style="128" customWidth="1"/>
    <col min="13057" max="13057" width="1.7109375" style="128" customWidth="1"/>
    <col min="13058" max="13060" width="6.7109375" style="128" customWidth="1"/>
    <col min="13061" max="13061" width="1.7109375" style="128" customWidth="1"/>
    <col min="13062" max="13064" width="6.7109375" style="128" customWidth="1"/>
    <col min="13065" max="13065" width="1.7109375" style="128" customWidth="1"/>
    <col min="13066" max="13068" width="6.7109375" style="128" customWidth="1"/>
    <col min="13069" max="13069" width="1.7109375" style="128" customWidth="1"/>
    <col min="13070" max="13072" width="6.7109375" style="128" customWidth="1"/>
    <col min="13073" max="13073" width="1.7109375" style="128" customWidth="1"/>
    <col min="13074" max="13076" width="6.7109375" style="128" customWidth="1"/>
    <col min="13077" max="13308" width="11.42578125" style="128"/>
    <col min="13309" max="13309" width="19.7109375" style="128" customWidth="1"/>
    <col min="13310" max="13312" width="6.7109375" style="128" customWidth="1"/>
    <col min="13313" max="13313" width="1.7109375" style="128" customWidth="1"/>
    <col min="13314" max="13316" width="6.7109375" style="128" customWidth="1"/>
    <col min="13317" max="13317" width="1.7109375" style="128" customWidth="1"/>
    <col min="13318" max="13320" width="6.7109375" style="128" customWidth="1"/>
    <col min="13321" max="13321" width="1.7109375" style="128" customWidth="1"/>
    <col min="13322" max="13324" width="6.7109375" style="128" customWidth="1"/>
    <col min="13325" max="13325" width="1.7109375" style="128" customWidth="1"/>
    <col min="13326" max="13328" width="6.7109375" style="128" customWidth="1"/>
    <col min="13329" max="13329" width="1.7109375" style="128" customWidth="1"/>
    <col min="13330" max="13332" width="6.7109375" style="128" customWidth="1"/>
    <col min="13333" max="13564" width="11.42578125" style="128"/>
    <col min="13565" max="13565" width="19.7109375" style="128" customWidth="1"/>
    <col min="13566" max="13568" width="6.7109375" style="128" customWidth="1"/>
    <col min="13569" max="13569" width="1.7109375" style="128" customWidth="1"/>
    <col min="13570" max="13572" width="6.7109375" style="128" customWidth="1"/>
    <col min="13573" max="13573" width="1.7109375" style="128" customWidth="1"/>
    <col min="13574" max="13576" width="6.7109375" style="128" customWidth="1"/>
    <col min="13577" max="13577" width="1.7109375" style="128" customWidth="1"/>
    <col min="13578" max="13580" width="6.7109375" style="128" customWidth="1"/>
    <col min="13581" max="13581" width="1.7109375" style="128" customWidth="1"/>
    <col min="13582" max="13584" width="6.7109375" style="128" customWidth="1"/>
    <col min="13585" max="13585" width="1.7109375" style="128" customWidth="1"/>
    <col min="13586" max="13588" width="6.7109375" style="128" customWidth="1"/>
    <col min="13589" max="13820" width="11.42578125" style="128"/>
    <col min="13821" max="13821" width="19.7109375" style="128" customWidth="1"/>
    <col min="13822" max="13824" width="6.7109375" style="128" customWidth="1"/>
    <col min="13825" max="13825" width="1.7109375" style="128" customWidth="1"/>
    <col min="13826" max="13828" width="6.7109375" style="128" customWidth="1"/>
    <col min="13829" max="13829" width="1.7109375" style="128" customWidth="1"/>
    <col min="13830" max="13832" width="6.7109375" style="128" customWidth="1"/>
    <col min="13833" max="13833" width="1.7109375" style="128" customWidth="1"/>
    <col min="13834" max="13836" width="6.7109375" style="128" customWidth="1"/>
    <col min="13837" max="13837" width="1.7109375" style="128" customWidth="1"/>
    <col min="13838" max="13840" width="6.7109375" style="128" customWidth="1"/>
    <col min="13841" max="13841" width="1.7109375" style="128" customWidth="1"/>
    <col min="13842" max="13844" width="6.7109375" style="128" customWidth="1"/>
    <col min="13845" max="14076" width="11.42578125" style="128"/>
    <col min="14077" max="14077" width="19.7109375" style="128" customWidth="1"/>
    <col min="14078" max="14080" width="6.7109375" style="128" customWidth="1"/>
    <col min="14081" max="14081" width="1.7109375" style="128" customWidth="1"/>
    <col min="14082" max="14084" width="6.7109375" style="128" customWidth="1"/>
    <col min="14085" max="14085" width="1.7109375" style="128" customWidth="1"/>
    <col min="14086" max="14088" width="6.7109375" style="128" customWidth="1"/>
    <col min="14089" max="14089" width="1.7109375" style="128" customWidth="1"/>
    <col min="14090" max="14092" width="6.7109375" style="128" customWidth="1"/>
    <col min="14093" max="14093" width="1.7109375" style="128" customWidth="1"/>
    <col min="14094" max="14096" width="6.7109375" style="128" customWidth="1"/>
    <col min="14097" max="14097" width="1.7109375" style="128" customWidth="1"/>
    <col min="14098" max="14100" width="6.7109375" style="128" customWidth="1"/>
    <col min="14101" max="14332" width="11.42578125" style="128"/>
    <col min="14333" max="14333" width="19.7109375" style="128" customWidth="1"/>
    <col min="14334" max="14336" width="6.7109375" style="128" customWidth="1"/>
    <col min="14337" max="14337" width="1.7109375" style="128" customWidth="1"/>
    <col min="14338" max="14340" width="6.7109375" style="128" customWidth="1"/>
    <col min="14341" max="14341" width="1.7109375" style="128" customWidth="1"/>
    <col min="14342" max="14344" width="6.7109375" style="128" customWidth="1"/>
    <col min="14345" max="14345" width="1.7109375" style="128" customWidth="1"/>
    <col min="14346" max="14348" width="6.7109375" style="128" customWidth="1"/>
    <col min="14349" max="14349" width="1.7109375" style="128" customWidth="1"/>
    <col min="14350" max="14352" width="6.7109375" style="128" customWidth="1"/>
    <col min="14353" max="14353" width="1.7109375" style="128" customWidth="1"/>
    <col min="14354" max="14356" width="6.7109375" style="128" customWidth="1"/>
    <col min="14357" max="14588" width="11.42578125" style="128"/>
    <col min="14589" max="14589" width="19.7109375" style="128" customWidth="1"/>
    <col min="14590" max="14592" width="6.7109375" style="128" customWidth="1"/>
    <col min="14593" max="14593" width="1.7109375" style="128" customWidth="1"/>
    <col min="14594" max="14596" width="6.7109375" style="128" customWidth="1"/>
    <col min="14597" max="14597" width="1.7109375" style="128" customWidth="1"/>
    <col min="14598" max="14600" width="6.7109375" style="128" customWidth="1"/>
    <col min="14601" max="14601" width="1.7109375" style="128" customWidth="1"/>
    <col min="14602" max="14604" width="6.7109375" style="128" customWidth="1"/>
    <col min="14605" max="14605" width="1.7109375" style="128" customWidth="1"/>
    <col min="14606" max="14608" width="6.7109375" style="128" customWidth="1"/>
    <col min="14609" max="14609" width="1.7109375" style="128" customWidth="1"/>
    <col min="14610" max="14612" width="6.7109375" style="128" customWidth="1"/>
    <col min="14613" max="14844" width="11.42578125" style="128"/>
    <col min="14845" max="14845" width="19.7109375" style="128" customWidth="1"/>
    <col min="14846" max="14848" width="6.7109375" style="128" customWidth="1"/>
    <col min="14849" max="14849" width="1.7109375" style="128" customWidth="1"/>
    <col min="14850" max="14852" width="6.7109375" style="128" customWidth="1"/>
    <col min="14853" max="14853" width="1.7109375" style="128" customWidth="1"/>
    <col min="14854" max="14856" width="6.7109375" style="128" customWidth="1"/>
    <col min="14857" max="14857" width="1.7109375" style="128" customWidth="1"/>
    <col min="14858" max="14860" width="6.7109375" style="128" customWidth="1"/>
    <col min="14861" max="14861" width="1.7109375" style="128" customWidth="1"/>
    <col min="14862" max="14864" width="6.7109375" style="128" customWidth="1"/>
    <col min="14865" max="14865" width="1.7109375" style="128" customWidth="1"/>
    <col min="14866" max="14868" width="6.7109375" style="128" customWidth="1"/>
    <col min="14869" max="15100" width="11.42578125" style="128"/>
    <col min="15101" max="15101" width="19.7109375" style="128" customWidth="1"/>
    <col min="15102" max="15104" width="6.7109375" style="128" customWidth="1"/>
    <col min="15105" max="15105" width="1.7109375" style="128" customWidth="1"/>
    <col min="15106" max="15108" width="6.7109375" style="128" customWidth="1"/>
    <col min="15109" max="15109" width="1.7109375" style="128" customWidth="1"/>
    <col min="15110" max="15112" width="6.7109375" style="128" customWidth="1"/>
    <col min="15113" max="15113" width="1.7109375" style="128" customWidth="1"/>
    <col min="15114" max="15116" width="6.7109375" style="128" customWidth="1"/>
    <col min="15117" max="15117" width="1.7109375" style="128" customWidth="1"/>
    <col min="15118" max="15120" width="6.7109375" style="128" customWidth="1"/>
    <col min="15121" max="15121" width="1.7109375" style="128" customWidth="1"/>
    <col min="15122" max="15124" width="6.7109375" style="128" customWidth="1"/>
    <col min="15125" max="15356" width="11.42578125" style="128"/>
    <col min="15357" max="15357" width="19.7109375" style="128" customWidth="1"/>
    <col min="15358" max="15360" width="6.7109375" style="128" customWidth="1"/>
    <col min="15361" max="15361" width="1.7109375" style="128" customWidth="1"/>
    <col min="15362" max="15364" width="6.7109375" style="128" customWidth="1"/>
    <col min="15365" max="15365" width="1.7109375" style="128" customWidth="1"/>
    <col min="15366" max="15368" width="6.7109375" style="128" customWidth="1"/>
    <col min="15369" max="15369" width="1.7109375" style="128" customWidth="1"/>
    <col min="15370" max="15372" width="6.7109375" style="128" customWidth="1"/>
    <col min="15373" max="15373" width="1.7109375" style="128" customWidth="1"/>
    <col min="15374" max="15376" width="6.7109375" style="128" customWidth="1"/>
    <col min="15377" max="15377" width="1.7109375" style="128" customWidth="1"/>
    <col min="15378" max="15380" width="6.7109375" style="128" customWidth="1"/>
    <col min="15381" max="15612" width="11.42578125" style="128"/>
    <col min="15613" max="15613" width="19.7109375" style="128" customWidth="1"/>
    <col min="15614" max="15616" width="6.7109375" style="128" customWidth="1"/>
    <col min="15617" max="15617" width="1.7109375" style="128" customWidth="1"/>
    <col min="15618" max="15620" width="6.7109375" style="128" customWidth="1"/>
    <col min="15621" max="15621" width="1.7109375" style="128" customWidth="1"/>
    <col min="15622" max="15624" width="6.7109375" style="128" customWidth="1"/>
    <col min="15625" max="15625" width="1.7109375" style="128" customWidth="1"/>
    <col min="15626" max="15628" width="6.7109375" style="128" customWidth="1"/>
    <col min="15629" max="15629" width="1.7109375" style="128" customWidth="1"/>
    <col min="15630" max="15632" width="6.7109375" style="128" customWidth="1"/>
    <col min="15633" max="15633" width="1.7109375" style="128" customWidth="1"/>
    <col min="15634" max="15636" width="6.7109375" style="128" customWidth="1"/>
    <col min="15637" max="15868" width="11.42578125" style="128"/>
    <col min="15869" max="15869" width="19.7109375" style="128" customWidth="1"/>
    <col min="15870" max="15872" width="6.7109375" style="128" customWidth="1"/>
    <col min="15873" max="15873" width="1.7109375" style="128" customWidth="1"/>
    <col min="15874" max="15876" width="6.7109375" style="128" customWidth="1"/>
    <col min="15877" max="15877" width="1.7109375" style="128" customWidth="1"/>
    <col min="15878" max="15880" width="6.7109375" style="128" customWidth="1"/>
    <col min="15881" max="15881" width="1.7109375" style="128" customWidth="1"/>
    <col min="15882" max="15884" width="6.7109375" style="128" customWidth="1"/>
    <col min="15885" max="15885" width="1.7109375" style="128" customWidth="1"/>
    <col min="15886" max="15888" width="6.7109375" style="128" customWidth="1"/>
    <col min="15889" max="15889" width="1.7109375" style="128" customWidth="1"/>
    <col min="15890" max="15892" width="6.7109375" style="128" customWidth="1"/>
    <col min="15893" max="16124" width="11.42578125" style="128"/>
    <col min="16125" max="16125" width="19.7109375" style="128" customWidth="1"/>
    <col min="16126" max="16128" width="6.7109375" style="128" customWidth="1"/>
    <col min="16129" max="16129" width="1.7109375" style="128" customWidth="1"/>
    <col min="16130" max="16132" width="6.7109375" style="128" customWidth="1"/>
    <col min="16133" max="16133" width="1.7109375" style="128" customWidth="1"/>
    <col min="16134" max="16136" width="6.7109375" style="128" customWidth="1"/>
    <col min="16137" max="16137" width="1.7109375" style="128" customWidth="1"/>
    <col min="16138" max="16140" width="6.7109375" style="128" customWidth="1"/>
    <col min="16141" max="16141" width="1.7109375" style="128" customWidth="1"/>
    <col min="16142" max="16144" width="6.7109375" style="128" customWidth="1"/>
    <col min="16145" max="16145" width="1.7109375" style="128" customWidth="1"/>
    <col min="16146" max="16148" width="6.7109375" style="128" customWidth="1"/>
    <col min="16149" max="16384" width="11.42578125" style="128"/>
  </cols>
  <sheetData>
    <row r="1" spans="1:28" s="115" customFormat="1" ht="15" x14ac:dyDescent="0.25">
      <c r="A1" s="294" t="s">
        <v>203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9"/>
      <c r="Z1" s="278" t="s">
        <v>249</v>
      </c>
      <c r="AA1" s="278"/>
      <c r="AB1" s="9"/>
    </row>
    <row r="2" spans="1:28" s="115" customFormat="1" ht="15" x14ac:dyDescent="0.25">
      <c r="A2" s="294" t="s">
        <v>204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9"/>
      <c r="Z2" s="278"/>
      <c r="AA2" s="278"/>
      <c r="AB2"/>
    </row>
    <row r="3" spans="1:28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</row>
    <row r="4" spans="1:28" s="115" customFormat="1" ht="15" x14ac:dyDescent="0.25">
      <c r="A4" s="294" t="s">
        <v>79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</row>
    <row r="5" spans="1:28" s="115" customFormat="1" ht="15" x14ac:dyDescent="0.25">
      <c r="A5" s="294" t="s">
        <v>80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</row>
    <row r="6" spans="1:28" s="115" customFormat="1" ht="15.75" thickBot="1" x14ac:dyDescent="0.3">
      <c r="A6" s="116"/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</row>
    <row r="7" spans="1:28" s="115" customFormat="1" ht="15" customHeight="1" x14ac:dyDescent="0.25">
      <c r="A7" s="296" t="s">
        <v>81</v>
      </c>
      <c r="B7" s="119" t="s">
        <v>22</v>
      </c>
      <c r="C7" s="119"/>
      <c r="D7" s="119"/>
      <c r="E7" s="120"/>
      <c r="F7" s="119" t="s">
        <v>57</v>
      </c>
      <c r="G7" s="119"/>
      <c r="H7" s="119"/>
      <c r="I7" s="120"/>
      <c r="J7" s="119" t="s">
        <v>58</v>
      </c>
      <c r="K7" s="119"/>
      <c r="L7" s="119"/>
      <c r="M7" s="120"/>
      <c r="N7" s="119" t="s">
        <v>59</v>
      </c>
      <c r="O7" s="119"/>
      <c r="P7" s="119"/>
      <c r="Q7" s="120"/>
      <c r="R7" s="119" t="s">
        <v>61</v>
      </c>
      <c r="S7" s="119"/>
      <c r="T7" s="119"/>
      <c r="U7" s="120"/>
      <c r="V7" s="119" t="s">
        <v>62</v>
      </c>
      <c r="W7" s="119"/>
      <c r="X7" s="119"/>
    </row>
    <row r="8" spans="1:28" s="115" customFormat="1" ht="15.75" thickBot="1" x14ac:dyDescent="0.3">
      <c r="A8" s="297"/>
      <c r="B8" s="121" t="s">
        <v>82</v>
      </c>
      <c r="C8" s="121" t="s">
        <v>83</v>
      </c>
      <c r="D8" s="121" t="s">
        <v>84</v>
      </c>
      <c r="E8" s="122"/>
      <c r="F8" s="121" t="s">
        <v>82</v>
      </c>
      <c r="G8" s="121" t="s">
        <v>83</v>
      </c>
      <c r="H8" s="121" t="s">
        <v>84</v>
      </c>
      <c r="I8" s="122"/>
      <c r="J8" s="121" t="s">
        <v>82</v>
      </c>
      <c r="K8" s="121" t="s">
        <v>83</v>
      </c>
      <c r="L8" s="121" t="s">
        <v>84</v>
      </c>
      <c r="M8" s="122"/>
      <c r="N8" s="121" t="s">
        <v>82</v>
      </c>
      <c r="O8" s="121" t="s">
        <v>83</v>
      </c>
      <c r="P8" s="121" t="s">
        <v>84</v>
      </c>
      <c r="Q8" s="122"/>
      <c r="R8" s="121" t="s">
        <v>82</v>
      </c>
      <c r="S8" s="121" t="s">
        <v>83</v>
      </c>
      <c r="T8" s="121" t="s">
        <v>84</v>
      </c>
      <c r="U8" s="122"/>
      <c r="V8" s="121" t="s">
        <v>82</v>
      </c>
      <c r="W8" s="121" t="s">
        <v>83</v>
      </c>
      <c r="X8" s="121" t="s">
        <v>84</v>
      </c>
    </row>
    <row r="9" spans="1:28" s="115" customFormat="1" ht="12.75" customHeight="1" x14ac:dyDescent="0.25">
      <c r="A9" s="123"/>
      <c r="B9" s="124"/>
      <c r="C9" s="124"/>
      <c r="D9" s="124"/>
      <c r="E9" s="125"/>
      <c r="F9" s="124"/>
      <c r="G9" s="124"/>
      <c r="H9" s="124"/>
      <c r="I9" s="125"/>
      <c r="J9" s="124"/>
      <c r="K9" s="124"/>
      <c r="L9" s="124"/>
      <c r="M9" s="125"/>
      <c r="N9" s="124"/>
      <c r="O9" s="124"/>
      <c r="P9" s="124"/>
      <c r="Q9" s="125"/>
      <c r="R9" s="124"/>
      <c r="S9" s="124"/>
      <c r="T9" s="124"/>
      <c r="U9" s="125"/>
      <c r="V9" s="124"/>
      <c r="W9" s="124"/>
      <c r="X9" s="124"/>
    </row>
    <row r="10" spans="1:28" s="115" customFormat="1" ht="21" customHeight="1" x14ac:dyDescent="0.25">
      <c r="A10" s="320" t="s">
        <v>39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</row>
    <row r="11" spans="1:28" s="129" customFormat="1" ht="12.75" customHeight="1" x14ac:dyDescent="0.2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8"/>
    </row>
    <row r="12" spans="1:28" s="129" customFormat="1" ht="14.25" x14ac:dyDescent="0.25">
      <c r="A12" s="130" t="s">
        <v>22</v>
      </c>
      <c r="B12" s="234">
        <f t="shared" ref="B12:D13" si="0">+B18+B24</f>
        <v>21123</v>
      </c>
      <c r="C12" s="234">
        <f t="shared" si="0"/>
        <v>10065</v>
      </c>
      <c r="D12" s="234">
        <f t="shared" si="0"/>
        <v>11058</v>
      </c>
      <c r="E12" s="234"/>
      <c r="F12" s="234">
        <f t="shared" ref="F12:H13" si="1">+F18+F24</f>
        <v>3266</v>
      </c>
      <c r="G12" s="234">
        <f t="shared" si="1"/>
        <v>1656</v>
      </c>
      <c r="H12" s="234">
        <f t="shared" si="1"/>
        <v>1610</v>
      </c>
      <c r="I12" s="234"/>
      <c r="J12" s="234">
        <f t="shared" ref="J12:L13" si="2">+J18+J24</f>
        <v>3926</v>
      </c>
      <c r="K12" s="234">
        <f t="shared" si="2"/>
        <v>1995</v>
      </c>
      <c r="L12" s="234">
        <f t="shared" si="2"/>
        <v>1931</v>
      </c>
      <c r="M12" s="234"/>
      <c r="N12" s="234">
        <f t="shared" ref="N12:P13" si="3">+N18+N24</f>
        <v>4429</v>
      </c>
      <c r="O12" s="234">
        <f t="shared" si="3"/>
        <v>2157</v>
      </c>
      <c r="P12" s="234">
        <f t="shared" si="3"/>
        <v>2272</v>
      </c>
      <c r="Q12" s="234"/>
      <c r="R12" s="234">
        <f t="shared" ref="R12:T13" si="4">+R18+R24</f>
        <v>4642</v>
      </c>
      <c r="S12" s="234">
        <f t="shared" si="4"/>
        <v>2151</v>
      </c>
      <c r="T12" s="234">
        <f t="shared" si="4"/>
        <v>2491</v>
      </c>
      <c r="U12" s="234"/>
      <c r="V12" s="234">
        <f t="shared" ref="V12:X13" si="5">+V18+V24</f>
        <v>4860</v>
      </c>
      <c r="W12" s="234">
        <f t="shared" si="5"/>
        <v>2106</v>
      </c>
      <c r="X12" s="234">
        <f t="shared" si="5"/>
        <v>2754</v>
      </c>
      <c r="Y12" s="128"/>
    </row>
    <row r="13" spans="1:28" s="129" customFormat="1" x14ac:dyDescent="0.25">
      <c r="A13" s="132" t="s">
        <v>85</v>
      </c>
      <c r="B13" s="234">
        <f t="shared" si="0"/>
        <v>21081</v>
      </c>
      <c r="C13" s="234">
        <f t="shared" si="0"/>
        <v>10036</v>
      </c>
      <c r="D13" s="234">
        <f t="shared" si="0"/>
        <v>11045</v>
      </c>
      <c r="E13" s="234"/>
      <c r="F13" s="234">
        <f t="shared" si="1"/>
        <v>3254</v>
      </c>
      <c r="G13" s="234">
        <f t="shared" si="1"/>
        <v>1647</v>
      </c>
      <c r="H13" s="234">
        <f t="shared" si="1"/>
        <v>1607</v>
      </c>
      <c r="I13" s="234"/>
      <c r="J13" s="234">
        <f t="shared" si="2"/>
        <v>3919</v>
      </c>
      <c r="K13" s="234">
        <f t="shared" si="2"/>
        <v>1990</v>
      </c>
      <c r="L13" s="234">
        <f t="shared" si="2"/>
        <v>1929</v>
      </c>
      <c r="M13" s="234"/>
      <c r="N13" s="234">
        <f t="shared" si="3"/>
        <v>4418</v>
      </c>
      <c r="O13" s="234">
        <f t="shared" si="3"/>
        <v>2148</v>
      </c>
      <c r="P13" s="234">
        <f t="shared" si="3"/>
        <v>2270</v>
      </c>
      <c r="Q13" s="234"/>
      <c r="R13" s="234">
        <f t="shared" si="4"/>
        <v>4638</v>
      </c>
      <c r="S13" s="234">
        <f t="shared" si="4"/>
        <v>2148</v>
      </c>
      <c r="T13" s="234">
        <f t="shared" si="4"/>
        <v>2490</v>
      </c>
      <c r="U13" s="234"/>
      <c r="V13" s="234">
        <f t="shared" si="5"/>
        <v>4852</v>
      </c>
      <c r="W13" s="234">
        <f t="shared" si="5"/>
        <v>2103</v>
      </c>
      <c r="X13" s="234">
        <f t="shared" si="5"/>
        <v>2749</v>
      </c>
      <c r="Y13" s="128"/>
    </row>
    <row r="14" spans="1:28" s="129" customFormat="1" x14ac:dyDescent="0.25">
      <c r="A14" s="132" t="s">
        <v>86</v>
      </c>
      <c r="B14" s="234">
        <f>+B20</f>
        <v>42</v>
      </c>
      <c r="C14" s="234">
        <f>+C20</f>
        <v>29</v>
      </c>
      <c r="D14" s="234">
        <f>+D20</f>
        <v>13</v>
      </c>
      <c r="E14" s="234"/>
      <c r="F14" s="234">
        <f>+F20</f>
        <v>12</v>
      </c>
      <c r="G14" s="234">
        <f>+G20</f>
        <v>9</v>
      </c>
      <c r="H14" s="234">
        <f>+H20</f>
        <v>3</v>
      </c>
      <c r="I14" s="234"/>
      <c r="J14" s="234">
        <f>+J20</f>
        <v>7</v>
      </c>
      <c r="K14" s="234">
        <f>+K20</f>
        <v>5</v>
      </c>
      <c r="L14" s="234">
        <f>+L20</f>
        <v>2</v>
      </c>
      <c r="M14" s="234"/>
      <c r="N14" s="234">
        <f>+N20</f>
        <v>11</v>
      </c>
      <c r="O14" s="234">
        <f>+O20</f>
        <v>9</v>
      </c>
      <c r="P14" s="234">
        <f>+P20</f>
        <v>2</v>
      </c>
      <c r="Q14" s="234"/>
      <c r="R14" s="234">
        <f>+R20</f>
        <v>4</v>
      </c>
      <c r="S14" s="234">
        <f>+S20</f>
        <v>3</v>
      </c>
      <c r="T14" s="234">
        <f>+T20</f>
        <v>1</v>
      </c>
      <c r="U14" s="234"/>
      <c r="V14" s="234">
        <f>+V20</f>
        <v>8</v>
      </c>
      <c r="W14" s="234">
        <f>+W20</f>
        <v>3</v>
      </c>
      <c r="X14" s="234">
        <f>+X20</f>
        <v>5</v>
      </c>
      <c r="Y14" s="128"/>
    </row>
    <row r="15" spans="1:28" s="129" customFormat="1" x14ac:dyDescent="0.25">
      <c r="A15" s="132" t="s">
        <v>87</v>
      </c>
      <c r="B15" s="234" t="s">
        <v>56</v>
      </c>
      <c r="C15" s="234" t="s">
        <v>56</v>
      </c>
      <c r="D15" s="234" t="s">
        <v>56</v>
      </c>
      <c r="E15" s="234"/>
      <c r="F15" s="234" t="s">
        <v>56</v>
      </c>
      <c r="G15" s="234" t="s">
        <v>56</v>
      </c>
      <c r="H15" s="234" t="s">
        <v>56</v>
      </c>
      <c r="I15" s="234"/>
      <c r="J15" s="234" t="s">
        <v>56</v>
      </c>
      <c r="K15" s="234" t="s">
        <v>56</v>
      </c>
      <c r="L15" s="234" t="s">
        <v>56</v>
      </c>
      <c r="M15" s="234"/>
      <c r="N15" s="234" t="s">
        <v>56</v>
      </c>
      <c r="O15" s="234" t="s">
        <v>56</v>
      </c>
      <c r="P15" s="234" t="s">
        <v>56</v>
      </c>
      <c r="Q15" s="234"/>
      <c r="R15" s="234" t="s">
        <v>56</v>
      </c>
      <c r="S15" s="234" t="s">
        <v>56</v>
      </c>
      <c r="T15" s="234" t="s">
        <v>56</v>
      </c>
      <c r="U15" s="234"/>
      <c r="V15" s="234" t="s">
        <v>56</v>
      </c>
      <c r="W15" s="234" t="s">
        <v>56</v>
      </c>
      <c r="X15" s="234" t="s">
        <v>56</v>
      </c>
      <c r="Y15" s="128"/>
    </row>
    <row r="16" spans="1:28" s="129" customFormat="1" x14ac:dyDescent="0.25">
      <c r="A16" s="133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128"/>
    </row>
    <row r="17" spans="1:28" s="129" customFormat="1" ht="14.25" x14ac:dyDescent="0.25">
      <c r="A17" s="130" t="s">
        <v>88</v>
      </c>
      <c r="B17" s="235"/>
      <c r="C17" s="235"/>
      <c r="D17" s="235"/>
      <c r="E17" s="236"/>
      <c r="F17" s="235"/>
      <c r="G17" s="235"/>
      <c r="H17" s="235"/>
      <c r="I17" s="236"/>
      <c r="J17" s="235"/>
      <c r="K17" s="235"/>
      <c r="L17" s="235"/>
      <c r="M17" s="236"/>
      <c r="N17" s="235"/>
      <c r="O17" s="235"/>
      <c r="P17" s="235"/>
      <c r="Q17" s="236"/>
      <c r="R17" s="235"/>
      <c r="S17" s="235"/>
      <c r="T17" s="235"/>
      <c r="U17" s="236"/>
      <c r="V17" s="235"/>
      <c r="W17" s="235"/>
      <c r="X17" s="235"/>
      <c r="Y17" s="128"/>
    </row>
    <row r="18" spans="1:28" s="129" customFormat="1" x14ac:dyDescent="0.25">
      <c r="A18" s="136" t="s">
        <v>22</v>
      </c>
      <c r="B18" s="237">
        <f>+B19+B20</f>
        <v>17642</v>
      </c>
      <c r="C18" s="237">
        <f>+C19+C20</f>
        <v>8349</v>
      </c>
      <c r="D18" s="237">
        <f>+D19+D20</f>
        <v>9293</v>
      </c>
      <c r="E18" s="237"/>
      <c r="F18" s="237">
        <f>+F19+F20</f>
        <v>2844</v>
      </c>
      <c r="G18" s="237">
        <f>+G19+G20</f>
        <v>1443</v>
      </c>
      <c r="H18" s="237">
        <f>+H19+H20</f>
        <v>1401</v>
      </c>
      <c r="I18" s="238"/>
      <c r="J18" s="237">
        <f>+J19+J20</f>
        <v>3298</v>
      </c>
      <c r="K18" s="237">
        <f>+K19+K20</f>
        <v>1653</v>
      </c>
      <c r="L18" s="237">
        <f>+L19+L20</f>
        <v>1645</v>
      </c>
      <c r="M18" s="238"/>
      <c r="N18" s="237">
        <f>+N19+N20</f>
        <v>3745</v>
      </c>
      <c r="O18" s="237">
        <f>+O19+O20</f>
        <v>1839</v>
      </c>
      <c r="P18" s="237">
        <f>+P19+P20</f>
        <v>1906</v>
      </c>
      <c r="Q18" s="238"/>
      <c r="R18" s="237">
        <f>+R19+R20</f>
        <v>3761</v>
      </c>
      <c r="S18" s="237">
        <f>+S19+S20</f>
        <v>1717</v>
      </c>
      <c r="T18" s="237">
        <f>+T19+T20</f>
        <v>2044</v>
      </c>
      <c r="U18" s="238"/>
      <c r="V18" s="237">
        <f>+V19+V20</f>
        <v>3994</v>
      </c>
      <c r="W18" s="237">
        <f>+W19+W20</f>
        <v>1697</v>
      </c>
      <c r="X18" s="237">
        <f>+X19+X20</f>
        <v>2297</v>
      </c>
      <c r="Y18" s="128"/>
    </row>
    <row r="19" spans="1:28" x14ac:dyDescent="0.2">
      <c r="A19" s="132" t="s">
        <v>85</v>
      </c>
      <c r="B19" s="139">
        <v>17600</v>
      </c>
      <c r="C19" s="139">
        <v>8320</v>
      </c>
      <c r="D19" s="139">
        <v>9280</v>
      </c>
      <c r="E19" s="139"/>
      <c r="F19" s="139">
        <v>2832</v>
      </c>
      <c r="G19" s="139">
        <v>1434</v>
      </c>
      <c r="H19" s="139">
        <v>1398</v>
      </c>
      <c r="I19" s="139"/>
      <c r="J19" s="139">
        <v>3291</v>
      </c>
      <c r="K19" s="139">
        <v>1648</v>
      </c>
      <c r="L19" s="139">
        <v>1643</v>
      </c>
      <c r="M19" s="139"/>
      <c r="N19" s="139">
        <v>3734</v>
      </c>
      <c r="O19" s="139">
        <v>1830</v>
      </c>
      <c r="P19" s="139">
        <v>1904</v>
      </c>
      <c r="Q19" s="139"/>
      <c r="R19" s="139">
        <v>3757</v>
      </c>
      <c r="S19" s="139">
        <v>1714</v>
      </c>
      <c r="T19" s="139">
        <v>2043</v>
      </c>
      <c r="U19" s="139"/>
      <c r="V19" s="139">
        <v>3986</v>
      </c>
      <c r="W19" s="139">
        <v>1694</v>
      </c>
      <c r="X19" s="139">
        <v>2292</v>
      </c>
    </row>
    <row r="20" spans="1:28" x14ac:dyDescent="0.2">
      <c r="A20" s="132" t="s">
        <v>86</v>
      </c>
      <c r="B20" s="139">
        <v>42</v>
      </c>
      <c r="C20" s="139">
        <v>29</v>
      </c>
      <c r="D20" s="139">
        <v>13</v>
      </c>
      <c r="E20" s="139"/>
      <c r="F20" s="139">
        <v>12</v>
      </c>
      <c r="G20" s="139">
        <v>9</v>
      </c>
      <c r="H20" s="139">
        <v>3</v>
      </c>
      <c r="I20" s="139"/>
      <c r="J20" s="139">
        <v>7</v>
      </c>
      <c r="K20" s="139">
        <v>5</v>
      </c>
      <c r="L20" s="139">
        <v>2</v>
      </c>
      <c r="M20" s="139"/>
      <c r="N20" s="139">
        <v>11</v>
      </c>
      <c r="O20" s="139">
        <v>9</v>
      </c>
      <c r="P20" s="139">
        <v>2</v>
      </c>
      <c r="Q20" s="139"/>
      <c r="R20" s="139">
        <v>4</v>
      </c>
      <c r="S20" s="139">
        <v>3</v>
      </c>
      <c r="T20" s="139">
        <v>1</v>
      </c>
      <c r="U20" s="139"/>
      <c r="V20" s="139">
        <v>8</v>
      </c>
      <c r="W20" s="139">
        <v>3</v>
      </c>
      <c r="X20" s="139">
        <v>5</v>
      </c>
    </row>
    <row r="21" spans="1:28" x14ac:dyDescent="0.2">
      <c r="A21" s="132" t="s">
        <v>87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</row>
    <row r="22" spans="1:28" x14ac:dyDescent="0.2">
      <c r="A22" s="132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3" spans="1:28" ht="14.25" x14ac:dyDescent="0.2">
      <c r="A23" s="140" t="s">
        <v>89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</row>
    <row r="24" spans="1:28" x14ac:dyDescent="0.25">
      <c r="A24" s="141" t="s">
        <v>22</v>
      </c>
      <c r="B24" s="237">
        <f>+B25+B26</f>
        <v>3481</v>
      </c>
      <c r="C24" s="237">
        <f>+C25+C26</f>
        <v>1716</v>
      </c>
      <c r="D24" s="237">
        <f>+D25+D26</f>
        <v>1765</v>
      </c>
      <c r="E24" s="237"/>
      <c r="F24" s="237">
        <f>+F25+F26</f>
        <v>422</v>
      </c>
      <c r="G24" s="237">
        <f>+G25+G26</f>
        <v>213</v>
      </c>
      <c r="H24" s="237">
        <f>+H25+H26</f>
        <v>209</v>
      </c>
      <c r="I24" s="238"/>
      <c r="J24" s="237">
        <f>+J25+J26</f>
        <v>628</v>
      </c>
      <c r="K24" s="237">
        <f>+K25+K26</f>
        <v>342</v>
      </c>
      <c r="L24" s="237">
        <f>+L25+L26</f>
        <v>286</v>
      </c>
      <c r="M24" s="238"/>
      <c r="N24" s="237">
        <f>+N25+N26</f>
        <v>684</v>
      </c>
      <c r="O24" s="237">
        <f>+O25+O26</f>
        <v>318</v>
      </c>
      <c r="P24" s="237">
        <f>+P25+P26</f>
        <v>366</v>
      </c>
      <c r="Q24" s="238"/>
      <c r="R24" s="237">
        <f>+R25+R26</f>
        <v>881</v>
      </c>
      <c r="S24" s="237">
        <f>+S25+S26</f>
        <v>434</v>
      </c>
      <c r="T24" s="237">
        <f>+T25+T26</f>
        <v>447</v>
      </c>
      <c r="U24" s="238"/>
      <c r="V24" s="237">
        <f>+V25+V26</f>
        <v>866</v>
      </c>
      <c r="W24" s="237">
        <f>+W25+W26</f>
        <v>409</v>
      </c>
      <c r="X24" s="237">
        <f>+X25+X26</f>
        <v>457</v>
      </c>
    </row>
    <row r="25" spans="1:28" x14ac:dyDescent="0.2">
      <c r="A25" s="132" t="s">
        <v>85</v>
      </c>
      <c r="B25" s="139">
        <v>3481</v>
      </c>
      <c r="C25" s="139">
        <v>1716</v>
      </c>
      <c r="D25" s="139">
        <v>1765</v>
      </c>
      <c r="E25" s="139"/>
      <c r="F25" s="139">
        <v>422</v>
      </c>
      <c r="G25" s="139">
        <v>213</v>
      </c>
      <c r="H25" s="139">
        <v>209</v>
      </c>
      <c r="I25" s="139"/>
      <c r="J25" s="139">
        <v>628</v>
      </c>
      <c r="K25" s="139">
        <v>342</v>
      </c>
      <c r="L25" s="139">
        <v>286</v>
      </c>
      <c r="M25" s="139"/>
      <c r="N25" s="139">
        <v>684</v>
      </c>
      <c r="O25" s="139">
        <v>318</v>
      </c>
      <c r="P25" s="139">
        <v>366</v>
      </c>
      <c r="Q25" s="139"/>
      <c r="R25" s="139">
        <v>881</v>
      </c>
      <c r="S25" s="139">
        <v>434</v>
      </c>
      <c r="T25" s="139">
        <v>447</v>
      </c>
      <c r="U25" s="139"/>
      <c r="V25" s="139">
        <v>866</v>
      </c>
      <c r="W25" s="139">
        <v>409</v>
      </c>
      <c r="X25" s="139">
        <v>457</v>
      </c>
    </row>
    <row r="26" spans="1:28" x14ac:dyDescent="0.2">
      <c r="A26" s="132" t="s">
        <v>86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239"/>
      <c r="Z26" s="239"/>
      <c r="AA26" s="239"/>
      <c r="AB26" s="239"/>
    </row>
    <row r="27" spans="1:28" x14ac:dyDescent="0.2">
      <c r="A27" s="132" t="s">
        <v>87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239"/>
      <c r="Z27" s="239"/>
      <c r="AA27" s="239"/>
      <c r="AB27" s="239"/>
    </row>
    <row r="28" spans="1:28" ht="12.75" customHeight="1" x14ac:dyDescent="0.25">
      <c r="A28" s="142"/>
    </row>
    <row r="29" spans="1:28" s="115" customFormat="1" ht="21" customHeight="1" x14ac:dyDescent="0.25">
      <c r="A29" s="320" t="s">
        <v>45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320"/>
      <c r="X29" s="320"/>
    </row>
    <row r="30" spans="1:28" s="129" customFormat="1" ht="12.75" customHeight="1" x14ac:dyDescent="0.2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8"/>
    </row>
    <row r="31" spans="1:28" s="129" customFormat="1" ht="14.25" x14ac:dyDescent="0.25">
      <c r="A31" s="130" t="s">
        <v>22</v>
      </c>
      <c r="B31" s="143">
        <f t="shared" ref="B31:D33" si="6">+B12/(B12+B61)*100</f>
        <v>79.198380263207227</v>
      </c>
      <c r="C31" s="143">
        <f t="shared" si="6"/>
        <v>76.644837039293336</v>
      </c>
      <c r="D31" s="143">
        <f t="shared" si="6"/>
        <v>81.675160647019723</v>
      </c>
      <c r="E31" s="143"/>
      <c r="F31" s="143">
        <f t="shared" ref="F31:H33" si="7">+F12/(F12+F61)*100</f>
        <v>71.654234313295305</v>
      </c>
      <c r="G31" s="143">
        <f t="shared" si="7"/>
        <v>66.187050359712231</v>
      </c>
      <c r="H31" s="143">
        <f t="shared" si="7"/>
        <v>78.307392996108945</v>
      </c>
      <c r="I31" s="143"/>
      <c r="J31" s="143">
        <f t="shared" ref="J31:L33" si="8">+J12/(J12+J61)*100</f>
        <v>77.222659323367424</v>
      </c>
      <c r="K31" s="143">
        <f t="shared" si="8"/>
        <v>75.141242937853107</v>
      </c>
      <c r="L31" s="143">
        <f t="shared" si="8"/>
        <v>79.497735693701117</v>
      </c>
      <c r="M31" s="143"/>
      <c r="N31" s="143">
        <f t="shared" ref="N31:P32" si="9">+N12/(N12+N61)*100</f>
        <v>82.707749766573286</v>
      </c>
      <c r="O31" s="143">
        <f t="shared" si="9"/>
        <v>80.786516853932582</v>
      </c>
      <c r="P31" s="143">
        <f t="shared" si="9"/>
        <v>84.618249534450655</v>
      </c>
      <c r="Q31" s="143"/>
      <c r="R31" s="143">
        <f t="shared" ref="R31:T33" si="10">+R12/(R12+R61)*100</f>
        <v>74.870967741935473</v>
      </c>
      <c r="S31" s="143">
        <f t="shared" si="10"/>
        <v>74.274861878453038</v>
      </c>
      <c r="T31" s="143">
        <f t="shared" si="10"/>
        <v>75.393462469733649</v>
      </c>
      <c r="U31" s="143"/>
      <c r="V31" s="143">
        <f t="shared" ref="V31:X33" si="11">+V12/(V12+V61)*100</f>
        <v>88.783339422725618</v>
      </c>
      <c r="W31" s="143">
        <f t="shared" si="11"/>
        <v>87.422166874221674</v>
      </c>
      <c r="X31" s="143">
        <f t="shared" si="11"/>
        <v>89.853181076672101</v>
      </c>
      <c r="Y31" s="128"/>
    </row>
    <row r="32" spans="1:28" s="129" customFormat="1" x14ac:dyDescent="0.25">
      <c r="A32" s="132" t="s">
        <v>85</v>
      </c>
      <c r="B32" s="143">
        <f t="shared" si="6"/>
        <v>79.278703320672406</v>
      </c>
      <c r="C32" s="143">
        <f t="shared" si="6"/>
        <v>76.745430909229952</v>
      </c>
      <c r="D32" s="143">
        <f t="shared" si="6"/>
        <v>81.730057717922151</v>
      </c>
      <c r="E32" s="143"/>
      <c r="F32" s="143">
        <f t="shared" si="7"/>
        <v>71.674008810572687</v>
      </c>
      <c r="G32" s="143">
        <f t="shared" si="7"/>
        <v>66.197749196141473</v>
      </c>
      <c r="H32" s="143">
        <f t="shared" si="7"/>
        <v>78.313840155945428</v>
      </c>
      <c r="I32" s="143"/>
      <c r="J32" s="143">
        <f t="shared" si="8"/>
        <v>77.496539450266951</v>
      </c>
      <c r="K32" s="143">
        <f t="shared" si="8"/>
        <v>75.550493545937741</v>
      </c>
      <c r="L32" s="143">
        <f t="shared" si="8"/>
        <v>79.612051176227823</v>
      </c>
      <c r="M32" s="143"/>
      <c r="N32" s="143">
        <f t="shared" si="9"/>
        <v>82.718592023965556</v>
      </c>
      <c r="O32" s="143">
        <f t="shared" si="9"/>
        <v>80.721533258173622</v>
      </c>
      <c r="P32" s="143">
        <f t="shared" si="9"/>
        <v>84.701492537313428</v>
      </c>
      <c r="Q32" s="143"/>
      <c r="R32" s="143">
        <f t="shared" si="10"/>
        <v>74.963633424923231</v>
      </c>
      <c r="S32" s="143">
        <f t="shared" si="10"/>
        <v>74.37673130193906</v>
      </c>
      <c r="T32" s="143">
        <f t="shared" si="10"/>
        <v>75.477417399211873</v>
      </c>
      <c r="U32" s="143"/>
      <c r="V32" s="143">
        <f t="shared" si="11"/>
        <v>88.766922795462861</v>
      </c>
      <c r="W32" s="143">
        <f t="shared" si="11"/>
        <v>87.406483790523694</v>
      </c>
      <c r="X32" s="143">
        <f t="shared" si="11"/>
        <v>89.83660130718954</v>
      </c>
      <c r="Y32" s="128"/>
    </row>
    <row r="33" spans="1:25" s="129" customFormat="1" x14ac:dyDescent="0.25">
      <c r="A33" s="132" t="s">
        <v>86</v>
      </c>
      <c r="B33" s="143">
        <f t="shared" si="6"/>
        <v>52.5</v>
      </c>
      <c r="C33" s="143">
        <f t="shared" si="6"/>
        <v>52.72727272727272</v>
      </c>
      <c r="D33" s="143">
        <f t="shared" si="6"/>
        <v>52</v>
      </c>
      <c r="E33" s="143"/>
      <c r="F33" s="143">
        <f t="shared" si="7"/>
        <v>66.666666666666657</v>
      </c>
      <c r="G33" s="143">
        <f t="shared" si="7"/>
        <v>64.285714285714292</v>
      </c>
      <c r="H33" s="143">
        <f t="shared" si="7"/>
        <v>75</v>
      </c>
      <c r="I33" s="143"/>
      <c r="J33" s="143">
        <f t="shared" si="8"/>
        <v>25.925925925925924</v>
      </c>
      <c r="K33" s="143">
        <f t="shared" si="8"/>
        <v>23.809523809523807</v>
      </c>
      <c r="L33" s="143">
        <f t="shared" si="8"/>
        <v>33.333333333333329</v>
      </c>
      <c r="M33" s="143"/>
      <c r="N33" s="143">
        <f>+N14/(N14+N63)*100</f>
        <v>78.571428571428569</v>
      </c>
      <c r="O33" s="143">
        <f>+O14/(O14+O63)*100</f>
        <v>100</v>
      </c>
      <c r="P33" s="143">
        <v>0</v>
      </c>
      <c r="Q33" s="143"/>
      <c r="R33" s="143">
        <f t="shared" si="10"/>
        <v>30.76923076923077</v>
      </c>
      <c r="S33" s="143">
        <f t="shared" si="10"/>
        <v>37.5</v>
      </c>
      <c r="T33" s="143">
        <f t="shared" si="10"/>
        <v>20</v>
      </c>
      <c r="U33" s="143"/>
      <c r="V33" s="143">
        <f t="shared" si="11"/>
        <v>100</v>
      </c>
      <c r="W33" s="143">
        <f t="shared" si="11"/>
        <v>100</v>
      </c>
      <c r="X33" s="143">
        <f t="shared" si="11"/>
        <v>100</v>
      </c>
      <c r="Y33" s="128"/>
    </row>
    <row r="34" spans="1:25" s="129" customFormat="1" x14ac:dyDescent="0.25">
      <c r="A34" s="132" t="s">
        <v>87</v>
      </c>
      <c r="B34" s="143" t="s">
        <v>56</v>
      </c>
      <c r="C34" s="143" t="s">
        <v>56</v>
      </c>
      <c r="D34" s="143" t="s">
        <v>56</v>
      </c>
      <c r="E34" s="143"/>
      <c r="F34" s="143" t="s">
        <v>56</v>
      </c>
      <c r="G34" s="143" t="s">
        <v>56</v>
      </c>
      <c r="H34" s="143" t="s">
        <v>56</v>
      </c>
      <c r="I34" s="143"/>
      <c r="J34" s="143" t="s">
        <v>56</v>
      </c>
      <c r="K34" s="143" t="s">
        <v>56</v>
      </c>
      <c r="L34" s="143" t="s">
        <v>56</v>
      </c>
      <c r="M34" s="143"/>
      <c r="N34" s="143" t="s">
        <v>56</v>
      </c>
      <c r="O34" s="143" t="s">
        <v>56</v>
      </c>
      <c r="P34" s="143" t="s">
        <v>56</v>
      </c>
      <c r="Q34" s="143"/>
      <c r="R34" s="143" t="s">
        <v>56</v>
      </c>
      <c r="S34" s="143" t="s">
        <v>56</v>
      </c>
      <c r="T34" s="143" t="s">
        <v>56</v>
      </c>
      <c r="U34" s="143"/>
      <c r="V34" s="143" t="s">
        <v>56</v>
      </c>
      <c r="W34" s="143" t="s">
        <v>56</v>
      </c>
      <c r="X34" s="143" t="s">
        <v>56</v>
      </c>
      <c r="Y34" s="128"/>
    </row>
    <row r="35" spans="1:25" s="129" customFormat="1" x14ac:dyDescent="0.25">
      <c r="A35" s="13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28"/>
    </row>
    <row r="36" spans="1:25" s="129" customFormat="1" ht="14.25" x14ac:dyDescent="0.25">
      <c r="A36" s="130" t="s">
        <v>88</v>
      </c>
      <c r="B36" s="144"/>
      <c r="C36" s="144"/>
      <c r="D36" s="144"/>
      <c r="E36" s="145"/>
      <c r="F36" s="144"/>
      <c r="G36" s="144"/>
      <c r="H36" s="144"/>
      <c r="I36" s="145"/>
      <c r="J36" s="144"/>
      <c r="K36" s="144"/>
      <c r="L36" s="144"/>
      <c r="M36" s="145"/>
      <c r="N36" s="144"/>
      <c r="O36" s="144"/>
      <c r="P36" s="144"/>
      <c r="Q36" s="145"/>
      <c r="R36" s="144"/>
      <c r="S36" s="144"/>
      <c r="T36" s="144"/>
      <c r="U36" s="145"/>
      <c r="V36" s="144"/>
      <c r="W36" s="144"/>
      <c r="X36" s="144"/>
      <c r="Y36" s="128"/>
    </row>
    <row r="37" spans="1:25" s="129" customFormat="1" x14ac:dyDescent="0.25">
      <c r="A37" s="136" t="s">
        <v>22</v>
      </c>
      <c r="B37" s="143">
        <f t="shared" ref="B37:D39" si="12">+B18/(B18+B67)*100</f>
        <v>78.35665112147457</v>
      </c>
      <c r="C37" s="143">
        <f t="shared" si="12"/>
        <v>75.872410032715379</v>
      </c>
      <c r="D37" s="143">
        <f t="shared" si="12"/>
        <v>80.731474242029364</v>
      </c>
      <c r="E37" s="143"/>
      <c r="F37" s="143">
        <f t="shared" ref="F37:H39" si="13">+F18/(F18+F67)*100</f>
        <v>71.745711402623613</v>
      </c>
      <c r="G37" s="143">
        <f t="shared" si="13"/>
        <v>66.5590405904059</v>
      </c>
      <c r="H37" s="143">
        <f t="shared" si="13"/>
        <v>78.006681514476611</v>
      </c>
      <c r="I37" s="143"/>
      <c r="J37" s="143">
        <f t="shared" ref="J37:L39" si="14">+J18/(J18+J67)*100</f>
        <v>75.990783410138249</v>
      </c>
      <c r="K37" s="143">
        <f t="shared" si="14"/>
        <v>74.05913978494624</v>
      </c>
      <c r="L37" s="143">
        <f t="shared" si="14"/>
        <v>78.036053130929801</v>
      </c>
      <c r="M37" s="143"/>
      <c r="N37" s="143">
        <f t="shared" ref="N37:P38" si="15">+N18/(N18+N67)*100</f>
        <v>82.799027194340042</v>
      </c>
      <c r="O37" s="143">
        <f t="shared" si="15"/>
        <v>81.407702523240374</v>
      </c>
      <c r="P37" s="143">
        <f t="shared" si="15"/>
        <v>84.187279151943457</v>
      </c>
      <c r="Q37" s="143"/>
      <c r="R37" s="143">
        <f t="shared" ref="R37:T39" si="16">+R18/(R18+R67)*100</f>
        <v>72.92999806088811</v>
      </c>
      <c r="S37" s="143">
        <f t="shared" si="16"/>
        <v>71.961441743503769</v>
      </c>
      <c r="T37" s="143">
        <f t="shared" si="16"/>
        <v>73.763984121255859</v>
      </c>
      <c r="U37" s="143"/>
      <c r="V37" s="143">
        <f t="shared" ref="V37:X39" si="17">+V18/(V18+V67)*100</f>
        <v>88.148311630986541</v>
      </c>
      <c r="W37" s="143">
        <f t="shared" si="17"/>
        <v>86.62582950484942</v>
      </c>
      <c r="X37" s="143">
        <f t="shared" si="17"/>
        <v>89.307931570762051</v>
      </c>
      <c r="Y37" s="128"/>
    </row>
    <row r="38" spans="1:25" x14ac:dyDescent="0.25">
      <c r="A38" s="132" t="s">
        <v>85</v>
      </c>
      <c r="B38" s="143">
        <f t="shared" si="12"/>
        <v>78.448852239803884</v>
      </c>
      <c r="C38" s="143">
        <f t="shared" si="12"/>
        <v>75.988674764818711</v>
      </c>
      <c r="D38" s="143">
        <f t="shared" si="12"/>
        <v>80.794010099251267</v>
      </c>
      <c r="E38" s="146"/>
      <c r="F38" s="143">
        <f t="shared" si="13"/>
        <v>71.768879878357822</v>
      </c>
      <c r="G38" s="143">
        <f t="shared" si="13"/>
        <v>66.573816155988865</v>
      </c>
      <c r="H38" s="143">
        <f t="shared" si="13"/>
        <v>78.013392857142861</v>
      </c>
      <c r="I38" s="146"/>
      <c r="J38" s="143">
        <f t="shared" si="14"/>
        <v>76.304196614885228</v>
      </c>
      <c r="K38" s="143">
        <f t="shared" si="14"/>
        <v>74.536408864767083</v>
      </c>
      <c r="L38" s="143">
        <f t="shared" si="14"/>
        <v>78.163653663177925</v>
      </c>
      <c r="M38" s="146"/>
      <c r="N38" s="143">
        <f t="shared" si="15"/>
        <v>82.812153470836108</v>
      </c>
      <c r="O38" s="143">
        <f t="shared" si="15"/>
        <v>81.333333333333329</v>
      </c>
      <c r="P38" s="143">
        <f t="shared" si="15"/>
        <v>84.285081894643639</v>
      </c>
      <c r="Q38" s="146"/>
      <c r="R38" s="143">
        <f t="shared" si="16"/>
        <v>73.036547433903579</v>
      </c>
      <c r="S38" s="143">
        <f t="shared" si="16"/>
        <v>72.077375946173248</v>
      </c>
      <c r="T38" s="143">
        <f t="shared" si="16"/>
        <v>73.861171366594363</v>
      </c>
      <c r="U38" s="146"/>
      <c r="V38" s="143">
        <f t="shared" si="17"/>
        <v>88.127349104576609</v>
      </c>
      <c r="W38" s="143">
        <f t="shared" si="17"/>
        <v>86.605316973415142</v>
      </c>
      <c r="X38" s="143">
        <f t="shared" si="17"/>
        <v>89.287105570705108</v>
      </c>
    </row>
    <row r="39" spans="1:25" x14ac:dyDescent="0.25">
      <c r="A39" s="132" t="s">
        <v>86</v>
      </c>
      <c r="B39" s="143">
        <f t="shared" si="12"/>
        <v>52.5</v>
      </c>
      <c r="C39" s="143">
        <f t="shared" si="12"/>
        <v>52.72727272727272</v>
      </c>
      <c r="D39" s="143">
        <f t="shared" si="12"/>
        <v>52</v>
      </c>
      <c r="E39" s="146"/>
      <c r="F39" s="143">
        <f t="shared" si="13"/>
        <v>66.666666666666657</v>
      </c>
      <c r="G39" s="143">
        <f t="shared" si="13"/>
        <v>64.285714285714292</v>
      </c>
      <c r="H39" s="143">
        <f t="shared" si="13"/>
        <v>75</v>
      </c>
      <c r="I39" s="146"/>
      <c r="J39" s="143">
        <f t="shared" si="14"/>
        <v>25.925925925925924</v>
      </c>
      <c r="K39" s="143">
        <f t="shared" si="14"/>
        <v>23.809523809523807</v>
      </c>
      <c r="L39" s="143">
        <f t="shared" si="14"/>
        <v>33.333333333333329</v>
      </c>
      <c r="M39" s="146"/>
      <c r="N39" s="143">
        <f>+N20/(N20+N69)*100</f>
        <v>78.571428571428569</v>
      </c>
      <c r="O39" s="143">
        <f>+O20/(O20+O69)*100</f>
        <v>100</v>
      </c>
      <c r="P39" s="143">
        <v>0</v>
      </c>
      <c r="Q39" s="146"/>
      <c r="R39" s="143">
        <f t="shared" si="16"/>
        <v>30.76923076923077</v>
      </c>
      <c r="S39" s="143">
        <f t="shared" si="16"/>
        <v>37.5</v>
      </c>
      <c r="T39" s="143">
        <f t="shared" si="16"/>
        <v>20</v>
      </c>
      <c r="U39" s="146"/>
      <c r="V39" s="143">
        <f t="shared" si="17"/>
        <v>100</v>
      </c>
      <c r="W39" s="143">
        <f t="shared" si="17"/>
        <v>100</v>
      </c>
      <c r="X39" s="143">
        <f t="shared" si="17"/>
        <v>100</v>
      </c>
    </row>
    <row r="40" spans="1:25" x14ac:dyDescent="0.25">
      <c r="A40" s="132" t="s">
        <v>87</v>
      </c>
      <c r="B40" s="143" t="s">
        <v>56</v>
      </c>
      <c r="C40" s="143" t="s">
        <v>56</v>
      </c>
      <c r="D40" s="143" t="s">
        <v>56</v>
      </c>
      <c r="E40" s="146"/>
      <c r="F40" s="143" t="s">
        <v>56</v>
      </c>
      <c r="G40" s="143" t="s">
        <v>56</v>
      </c>
      <c r="H40" s="143" t="s">
        <v>56</v>
      </c>
      <c r="I40" s="146"/>
      <c r="J40" s="143" t="s">
        <v>56</v>
      </c>
      <c r="K40" s="143" t="s">
        <v>56</v>
      </c>
      <c r="L40" s="143" t="s">
        <v>56</v>
      </c>
      <c r="M40" s="146"/>
      <c r="N40" s="143" t="s">
        <v>56</v>
      </c>
      <c r="O40" s="143" t="s">
        <v>56</v>
      </c>
      <c r="P40" s="143" t="s">
        <v>56</v>
      </c>
      <c r="Q40" s="146"/>
      <c r="R40" s="143" t="s">
        <v>56</v>
      </c>
      <c r="S40" s="143" t="s">
        <v>56</v>
      </c>
      <c r="T40" s="143" t="s">
        <v>56</v>
      </c>
      <c r="U40" s="146"/>
      <c r="V40" s="143" t="s">
        <v>56</v>
      </c>
      <c r="W40" s="143" t="s">
        <v>56</v>
      </c>
      <c r="X40" s="143" t="s">
        <v>56</v>
      </c>
    </row>
    <row r="41" spans="1:25" x14ac:dyDescent="0.25">
      <c r="A41" s="132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</row>
    <row r="42" spans="1:25" ht="14.25" x14ac:dyDescent="0.25">
      <c r="A42" s="140" t="s">
        <v>89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</row>
    <row r="43" spans="1:25" x14ac:dyDescent="0.25">
      <c r="A43" s="141" t="s">
        <v>22</v>
      </c>
      <c r="B43" s="143">
        <f t="shared" ref="B43:D44" si="18">+B24/(B24+B73)*100</f>
        <v>83.758421559191532</v>
      </c>
      <c r="C43" s="143">
        <f t="shared" si="18"/>
        <v>80.639097744360896</v>
      </c>
      <c r="D43" s="143">
        <f t="shared" si="18"/>
        <v>87.031558185404336</v>
      </c>
      <c r="E43" s="143"/>
      <c r="F43" s="143">
        <f t="shared" ref="F43:H44" si="19">+F24/(F24+F73)*100</f>
        <v>71.043771043771045</v>
      </c>
      <c r="G43" s="143">
        <f t="shared" si="19"/>
        <v>63.772455089820355</v>
      </c>
      <c r="H43" s="143">
        <f t="shared" si="19"/>
        <v>80.384615384615387</v>
      </c>
      <c r="I43" s="143"/>
      <c r="J43" s="143">
        <f t="shared" ref="J43:L44" si="20">+J24/(J24+J73)*100</f>
        <v>84.408602150537632</v>
      </c>
      <c r="K43" s="143">
        <f t="shared" si="20"/>
        <v>80.851063829787222</v>
      </c>
      <c r="L43" s="143">
        <f t="shared" si="20"/>
        <v>89.096573208722745</v>
      </c>
      <c r="M43" s="143"/>
      <c r="N43" s="143">
        <f t="shared" ref="N43:P44" si="21">+N24/(N24+N73)*100</f>
        <v>82.211538461538453</v>
      </c>
      <c r="O43" s="143">
        <f t="shared" si="21"/>
        <v>77.372262773722639</v>
      </c>
      <c r="P43" s="143">
        <f t="shared" si="21"/>
        <v>86.935866983372918</v>
      </c>
      <c r="Q43" s="143"/>
      <c r="R43" s="143">
        <f t="shared" ref="R43:T44" si="22">+R24/(R24+R73)*100</f>
        <v>84.467881112176414</v>
      </c>
      <c r="S43" s="143">
        <f t="shared" si="22"/>
        <v>85.098039215686271</v>
      </c>
      <c r="T43" s="143">
        <f t="shared" si="22"/>
        <v>83.864915572232647</v>
      </c>
      <c r="U43" s="143"/>
      <c r="V43" s="143">
        <f t="shared" ref="V43:X44" si="23">+V24/(V24+V73)*100</f>
        <v>91.834570519618239</v>
      </c>
      <c r="W43" s="143">
        <f t="shared" si="23"/>
        <v>90.888888888888886</v>
      </c>
      <c r="X43" s="143">
        <f t="shared" si="23"/>
        <v>92.697768762677484</v>
      </c>
    </row>
    <row r="44" spans="1:25" x14ac:dyDescent="0.25">
      <c r="A44" s="132" t="s">
        <v>85</v>
      </c>
      <c r="B44" s="143">
        <f t="shared" si="18"/>
        <v>83.758421559191532</v>
      </c>
      <c r="C44" s="143">
        <f t="shared" si="18"/>
        <v>80.639097744360896</v>
      </c>
      <c r="D44" s="143">
        <f t="shared" si="18"/>
        <v>87.031558185404336</v>
      </c>
      <c r="E44" s="146"/>
      <c r="F44" s="143">
        <f t="shared" si="19"/>
        <v>71.043771043771045</v>
      </c>
      <c r="G44" s="143">
        <f t="shared" si="19"/>
        <v>63.772455089820355</v>
      </c>
      <c r="H44" s="143">
        <f t="shared" si="19"/>
        <v>80.384615384615387</v>
      </c>
      <c r="I44" s="146"/>
      <c r="J44" s="143">
        <f t="shared" si="20"/>
        <v>84.408602150537632</v>
      </c>
      <c r="K44" s="143">
        <f t="shared" si="20"/>
        <v>80.851063829787222</v>
      </c>
      <c r="L44" s="143">
        <f t="shared" si="20"/>
        <v>89.096573208722745</v>
      </c>
      <c r="M44" s="146"/>
      <c r="N44" s="143">
        <f t="shared" si="21"/>
        <v>82.211538461538453</v>
      </c>
      <c r="O44" s="143">
        <f t="shared" si="21"/>
        <v>77.372262773722639</v>
      </c>
      <c r="P44" s="143">
        <f t="shared" si="21"/>
        <v>86.935866983372918</v>
      </c>
      <c r="Q44" s="146"/>
      <c r="R44" s="143">
        <f t="shared" si="22"/>
        <v>84.467881112176414</v>
      </c>
      <c r="S44" s="143">
        <f t="shared" si="22"/>
        <v>85.098039215686271</v>
      </c>
      <c r="T44" s="143">
        <f t="shared" si="22"/>
        <v>83.864915572232647</v>
      </c>
      <c r="U44" s="146"/>
      <c r="V44" s="143">
        <f t="shared" si="23"/>
        <v>91.834570519618239</v>
      </c>
      <c r="W44" s="143">
        <f t="shared" si="23"/>
        <v>90.888888888888886</v>
      </c>
      <c r="X44" s="143">
        <f t="shared" si="23"/>
        <v>92.697768762677484</v>
      </c>
    </row>
    <row r="45" spans="1:25" x14ac:dyDescent="0.25">
      <c r="A45" s="132" t="s">
        <v>86</v>
      </c>
      <c r="B45" s="143" t="s">
        <v>56</v>
      </c>
      <c r="C45" s="143" t="s">
        <v>56</v>
      </c>
      <c r="D45" s="143" t="s">
        <v>56</v>
      </c>
      <c r="E45" s="146"/>
      <c r="F45" s="143" t="s">
        <v>56</v>
      </c>
      <c r="G45" s="143" t="s">
        <v>56</v>
      </c>
      <c r="H45" s="143" t="s">
        <v>56</v>
      </c>
      <c r="I45" s="146"/>
      <c r="J45" s="143" t="s">
        <v>56</v>
      </c>
      <c r="K45" s="143" t="s">
        <v>56</v>
      </c>
      <c r="L45" s="143" t="s">
        <v>56</v>
      </c>
      <c r="M45" s="146"/>
      <c r="N45" s="143" t="s">
        <v>56</v>
      </c>
      <c r="O45" s="143" t="s">
        <v>56</v>
      </c>
      <c r="P45" s="143" t="s">
        <v>56</v>
      </c>
      <c r="Q45" s="146"/>
      <c r="R45" s="143" t="s">
        <v>56</v>
      </c>
      <c r="S45" s="143" t="s">
        <v>56</v>
      </c>
      <c r="T45" s="143" t="s">
        <v>56</v>
      </c>
      <c r="U45" s="146"/>
      <c r="V45" s="143" t="s">
        <v>56</v>
      </c>
      <c r="W45" s="143" t="s">
        <v>56</v>
      </c>
      <c r="X45" s="143" t="s">
        <v>56</v>
      </c>
    </row>
    <row r="46" spans="1:25" ht="13.5" thickBot="1" x14ac:dyDescent="0.3">
      <c r="A46" s="132" t="s">
        <v>87</v>
      </c>
      <c r="B46" s="149" t="s">
        <v>56</v>
      </c>
      <c r="C46" s="149" t="s">
        <v>56</v>
      </c>
      <c r="D46" s="149" t="s">
        <v>56</v>
      </c>
      <c r="E46" s="149"/>
      <c r="F46" s="149" t="s">
        <v>56</v>
      </c>
      <c r="G46" s="149" t="s">
        <v>56</v>
      </c>
      <c r="H46" s="149" t="s">
        <v>56</v>
      </c>
      <c r="I46" s="149"/>
      <c r="J46" s="149" t="s">
        <v>56</v>
      </c>
      <c r="K46" s="149" t="s">
        <v>56</v>
      </c>
      <c r="L46" s="149" t="s">
        <v>56</v>
      </c>
      <c r="M46" s="149"/>
      <c r="N46" s="149" t="s">
        <v>56</v>
      </c>
      <c r="O46" s="149" t="s">
        <v>56</v>
      </c>
      <c r="P46" s="149" t="s">
        <v>56</v>
      </c>
      <c r="Q46" s="149"/>
      <c r="R46" s="149" t="s">
        <v>56</v>
      </c>
      <c r="S46" s="149" t="s">
        <v>56</v>
      </c>
      <c r="T46" s="149" t="s">
        <v>56</v>
      </c>
      <c r="U46" s="149"/>
      <c r="V46" s="149" t="s">
        <v>56</v>
      </c>
      <c r="W46" s="149" t="s">
        <v>56</v>
      </c>
      <c r="X46" s="149" t="s">
        <v>56</v>
      </c>
    </row>
    <row r="47" spans="1:25" ht="15" customHeight="1" x14ac:dyDescent="0.25">
      <c r="A47" s="292" t="s">
        <v>90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</row>
    <row r="48" spans="1:25" x14ac:dyDescent="0.25">
      <c r="A48" s="293" t="s">
        <v>14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</row>
    <row r="49" spans="1:28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8" s="115" customFormat="1" ht="15" x14ac:dyDescent="0.25">
      <c r="A50" s="294" t="s">
        <v>205</v>
      </c>
      <c r="B50" s="294"/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9"/>
      <c r="Z50" s="278" t="s">
        <v>249</v>
      </c>
      <c r="AA50" s="278"/>
      <c r="AB50" s="9"/>
    </row>
    <row r="51" spans="1:28" s="115" customFormat="1" ht="15" x14ac:dyDescent="0.25">
      <c r="A51" s="294" t="s">
        <v>206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9"/>
      <c r="Z51" s="278"/>
      <c r="AA51" s="278"/>
      <c r="AB51"/>
    </row>
    <row r="52" spans="1:28" s="115" customFormat="1" ht="15" x14ac:dyDescent="0.25">
      <c r="A52" s="294" t="s">
        <v>78</v>
      </c>
      <c r="B52" s="294"/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</row>
    <row r="53" spans="1:28" s="115" customFormat="1" ht="15" x14ac:dyDescent="0.25">
      <c r="A53" s="294" t="s">
        <v>79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</row>
    <row r="54" spans="1:28" s="115" customFormat="1" ht="15" x14ac:dyDescent="0.25">
      <c r="A54" s="294" t="s">
        <v>80</v>
      </c>
      <c r="B54" s="294"/>
      <c r="C54" s="294"/>
      <c r="D54" s="294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</row>
    <row r="55" spans="1:28" s="115" customFormat="1" ht="15.75" thickBot="1" x14ac:dyDescent="0.3">
      <c r="A55" s="116"/>
      <c r="B55" s="117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</row>
    <row r="56" spans="1:28" s="115" customFormat="1" ht="15" customHeight="1" x14ac:dyDescent="0.25">
      <c r="A56" s="296" t="s">
        <v>81</v>
      </c>
      <c r="B56" s="119" t="s">
        <v>22</v>
      </c>
      <c r="C56" s="119"/>
      <c r="D56" s="119"/>
      <c r="E56" s="120"/>
      <c r="F56" s="119" t="s">
        <v>57</v>
      </c>
      <c r="G56" s="119"/>
      <c r="H56" s="119"/>
      <c r="I56" s="120"/>
      <c r="J56" s="119" t="s">
        <v>58</v>
      </c>
      <c r="K56" s="119"/>
      <c r="L56" s="119"/>
      <c r="M56" s="120"/>
      <c r="N56" s="119" t="s">
        <v>59</v>
      </c>
      <c r="O56" s="119"/>
      <c r="P56" s="119"/>
      <c r="Q56" s="120"/>
      <c r="R56" s="119" t="s">
        <v>61</v>
      </c>
      <c r="S56" s="119"/>
      <c r="T56" s="119"/>
      <c r="U56" s="120"/>
      <c r="V56" s="119" t="s">
        <v>62</v>
      </c>
      <c r="W56" s="119"/>
      <c r="X56" s="119"/>
    </row>
    <row r="57" spans="1:28" s="115" customFormat="1" ht="15.75" thickBot="1" x14ac:dyDescent="0.3">
      <c r="A57" s="297"/>
      <c r="B57" s="121" t="s">
        <v>82</v>
      </c>
      <c r="C57" s="121" t="s">
        <v>83</v>
      </c>
      <c r="D57" s="121" t="s">
        <v>84</v>
      </c>
      <c r="E57" s="122"/>
      <c r="F57" s="121" t="s">
        <v>82</v>
      </c>
      <c r="G57" s="121" t="s">
        <v>83</v>
      </c>
      <c r="H57" s="121" t="s">
        <v>84</v>
      </c>
      <c r="I57" s="122"/>
      <c r="J57" s="121" t="s">
        <v>82</v>
      </c>
      <c r="K57" s="121" t="s">
        <v>83</v>
      </c>
      <c r="L57" s="121" t="s">
        <v>84</v>
      </c>
      <c r="M57" s="122"/>
      <c r="N57" s="121" t="s">
        <v>82</v>
      </c>
      <c r="O57" s="121" t="s">
        <v>83</v>
      </c>
      <c r="P57" s="121" t="s">
        <v>84</v>
      </c>
      <c r="Q57" s="122"/>
      <c r="R57" s="121" t="s">
        <v>82</v>
      </c>
      <c r="S57" s="121" t="s">
        <v>83</v>
      </c>
      <c r="T57" s="121" t="s">
        <v>84</v>
      </c>
      <c r="U57" s="122"/>
      <c r="V57" s="121" t="s">
        <v>82</v>
      </c>
      <c r="W57" s="121" t="s">
        <v>83</v>
      </c>
      <c r="X57" s="121" t="s">
        <v>84</v>
      </c>
    </row>
    <row r="58" spans="1:28" s="115" customFormat="1" ht="12.75" customHeight="1" x14ac:dyDescent="0.25">
      <c r="A58" s="123"/>
      <c r="B58" s="124"/>
      <c r="C58" s="124"/>
      <c r="D58" s="124"/>
      <c r="E58" s="125"/>
      <c r="F58" s="124"/>
      <c r="G58" s="124"/>
      <c r="H58" s="124"/>
      <c r="I58" s="125"/>
      <c r="J58" s="124"/>
      <c r="K58" s="124"/>
      <c r="L58" s="124"/>
      <c r="M58" s="125"/>
      <c r="N58" s="124"/>
      <c r="O58" s="124"/>
      <c r="P58" s="124"/>
      <c r="Q58" s="125"/>
      <c r="R58" s="124"/>
      <c r="S58" s="124"/>
      <c r="T58" s="124"/>
      <c r="U58" s="125"/>
      <c r="V58" s="124"/>
      <c r="W58" s="124"/>
      <c r="X58" s="124"/>
    </row>
    <row r="59" spans="1:28" s="115" customFormat="1" ht="21" customHeight="1" x14ac:dyDescent="0.25">
      <c r="A59" s="320" t="s">
        <v>39</v>
      </c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  <c r="W59" s="320"/>
      <c r="X59" s="320"/>
    </row>
    <row r="60" spans="1:28" s="129" customFormat="1" ht="12.75" customHeight="1" x14ac:dyDescent="0.25">
      <c r="A60" s="126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8"/>
    </row>
    <row r="61" spans="1:28" s="129" customFormat="1" ht="14.25" x14ac:dyDescent="0.25">
      <c r="A61" s="130" t="s">
        <v>22</v>
      </c>
      <c r="B61" s="234">
        <f t="shared" ref="B61:D62" si="24">+B67+B73</f>
        <v>5548</v>
      </c>
      <c r="C61" s="234">
        <f t="shared" si="24"/>
        <v>3067</v>
      </c>
      <c r="D61" s="234">
        <f t="shared" si="24"/>
        <v>2481</v>
      </c>
      <c r="E61" s="234"/>
      <c r="F61" s="234">
        <f t="shared" ref="F61:H62" si="25">+F67+F73</f>
        <v>1292</v>
      </c>
      <c r="G61" s="234">
        <f t="shared" si="25"/>
        <v>846</v>
      </c>
      <c r="H61" s="234">
        <f t="shared" si="25"/>
        <v>446</v>
      </c>
      <c r="I61" s="234"/>
      <c r="J61" s="234">
        <f t="shared" ref="J61:L62" si="26">+J67+J73</f>
        <v>1158</v>
      </c>
      <c r="K61" s="234">
        <f t="shared" si="26"/>
        <v>660</v>
      </c>
      <c r="L61" s="234">
        <f t="shared" si="26"/>
        <v>498</v>
      </c>
      <c r="M61" s="234"/>
      <c r="N61" s="234">
        <f t="shared" ref="N61:P62" si="27">+N67+N73</f>
        <v>926</v>
      </c>
      <c r="O61" s="234">
        <f t="shared" si="27"/>
        <v>513</v>
      </c>
      <c r="P61" s="234">
        <f t="shared" si="27"/>
        <v>413</v>
      </c>
      <c r="Q61" s="234"/>
      <c r="R61" s="234">
        <f t="shared" ref="R61:T62" si="28">+R67+R73</f>
        <v>1558</v>
      </c>
      <c r="S61" s="234">
        <f t="shared" si="28"/>
        <v>745</v>
      </c>
      <c r="T61" s="234">
        <f t="shared" si="28"/>
        <v>813</v>
      </c>
      <c r="U61" s="234"/>
      <c r="V61" s="234">
        <f t="shared" ref="V61:X62" si="29">+V67+V73</f>
        <v>614</v>
      </c>
      <c r="W61" s="234">
        <f t="shared" si="29"/>
        <v>303</v>
      </c>
      <c r="X61" s="234">
        <f t="shared" si="29"/>
        <v>311</v>
      </c>
      <c r="Y61" s="128"/>
    </row>
    <row r="62" spans="1:28" s="129" customFormat="1" x14ac:dyDescent="0.25">
      <c r="A62" s="132" t="s">
        <v>85</v>
      </c>
      <c r="B62" s="234">
        <f t="shared" si="24"/>
        <v>5510</v>
      </c>
      <c r="C62" s="234">
        <f t="shared" si="24"/>
        <v>3041</v>
      </c>
      <c r="D62" s="234">
        <f t="shared" si="24"/>
        <v>2469</v>
      </c>
      <c r="E62" s="234"/>
      <c r="F62" s="234">
        <f t="shared" si="25"/>
        <v>1286</v>
      </c>
      <c r="G62" s="234">
        <f t="shared" si="25"/>
        <v>841</v>
      </c>
      <c r="H62" s="234">
        <f t="shared" si="25"/>
        <v>445</v>
      </c>
      <c r="I62" s="234"/>
      <c r="J62" s="234">
        <f t="shared" si="26"/>
        <v>1138</v>
      </c>
      <c r="K62" s="234">
        <f t="shared" si="26"/>
        <v>644</v>
      </c>
      <c r="L62" s="234">
        <f t="shared" si="26"/>
        <v>494</v>
      </c>
      <c r="M62" s="234"/>
      <c r="N62" s="234">
        <f t="shared" si="27"/>
        <v>923</v>
      </c>
      <c r="O62" s="234">
        <f t="shared" si="27"/>
        <v>513</v>
      </c>
      <c r="P62" s="234">
        <f t="shared" si="27"/>
        <v>410</v>
      </c>
      <c r="Q62" s="234"/>
      <c r="R62" s="234">
        <f t="shared" si="28"/>
        <v>1549</v>
      </c>
      <c r="S62" s="234">
        <f t="shared" si="28"/>
        <v>740</v>
      </c>
      <c r="T62" s="234">
        <f t="shared" si="28"/>
        <v>809</v>
      </c>
      <c r="U62" s="234"/>
      <c r="V62" s="234">
        <f t="shared" si="29"/>
        <v>614</v>
      </c>
      <c r="W62" s="234">
        <f t="shared" si="29"/>
        <v>303</v>
      </c>
      <c r="X62" s="234">
        <f t="shared" si="29"/>
        <v>311</v>
      </c>
      <c r="Y62" s="128"/>
    </row>
    <row r="63" spans="1:28" s="129" customFormat="1" x14ac:dyDescent="0.25">
      <c r="A63" s="132" t="s">
        <v>86</v>
      </c>
      <c r="B63" s="234">
        <f>+B69</f>
        <v>38</v>
      </c>
      <c r="C63" s="234">
        <f>+C69</f>
        <v>26</v>
      </c>
      <c r="D63" s="234">
        <f>+D69</f>
        <v>12</v>
      </c>
      <c r="E63" s="234"/>
      <c r="F63" s="234">
        <f>+F69</f>
        <v>6</v>
      </c>
      <c r="G63" s="234">
        <f>+G69</f>
        <v>5</v>
      </c>
      <c r="H63" s="234">
        <f>+H69</f>
        <v>1</v>
      </c>
      <c r="I63" s="234"/>
      <c r="J63" s="234">
        <f>+J69</f>
        <v>20</v>
      </c>
      <c r="K63" s="234">
        <f>+K69</f>
        <v>16</v>
      </c>
      <c r="L63" s="234">
        <f>+L69</f>
        <v>4</v>
      </c>
      <c r="M63" s="234"/>
      <c r="N63" s="234">
        <f>+N69</f>
        <v>3</v>
      </c>
      <c r="O63" s="234">
        <f>+O69</f>
        <v>0</v>
      </c>
      <c r="P63" s="234">
        <f>+P69</f>
        <v>3</v>
      </c>
      <c r="Q63" s="234"/>
      <c r="R63" s="234">
        <f>+R69</f>
        <v>9</v>
      </c>
      <c r="S63" s="234">
        <f>+S69</f>
        <v>5</v>
      </c>
      <c r="T63" s="234">
        <f>+T69</f>
        <v>4</v>
      </c>
      <c r="U63" s="234"/>
      <c r="V63" s="234">
        <f>+V69</f>
        <v>0</v>
      </c>
      <c r="W63" s="234">
        <f>+W69</f>
        <v>0</v>
      </c>
      <c r="X63" s="234">
        <f>+X69</f>
        <v>0</v>
      </c>
      <c r="Y63" s="128"/>
    </row>
    <row r="64" spans="1:28" s="129" customFormat="1" x14ac:dyDescent="0.25">
      <c r="A64" s="132" t="s">
        <v>87</v>
      </c>
      <c r="B64" s="234" t="s">
        <v>56</v>
      </c>
      <c r="C64" s="234" t="s">
        <v>56</v>
      </c>
      <c r="D64" s="234" t="s">
        <v>56</v>
      </c>
      <c r="E64" s="234"/>
      <c r="F64" s="234" t="s">
        <v>56</v>
      </c>
      <c r="G64" s="234" t="s">
        <v>56</v>
      </c>
      <c r="H64" s="234" t="s">
        <v>56</v>
      </c>
      <c r="I64" s="234"/>
      <c r="J64" s="234" t="s">
        <v>56</v>
      </c>
      <c r="K64" s="234" t="s">
        <v>56</v>
      </c>
      <c r="L64" s="234" t="s">
        <v>56</v>
      </c>
      <c r="M64" s="234"/>
      <c r="N64" s="234" t="s">
        <v>56</v>
      </c>
      <c r="O64" s="234" t="s">
        <v>56</v>
      </c>
      <c r="P64" s="234" t="s">
        <v>56</v>
      </c>
      <c r="Q64" s="234"/>
      <c r="R64" s="234" t="s">
        <v>56</v>
      </c>
      <c r="S64" s="234" t="s">
        <v>56</v>
      </c>
      <c r="T64" s="234" t="s">
        <v>56</v>
      </c>
      <c r="U64" s="234"/>
      <c r="V64" s="234" t="s">
        <v>56</v>
      </c>
      <c r="W64" s="234" t="s">
        <v>56</v>
      </c>
      <c r="X64" s="234" t="s">
        <v>56</v>
      </c>
      <c r="Y64" s="128"/>
    </row>
    <row r="65" spans="1:33" s="129" customFormat="1" x14ac:dyDescent="0.25">
      <c r="A65" s="133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128"/>
    </row>
    <row r="66" spans="1:33" s="129" customFormat="1" ht="14.25" x14ac:dyDescent="0.25">
      <c r="A66" s="130" t="s">
        <v>88</v>
      </c>
      <c r="B66" s="235"/>
      <c r="C66" s="235"/>
      <c r="D66" s="235"/>
      <c r="E66" s="236"/>
      <c r="F66" s="235"/>
      <c r="G66" s="235"/>
      <c r="H66" s="235"/>
      <c r="I66" s="236"/>
      <c r="J66" s="235"/>
      <c r="K66" s="235"/>
      <c r="L66" s="235"/>
      <c r="M66" s="236"/>
      <c r="N66" s="235"/>
      <c r="O66" s="235"/>
      <c r="P66" s="235"/>
      <c r="Q66" s="236"/>
      <c r="R66" s="235"/>
      <c r="S66" s="235"/>
      <c r="T66" s="235"/>
      <c r="U66" s="236"/>
      <c r="V66" s="235"/>
      <c r="W66" s="235"/>
      <c r="X66" s="235"/>
      <c r="Y66" s="128"/>
    </row>
    <row r="67" spans="1:33" s="129" customFormat="1" x14ac:dyDescent="0.25">
      <c r="A67" s="136" t="s">
        <v>22</v>
      </c>
      <c r="B67" s="237">
        <f>+B68+B69</f>
        <v>4873</v>
      </c>
      <c r="C67" s="237">
        <f>+C68+C69</f>
        <v>2655</v>
      </c>
      <c r="D67" s="237">
        <f>+D68+D69</f>
        <v>2218</v>
      </c>
      <c r="E67" s="237"/>
      <c r="F67" s="237">
        <f>+F68+F69</f>
        <v>1120</v>
      </c>
      <c r="G67" s="237">
        <f>+G68+G69</f>
        <v>725</v>
      </c>
      <c r="H67" s="237">
        <f>+H68+H69</f>
        <v>395</v>
      </c>
      <c r="I67" s="238"/>
      <c r="J67" s="237">
        <f>+J68+J69</f>
        <v>1042</v>
      </c>
      <c r="K67" s="237">
        <f>+K68+K69</f>
        <v>579</v>
      </c>
      <c r="L67" s="237">
        <f>+L68+L69</f>
        <v>463</v>
      </c>
      <c r="M67" s="238"/>
      <c r="N67" s="237">
        <f>+N68+N69</f>
        <v>778</v>
      </c>
      <c r="O67" s="237">
        <f>+O68+O69</f>
        <v>420</v>
      </c>
      <c r="P67" s="237">
        <f>+P68+P69</f>
        <v>358</v>
      </c>
      <c r="Q67" s="238"/>
      <c r="R67" s="237">
        <f>+R68+R69</f>
        <v>1396</v>
      </c>
      <c r="S67" s="237">
        <f>+S68+S69</f>
        <v>669</v>
      </c>
      <c r="T67" s="237">
        <f>+T68+T69</f>
        <v>727</v>
      </c>
      <c r="U67" s="238"/>
      <c r="V67" s="237">
        <f>+V68+V69</f>
        <v>537</v>
      </c>
      <c r="W67" s="237">
        <f>+W68+W69</f>
        <v>262</v>
      </c>
      <c r="X67" s="237">
        <f>+X68+X69</f>
        <v>275</v>
      </c>
      <c r="Y67" s="128"/>
    </row>
    <row r="68" spans="1:33" x14ac:dyDescent="0.2">
      <c r="A68" s="132" t="s">
        <v>85</v>
      </c>
      <c r="B68" s="139">
        <v>4835</v>
      </c>
      <c r="C68" s="139">
        <v>2629</v>
      </c>
      <c r="D68" s="139">
        <v>2206</v>
      </c>
      <c r="E68" s="139"/>
      <c r="F68" s="139">
        <v>1114</v>
      </c>
      <c r="G68" s="139">
        <v>720</v>
      </c>
      <c r="H68" s="139">
        <v>394</v>
      </c>
      <c r="I68" s="139"/>
      <c r="J68" s="139">
        <v>1022</v>
      </c>
      <c r="K68" s="139">
        <v>563</v>
      </c>
      <c r="L68" s="139">
        <v>459</v>
      </c>
      <c r="M68" s="139"/>
      <c r="N68" s="139">
        <v>775</v>
      </c>
      <c r="O68" s="139">
        <v>420</v>
      </c>
      <c r="P68" s="139">
        <v>355</v>
      </c>
      <c r="Q68" s="139"/>
      <c r="R68" s="139">
        <v>1387</v>
      </c>
      <c r="S68" s="139">
        <v>664</v>
      </c>
      <c r="T68" s="139">
        <v>723</v>
      </c>
      <c r="U68" s="139"/>
      <c r="V68" s="139">
        <v>537</v>
      </c>
      <c r="W68" s="139">
        <v>262</v>
      </c>
      <c r="X68" s="139">
        <v>275</v>
      </c>
    </row>
    <row r="69" spans="1:33" x14ac:dyDescent="0.2">
      <c r="A69" s="132" t="s">
        <v>86</v>
      </c>
      <c r="B69" s="139">
        <v>38</v>
      </c>
      <c r="C69" s="139">
        <v>26</v>
      </c>
      <c r="D69" s="139">
        <v>12</v>
      </c>
      <c r="E69" s="139"/>
      <c r="F69" s="139">
        <v>6</v>
      </c>
      <c r="G69" s="139">
        <v>5</v>
      </c>
      <c r="H69" s="139">
        <v>1</v>
      </c>
      <c r="I69" s="139"/>
      <c r="J69" s="139">
        <v>20</v>
      </c>
      <c r="K69" s="139">
        <v>16</v>
      </c>
      <c r="L69" s="139">
        <v>4</v>
      </c>
      <c r="M69" s="139"/>
      <c r="N69" s="139">
        <v>3</v>
      </c>
      <c r="O69" s="139">
        <v>0</v>
      </c>
      <c r="P69" s="139">
        <v>3</v>
      </c>
      <c r="Q69" s="139"/>
      <c r="R69" s="139">
        <v>9</v>
      </c>
      <c r="S69" s="139">
        <v>5</v>
      </c>
      <c r="T69" s="139">
        <v>4</v>
      </c>
      <c r="U69" s="139"/>
      <c r="V69" s="139">
        <v>0</v>
      </c>
      <c r="W69" s="139">
        <v>0</v>
      </c>
      <c r="X69" s="139">
        <v>0</v>
      </c>
    </row>
    <row r="70" spans="1:33" x14ac:dyDescent="0.2">
      <c r="A70" s="132" t="s">
        <v>87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</row>
    <row r="71" spans="1:33" x14ac:dyDescent="0.2">
      <c r="A71" s="132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</row>
    <row r="72" spans="1:33" ht="14.25" x14ac:dyDescent="0.2">
      <c r="A72" s="140" t="s">
        <v>89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</row>
    <row r="73" spans="1:33" x14ac:dyDescent="0.25">
      <c r="A73" s="141" t="s">
        <v>22</v>
      </c>
      <c r="B73" s="237">
        <f>+B74+B75</f>
        <v>675</v>
      </c>
      <c r="C73" s="237">
        <f>+C74+C75</f>
        <v>412</v>
      </c>
      <c r="D73" s="237">
        <f>+D74+D75</f>
        <v>263</v>
      </c>
      <c r="E73" s="237"/>
      <c r="F73" s="237">
        <f>+F74+F75</f>
        <v>172</v>
      </c>
      <c r="G73" s="237">
        <f>+G74+G75</f>
        <v>121</v>
      </c>
      <c r="H73" s="237">
        <f>+H74+H75</f>
        <v>51</v>
      </c>
      <c r="I73" s="238"/>
      <c r="J73" s="237">
        <f>+J74+J75</f>
        <v>116</v>
      </c>
      <c r="K73" s="237">
        <f>+K74+K75</f>
        <v>81</v>
      </c>
      <c r="L73" s="237">
        <f>+L74+L75</f>
        <v>35</v>
      </c>
      <c r="M73" s="238"/>
      <c r="N73" s="237">
        <f>+N74+N75</f>
        <v>148</v>
      </c>
      <c r="O73" s="237">
        <f>+O74+O75</f>
        <v>93</v>
      </c>
      <c r="P73" s="237">
        <f>+P74+P75</f>
        <v>55</v>
      </c>
      <c r="Q73" s="238"/>
      <c r="R73" s="237">
        <f>+R74+R75</f>
        <v>162</v>
      </c>
      <c r="S73" s="237">
        <f>+S74+S75</f>
        <v>76</v>
      </c>
      <c r="T73" s="237">
        <f>+T74+T75</f>
        <v>86</v>
      </c>
      <c r="U73" s="238"/>
      <c r="V73" s="237">
        <f>+V74+V75</f>
        <v>77</v>
      </c>
      <c r="W73" s="237">
        <f>+W74+W75</f>
        <v>41</v>
      </c>
      <c r="X73" s="237">
        <f>+X74+X75</f>
        <v>36</v>
      </c>
    </row>
    <row r="74" spans="1:33" x14ac:dyDescent="0.2">
      <c r="A74" s="132" t="s">
        <v>85</v>
      </c>
      <c r="B74" s="139">
        <v>675</v>
      </c>
      <c r="C74" s="139">
        <v>412</v>
      </c>
      <c r="D74" s="139">
        <v>263</v>
      </c>
      <c r="E74" s="139"/>
      <c r="F74" s="139">
        <v>172</v>
      </c>
      <c r="G74" s="139">
        <v>121</v>
      </c>
      <c r="H74" s="139">
        <v>51</v>
      </c>
      <c r="I74" s="139"/>
      <c r="J74" s="139">
        <v>116</v>
      </c>
      <c r="K74" s="139">
        <v>81</v>
      </c>
      <c r="L74" s="139">
        <v>35</v>
      </c>
      <c r="M74" s="139"/>
      <c r="N74" s="139">
        <v>148</v>
      </c>
      <c r="O74" s="139">
        <v>93</v>
      </c>
      <c r="P74" s="139">
        <v>55</v>
      </c>
      <c r="Q74" s="139"/>
      <c r="R74" s="139">
        <v>162</v>
      </c>
      <c r="S74" s="139">
        <v>76</v>
      </c>
      <c r="T74" s="139">
        <v>86</v>
      </c>
      <c r="U74" s="139"/>
      <c r="V74" s="139">
        <v>77</v>
      </c>
      <c r="W74" s="139">
        <v>41</v>
      </c>
      <c r="X74" s="139">
        <v>36</v>
      </c>
    </row>
    <row r="75" spans="1:33" x14ac:dyDescent="0.2">
      <c r="A75" s="132" t="s">
        <v>86</v>
      </c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</row>
    <row r="76" spans="1:33" x14ac:dyDescent="0.2">
      <c r="A76" s="132" t="s">
        <v>87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239"/>
      <c r="Z76" s="239"/>
      <c r="AA76" s="239"/>
      <c r="AB76" s="239"/>
    </row>
    <row r="77" spans="1:33" ht="12.75" customHeight="1" x14ac:dyDescent="0.25">
      <c r="A77" s="142"/>
    </row>
    <row r="78" spans="1:33" s="115" customFormat="1" ht="21" customHeight="1" x14ac:dyDescent="0.25">
      <c r="A78" s="320" t="s">
        <v>45</v>
      </c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320"/>
      <c r="T78" s="320"/>
      <c r="U78" s="320"/>
      <c r="V78" s="320"/>
      <c r="W78" s="320"/>
      <c r="X78" s="320"/>
    </row>
    <row r="79" spans="1:33" s="129" customFormat="1" ht="12.75" customHeight="1" x14ac:dyDescent="0.25">
      <c r="A79" s="126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8"/>
    </row>
    <row r="80" spans="1:33" s="129" customFormat="1" ht="14.25" x14ac:dyDescent="0.25">
      <c r="A80" s="130" t="s">
        <v>22</v>
      </c>
      <c r="B80" s="143">
        <f t="shared" ref="B80:D82" si="30">+B61/(B61+B12)*100</f>
        <v>20.80161973679277</v>
      </c>
      <c r="C80" s="143">
        <f t="shared" si="30"/>
        <v>23.355162960706672</v>
      </c>
      <c r="D80" s="143">
        <f t="shared" si="30"/>
        <v>18.32483935298028</v>
      </c>
      <c r="E80" s="143"/>
      <c r="F80" s="143">
        <f t="shared" ref="F80:H82" si="31">+F61/(F61+F12)*100</f>
        <v>28.345765686704695</v>
      </c>
      <c r="G80" s="143">
        <f t="shared" si="31"/>
        <v>33.812949640287769</v>
      </c>
      <c r="H80" s="143">
        <f t="shared" si="31"/>
        <v>21.692607003891052</v>
      </c>
      <c r="I80" s="143"/>
      <c r="J80" s="143">
        <f t="shared" ref="J80:L82" si="32">+J61/(J61+J12)*100</f>
        <v>22.777340676632573</v>
      </c>
      <c r="K80" s="143">
        <f t="shared" si="32"/>
        <v>24.858757062146893</v>
      </c>
      <c r="L80" s="143">
        <f t="shared" si="32"/>
        <v>20.502264306298891</v>
      </c>
      <c r="M80" s="143"/>
      <c r="N80" s="143">
        <f t="shared" ref="N80:P82" si="33">+N61/(N61+N12)*100</f>
        <v>17.292250233426703</v>
      </c>
      <c r="O80" s="143">
        <f t="shared" si="33"/>
        <v>19.213483146067414</v>
      </c>
      <c r="P80" s="143">
        <f t="shared" si="33"/>
        <v>15.381750465549349</v>
      </c>
      <c r="Q80" s="143"/>
      <c r="R80" s="143">
        <f t="shared" ref="R80:T82" si="34">+R61/(R61+R12)*100</f>
        <v>25.129032258064516</v>
      </c>
      <c r="S80" s="143">
        <f t="shared" si="34"/>
        <v>25.725138121546959</v>
      </c>
      <c r="T80" s="143">
        <f t="shared" si="34"/>
        <v>24.606537530266344</v>
      </c>
      <c r="U80" s="143"/>
      <c r="V80" s="143">
        <f t="shared" ref="V80:X82" si="35">+V61/(V61+V12)*100</f>
        <v>11.216660577274389</v>
      </c>
      <c r="W80" s="143">
        <f t="shared" si="35"/>
        <v>12.577833125778332</v>
      </c>
      <c r="X80" s="143">
        <f t="shared" si="35"/>
        <v>10.146818923327896</v>
      </c>
      <c r="Y80" s="128"/>
      <c r="Z80" s="128"/>
      <c r="AA80" s="128"/>
      <c r="AB80" s="128"/>
      <c r="AC80" s="128"/>
      <c r="AD80" s="128"/>
      <c r="AE80" s="128"/>
      <c r="AF80" s="128"/>
      <c r="AG80" s="128"/>
    </row>
    <row r="81" spans="1:33" s="129" customFormat="1" x14ac:dyDescent="0.25">
      <c r="A81" s="132" t="s">
        <v>85</v>
      </c>
      <c r="B81" s="143">
        <f t="shared" si="30"/>
        <v>20.72129667932759</v>
      </c>
      <c r="C81" s="143">
        <f t="shared" si="30"/>
        <v>23.254569090770055</v>
      </c>
      <c r="D81" s="143">
        <f t="shared" si="30"/>
        <v>18.269942282077846</v>
      </c>
      <c r="E81" s="143"/>
      <c r="F81" s="143">
        <f t="shared" si="31"/>
        <v>28.325991189427313</v>
      </c>
      <c r="G81" s="143">
        <f t="shared" si="31"/>
        <v>33.80225080385852</v>
      </c>
      <c r="H81" s="143">
        <f t="shared" si="31"/>
        <v>21.686159844054583</v>
      </c>
      <c r="I81" s="143"/>
      <c r="J81" s="143">
        <f t="shared" si="32"/>
        <v>22.503460549733042</v>
      </c>
      <c r="K81" s="143">
        <f t="shared" si="32"/>
        <v>24.449506454062263</v>
      </c>
      <c r="L81" s="143">
        <f t="shared" si="32"/>
        <v>20.387948823772184</v>
      </c>
      <c r="M81" s="143"/>
      <c r="N81" s="143">
        <f t="shared" si="33"/>
        <v>17.281407976034448</v>
      </c>
      <c r="O81" s="143">
        <f t="shared" si="33"/>
        <v>19.278466741826382</v>
      </c>
      <c r="P81" s="143">
        <f t="shared" si="33"/>
        <v>15.298507462686567</v>
      </c>
      <c r="Q81" s="143"/>
      <c r="R81" s="143">
        <f t="shared" si="34"/>
        <v>25.036366575076773</v>
      </c>
      <c r="S81" s="143">
        <f t="shared" si="34"/>
        <v>25.62326869806094</v>
      </c>
      <c r="T81" s="143">
        <f t="shared" si="34"/>
        <v>24.522582600788116</v>
      </c>
      <c r="U81" s="143"/>
      <c r="V81" s="143">
        <f t="shared" si="35"/>
        <v>11.233077204537139</v>
      </c>
      <c r="W81" s="143">
        <f t="shared" si="35"/>
        <v>12.593516209476311</v>
      </c>
      <c r="X81" s="143">
        <f t="shared" si="35"/>
        <v>10.163398692810457</v>
      </c>
      <c r="Y81" s="128"/>
      <c r="Z81" s="128"/>
      <c r="AA81" s="128"/>
      <c r="AB81" s="128"/>
      <c r="AC81" s="128"/>
      <c r="AD81" s="128"/>
      <c r="AE81" s="128"/>
      <c r="AF81" s="128"/>
      <c r="AG81" s="128"/>
    </row>
    <row r="82" spans="1:33" s="129" customFormat="1" x14ac:dyDescent="0.25">
      <c r="A82" s="132" t="s">
        <v>86</v>
      </c>
      <c r="B82" s="143">
        <f t="shared" si="30"/>
        <v>47.5</v>
      </c>
      <c r="C82" s="143">
        <f t="shared" si="30"/>
        <v>47.272727272727273</v>
      </c>
      <c r="D82" s="143">
        <f t="shared" si="30"/>
        <v>48</v>
      </c>
      <c r="E82" s="143"/>
      <c r="F82" s="143">
        <f t="shared" si="31"/>
        <v>33.333333333333329</v>
      </c>
      <c r="G82" s="143">
        <f t="shared" si="31"/>
        <v>35.714285714285715</v>
      </c>
      <c r="H82" s="143">
        <f t="shared" si="31"/>
        <v>25</v>
      </c>
      <c r="I82" s="143"/>
      <c r="J82" s="143">
        <f t="shared" si="32"/>
        <v>74.074074074074076</v>
      </c>
      <c r="K82" s="143">
        <f t="shared" si="32"/>
        <v>76.19047619047619</v>
      </c>
      <c r="L82" s="143">
        <f t="shared" si="32"/>
        <v>66.666666666666657</v>
      </c>
      <c r="M82" s="143"/>
      <c r="N82" s="143">
        <f t="shared" si="33"/>
        <v>21.428571428571427</v>
      </c>
      <c r="O82" s="143">
        <f t="shared" si="33"/>
        <v>0</v>
      </c>
      <c r="P82" s="143">
        <f t="shared" si="33"/>
        <v>60</v>
      </c>
      <c r="Q82" s="143"/>
      <c r="R82" s="143">
        <f t="shared" si="34"/>
        <v>69.230769230769226</v>
      </c>
      <c r="S82" s="143">
        <f t="shared" si="34"/>
        <v>62.5</v>
      </c>
      <c r="T82" s="143">
        <f t="shared" si="34"/>
        <v>80</v>
      </c>
      <c r="U82" s="143"/>
      <c r="V82" s="143">
        <f t="shared" si="35"/>
        <v>0</v>
      </c>
      <c r="W82" s="143">
        <f t="shared" si="35"/>
        <v>0</v>
      </c>
      <c r="X82" s="143">
        <f t="shared" si="35"/>
        <v>0</v>
      </c>
      <c r="Y82" s="128"/>
      <c r="Z82" s="128"/>
      <c r="AA82" s="128"/>
      <c r="AB82" s="128"/>
      <c r="AC82" s="128"/>
      <c r="AD82" s="128"/>
      <c r="AE82" s="128"/>
      <c r="AF82" s="128"/>
      <c r="AG82" s="128"/>
    </row>
    <row r="83" spans="1:33" s="129" customFormat="1" x14ac:dyDescent="0.25">
      <c r="A83" s="132" t="s">
        <v>87</v>
      </c>
      <c r="B83" s="143" t="s">
        <v>56</v>
      </c>
      <c r="C83" s="143" t="s">
        <v>56</v>
      </c>
      <c r="D83" s="143" t="s">
        <v>56</v>
      </c>
      <c r="E83" s="143"/>
      <c r="F83" s="143" t="s">
        <v>56</v>
      </c>
      <c r="G83" s="143" t="s">
        <v>56</v>
      </c>
      <c r="H83" s="143" t="s">
        <v>56</v>
      </c>
      <c r="I83" s="143"/>
      <c r="J83" s="143" t="s">
        <v>56</v>
      </c>
      <c r="K83" s="143" t="s">
        <v>56</v>
      </c>
      <c r="L83" s="143" t="s">
        <v>56</v>
      </c>
      <c r="M83" s="143"/>
      <c r="N83" s="143" t="s">
        <v>56</v>
      </c>
      <c r="O83" s="143" t="s">
        <v>56</v>
      </c>
      <c r="P83" s="143" t="s">
        <v>56</v>
      </c>
      <c r="Q83" s="143"/>
      <c r="R83" s="143" t="s">
        <v>56</v>
      </c>
      <c r="S83" s="143" t="s">
        <v>56</v>
      </c>
      <c r="T83" s="143" t="s">
        <v>56</v>
      </c>
      <c r="U83" s="143"/>
      <c r="V83" s="143" t="s">
        <v>56</v>
      </c>
      <c r="W83" s="143" t="s">
        <v>56</v>
      </c>
      <c r="X83" s="143" t="s">
        <v>56</v>
      </c>
      <c r="Y83" s="128"/>
      <c r="Z83" s="128"/>
      <c r="AA83" s="128"/>
      <c r="AB83" s="128"/>
      <c r="AC83" s="128"/>
      <c r="AD83" s="128"/>
      <c r="AE83" s="128"/>
      <c r="AF83" s="128"/>
      <c r="AG83" s="128"/>
    </row>
    <row r="84" spans="1:33" s="129" customFormat="1" x14ac:dyDescent="0.25">
      <c r="A84" s="133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28"/>
      <c r="Z84" s="128"/>
      <c r="AA84" s="128"/>
      <c r="AB84" s="128"/>
      <c r="AC84" s="128"/>
      <c r="AD84" s="128"/>
      <c r="AE84" s="128"/>
      <c r="AF84" s="128"/>
      <c r="AG84" s="128"/>
    </row>
    <row r="85" spans="1:33" s="129" customFormat="1" ht="14.25" x14ac:dyDescent="0.25">
      <c r="A85" s="130" t="s">
        <v>88</v>
      </c>
      <c r="B85" s="144"/>
      <c r="C85" s="144"/>
      <c r="D85" s="144"/>
      <c r="E85" s="145"/>
      <c r="F85" s="144"/>
      <c r="G85" s="144"/>
      <c r="H85" s="144"/>
      <c r="I85" s="145"/>
      <c r="J85" s="144"/>
      <c r="K85" s="144"/>
      <c r="L85" s="144"/>
      <c r="M85" s="145"/>
      <c r="N85" s="144"/>
      <c r="O85" s="144"/>
      <c r="P85" s="144"/>
      <c r="Q85" s="145"/>
      <c r="R85" s="144"/>
      <c r="S85" s="144"/>
      <c r="T85" s="144"/>
      <c r="U85" s="145"/>
      <c r="V85" s="144"/>
      <c r="W85" s="144"/>
      <c r="X85" s="144"/>
      <c r="Y85" s="128"/>
      <c r="Z85" s="128"/>
      <c r="AA85" s="128"/>
      <c r="AB85" s="128"/>
      <c r="AC85" s="128"/>
      <c r="AD85" s="128"/>
      <c r="AE85" s="128"/>
      <c r="AF85" s="128"/>
      <c r="AG85" s="128"/>
    </row>
    <row r="86" spans="1:33" s="129" customFormat="1" x14ac:dyDescent="0.25">
      <c r="A86" s="136" t="s">
        <v>22</v>
      </c>
      <c r="B86" s="143">
        <f t="shared" ref="B86:D88" si="36">+B67/(B67+B18)*100</f>
        <v>21.64334887852543</v>
      </c>
      <c r="C86" s="143">
        <f t="shared" si="36"/>
        <v>24.127589967284624</v>
      </c>
      <c r="D86" s="143">
        <f t="shared" si="36"/>
        <v>19.268525757970636</v>
      </c>
      <c r="E86" s="143"/>
      <c r="F86" s="143">
        <f t="shared" ref="F86:H88" si="37">+F67/(F67+F18)*100</f>
        <v>28.254288597376387</v>
      </c>
      <c r="G86" s="143">
        <f t="shared" si="37"/>
        <v>33.440959409594093</v>
      </c>
      <c r="H86" s="143">
        <f t="shared" si="37"/>
        <v>21.993318485523385</v>
      </c>
      <c r="I86" s="143"/>
      <c r="J86" s="143">
        <f t="shared" ref="J86:L88" si="38">+J67/(J67+J18)*100</f>
        <v>24.009216589861751</v>
      </c>
      <c r="K86" s="143">
        <f t="shared" si="38"/>
        <v>25.940860215053764</v>
      </c>
      <c r="L86" s="143">
        <f t="shared" si="38"/>
        <v>21.96394686907021</v>
      </c>
      <c r="M86" s="143"/>
      <c r="N86" s="143">
        <f t="shared" ref="N86:P88" si="39">+N67/(N67+N18)*100</f>
        <v>17.200972805659962</v>
      </c>
      <c r="O86" s="143">
        <f t="shared" si="39"/>
        <v>18.592297476759629</v>
      </c>
      <c r="P86" s="143">
        <f t="shared" si="39"/>
        <v>15.812720848056539</v>
      </c>
      <c r="Q86" s="143"/>
      <c r="R86" s="143">
        <f t="shared" ref="R86:T88" si="40">+R67/(R67+R18)*100</f>
        <v>27.070001939111886</v>
      </c>
      <c r="S86" s="143">
        <f t="shared" si="40"/>
        <v>28.038558256496227</v>
      </c>
      <c r="T86" s="143">
        <f t="shared" si="40"/>
        <v>26.236015878744134</v>
      </c>
      <c r="U86" s="143"/>
      <c r="V86" s="143">
        <f t="shared" ref="V86:X88" si="41">+V67/(V67+V18)*100</f>
        <v>11.851688369013463</v>
      </c>
      <c r="W86" s="143">
        <f t="shared" si="41"/>
        <v>13.374170495150587</v>
      </c>
      <c r="X86" s="143">
        <f t="shared" si="41"/>
        <v>10.692068429237947</v>
      </c>
      <c r="Y86" s="128"/>
      <c r="Z86" s="128"/>
      <c r="AA86" s="128"/>
      <c r="AB86" s="128"/>
      <c r="AC86" s="128"/>
      <c r="AD86" s="128"/>
      <c r="AE86" s="128"/>
      <c r="AF86" s="128"/>
      <c r="AG86" s="128"/>
    </row>
    <row r="87" spans="1:33" x14ac:dyDescent="0.25">
      <c r="A87" s="132" t="s">
        <v>85</v>
      </c>
      <c r="B87" s="143">
        <f t="shared" si="36"/>
        <v>21.55114776019612</v>
      </c>
      <c r="C87" s="143">
        <f t="shared" si="36"/>
        <v>24.011325235181292</v>
      </c>
      <c r="D87" s="143">
        <f t="shared" si="36"/>
        <v>19.205989900748737</v>
      </c>
      <c r="E87" s="146"/>
      <c r="F87" s="143">
        <f t="shared" si="37"/>
        <v>28.231120121642167</v>
      </c>
      <c r="G87" s="143">
        <f t="shared" si="37"/>
        <v>33.426183844011142</v>
      </c>
      <c r="H87" s="143">
        <f t="shared" si="37"/>
        <v>21.986607142857142</v>
      </c>
      <c r="I87" s="146"/>
      <c r="J87" s="143">
        <f t="shared" si="38"/>
        <v>23.695803385114768</v>
      </c>
      <c r="K87" s="143">
        <f t="shared" si="38"/>
        <v>25.463591135232928</v>
      </c>
      <c r="L87" s="143">
        <f t="shared" si="38"/>
        <v>21.836346336822075</v>
      </c>
      <c r="M87" s="146"/>
      <c r="N87" s="143">
        <f t="shared" si="39"/>
        <v>17.187846529163895</v>
      </c>
      <c r="O87" s="143">
        <f t="shared" si="39"/>
        <v>18.666666666666668</v>
      </c>
      <c r="P87" s="143">
        <f t="shared" si="39"/>
        <v>15.714918105356352</v>
      </c>
      <c r="Q87" s="146"/>
      <c r="R87" s="143">
        <f t="shared" si="40"/>
        <v>26.963452566096425</v>
      </c>
      <c r="S87" s="143">
        <f t="shared" si="40"/>
        <v>27.922624053826745</v>
      </c>
      <c r="T87" s="143">
        <f t="shared" si="40"/>
        <v>26.138828633405641</v>
      </c>
      <c r="U87" s="146"/>
      <c r="V87" s="143">
        <f t="shared" si="41"/>
        <v>11.872650895423392</v>
      </c>
      <c r="W87" s="143">
        <f t="shared" si="41"/>
        <v>13.394683026584866</v>
      </c>
      <c r="X87" s="143">
        <f t="shared" si="41"/>
        <v>10.712894429294897</v>
      </c>
    </row>
    <row r="88" spans="1:33" x14ac:dyDescent="0.25">
      <c r="A88" s="132" t="s">
        <v>86</v>
      </c>
      <c r="B88" s="143">
        <f t="shared" si="36"/>
        <v>47.5</v>
      </c>
      <c r="C88" s="143">
        <f t="shared" si="36"/>
        <v>47.272727272727273</v>
      </c>
      <c r="D88" s="143">
        <f t="shared" si="36"/>
        <v>48</v>
      </c>
      <c r="E88" s="146"/>
      <c r="F88" s="143">
        <f t="shared" si="37"/>
        <v>33.333333333333329</v>
      </c>
      <c r="G88" s="143">
        <f t="shared" si="37"/>
        <v>35.714285714285715</v>
      </c>
      <c r="H88" s="143">
        <f t="shared" si="37"/>
        <v>25</v>
      </c>
      <c r="I88" s="146"/>
      <c r="J88" s="143">
        <f t="shared" si="38"/>
        <v>74.074074074074076</v>
      </c>
      <c r="K88" s="143">
        <f t="shared" si="38"/>
        <v>76.19047619047619</v>
      </c>
      <c r="L88" s="143">
        <f t="shared" si="38"/>
        <v>66.666666666666657</v>
      </c>
      <c r="M88" s="146"/>
      <c r="N88" s="143">
        <f t="shared" si="39"/>
        <v>21.428571428571427</v>
      </c>
      <c r="O88" s="143">
        <f t="shared" si="39"/>
        <v>0</v>
      </c>
      <c r="P88" s="143">
        <f t="shared" si="39"/>
        <v>60</v>
      </c>
      <c r="Q88" s="146"/>
      <c r="R88" s="143">
        <f t="shared" si="40"/>
        <v>69.230769230769226</v>
      </c>
      <c r="S88" s="143">
        <f t="shared" si="40"/>
        <v>62.5</v>
      </c>
      <c r="T88" s="143">
        <f t="shared" si="40"/>
        <v>80</v>
      </c>
      <c r="U88" s="146"/>
      <c r="V88" s="143">
        <f t="shared" si="41"/>
        <v>0</v>
      </c>
      <c r="W88" s="143">
        <f t="shared" si="41"/>
        <v>0</v>
      </c>
      <c r="X88" s="143">
        <f t="shared" si="41"/>
        <v>0</v>
      </c>
    </row>
    <row r="89" spans="1:33" x14ac:dyDescent="0.25">
      <c r="A89" s="132" t="s">
        <v>87</v>
      </c>
      <c r="B89" s="143" t="s">
        <v>56</v>
      </c>
      <c r="C89" s="143" t="s">
        <v>56</v>
      </c>
      <c r="D89" s="143" t="s">
        <v>56</v>
      </c>
      <c r="E89" s="146"/>
      <c r="F89" s="143" t="s">
        <v>56</v>
      </c>
      <c r="G89" s="143" t="s">
        <v>56</v>
      </c>
      <c r="H89" s="143" t="s">
        <v>56</v>
      </c>
      <c r="I89" s="146"/>
      <c r="J89" s="143" t="s">
        <v>56</v>
      </c>
      <c r="K89" s="143" t="s">
        <v>56</v>
      </c>
      <c r="L89" s="143" t="s">
        <v>56</v>
      </c>
      <c r="M89" s="146"/>
      <c r="N89" s="143" t="s">
        <v>56</v>
      </c>
      <c r="O89" s="143" t="s">
        <v>56</v>
      </c>
      <c r="P89" s="143" t="s">
        <v>56</v>
      </c>
      <c r="Q89" s="146"/>
      <c r="R89" s="143" t="s">
        <v>56</v>
      </c>
      <c r="S89" s="143" t="s">
        <v>56</v>
      </c>
      <c r="T89" s="143" t="s">
        <v>56</v>
      </c>
      <c r="U89" s="146"/>
      <c r="V89" s="143" t="s">
        <v>56</v>
      </c>
      <c r="W89" s="143" t="s">
        <v>56</v>
      </c>
      <c r="X89" s="143" t="s">
        <v>56</v>
      </c>
    </row>
    <row r="90" spans="1:33" x14ac:dyDescent="0.25">
      <c r="A90" s="132"/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</row>
    <row r="91" spans="1:33" ht="14.25" x14ac:dyDescent="0.25">
      <c r="A91" s="140" t="s">
        <v>89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</row>
    <row r="92" spans="1:33" x14ac:dyDescent="0.25">
      <c r="A92" s="141" t="s">
        <v>22</v>
      </c>
      <c r="B92" s="143">
        <f t="shared" ref="B92:D93" si="42">+B73/(B73+B24)*100</f>
        <v>16.241578440808468</v>
      </c>
      <c r="C92" s="143">
        <f t="shared" si="42"/>
        <v>19.360902255639097</v>
      </c>
      <c r="D92" s="143">
        <f t="shared" si="42"/>
        <v>12.968441814595661</v>
      </c>
      <c r="E92" s="143"/>
      <c r="F92" s="143">
        <f t="shared" ref="F92:H93" si="43">+F73/(F73+F24)*100</f>
        <v>28.956228956228959</v>
      </c>
      <c r="G92" s="143">
        <f t="shared" si="43"/>
        <v>36.227544910179645</v>
      </c>
      <c r="H92" s="143">
        <f t="shared" si="43"/>
        <v>19.615384615384617</v>
      </c>
      <c r="I92" s="143"/>
      <c r="J92" s="143">
        <f t="shared" ref="J92:L93" si="44">+J73/(J73+J24)*100</f>
        <v>15.591397849462366</v>
      </c>
      <c r="K92" s="143">
        <f t="shared" si="44"/>
        <v>19.148936170212767</v>
      </c>
      <c r="L92" s="143">
        <f t="shared" si="44"/>
        <v>10.903426791277258</v>
      </c>
      <c r="M92" s="143"/>
      <c r="N92" s="143">
        <f t="shared" ref="N92:P93" si="45">+N73/(N73+N24)*100</f>
        <v>17.78846153846154</v>
      </c>
      <c r="O92" s="143">
        <f t="shared" si="45"/>
        <v>22.627737226277372</v>
      </c>
      <c r="P92" s="143">
        <f t="shared" si="45"/>
        <v>13.064133016627078</v>
      </c>
      <c r="Q92" s="143"/>
      <c r="R92" s="143">
        <f t="shared" ref="R92:T93" si="46">+R73/(R73+R24)*100</f>
        <v>15.532118887823588</v>
      </c>
      <c r="S92" s="143">
        <f t="shared" si="46"/>
        <v>14.901960784313726</v>
      </c>
      <c r="T92" s="143">
        <f t="shared" si="46"/>
        <v>16.135084427767353</v>
      </c>
      <c r="U92" s="143"/>
      <c r="V92" s="143">
        <f t="shared" ref="V92:X93" si="47">+V73/(V73+V24)*100</f>
        <v>8.1654294803817606</v>
      </c>
      <c r="W92" s="143">
        <f t="shared" si="47"/>
        <v>9.1111111111111107</v>
      </c>
      <c r="X92" s="143">
        <f t="shared" si="47"/>
        <v>7.3022312373225153</v>
      </c>
    </row>
    <row r="93" spans="1:33" x14ac:dyDescent="0.25">
      <c r="A93" s="132" t="s">
        <v>85</v>
      </c>
      <c r="B93" s="143">
        <f t="shared" si="42"/>
        <v>16.241578440808468</v>
      </c>
      <c r="C93" s="143">
        <f t="shared" si="42"/>
        <v>19.360902255639097</v>
      </c>
      <c r="D93" s="143">
        <f t="shared" si="42"/>
        <v>12.968441814595661</v>
      </c>
      <c r="E93" s="146"/>
      <c r="F93" s="143">
        <f t="shared" si="43"/>
        <v>28.956228956228959</v>
      </c>
      <c r="G93" s="143">
        <f t="shared" si="43"/>
        <v>36.227544910179645</v>
      </c>
      <c r="H93" s="143">
        <f t="shared" si="43"/>
        <v>19.615384615384617</v>
      </c>
      <c r="I93" s="146"/>
      <c r="J93" s="143">
        <f t="shared" si="44"/>
        <v>15.591397849462366</v>
      </c>
      <c r="K93" s="143">
        <f t="shared" si="44"/>
        <v>19.148936170212767</v>
      </c>
      <c r="L93" s="143">
        <f t="shared" si="44"/>
        <v>10.903426791277258</v>
      </c>
      <c r="M93" s="146"/>
      <c r="N93" s="143">
        <f t="shared" si="45"/>
        <v>17.78846153846154</v>
      </c>
      <c r="O93" s="143">
        <f t="shared" si="45"/>
        <v>22.627737226277372</v>
      </c>
      <c r="P93" s="143">
        <f t="shared" si="45"/>
        <v>13.064133016627078</v>
      </c>
      <c r="Q93" s="146"/>
      <c r="R93" s="143">
        <f t="shared" si="46"/>
        <v>15.532118887823588</v>
      </c>
      <c r="S93" s="143">
        <f t="shared" si="46"/>
        <v>14.901960784313726</v>
      </c>
      <c r="T93" s="143">
        <f t="shared" si="46"/>
        <v>16.135084427767353</v>
      </c>
      <c r="U93" s="146"/>
      <c r="V93" s="143">
        <f t="shared" si="47"/>
        <v>8.1654294803817606</v>
      </c>
      <c r="W93" s="143">
        <f t="shared" si="47"/>
        <v>9.1111111111111107</v>
      </c>
      <c r="X93" s="143">
        <f t="shared" si="47"/>
        <v>7.3022312373225153</v>
      </c>
    </row>
    <row r="94" spans="1:33" x14ac:dyDescent="0.25">
      <c r="A94" s="132" t="s">
        <v>86</v>
      </c>
      <c r="B94" s="143" t="s">
        <v>56</v>
      </c>
      <c r="C94" s="143" t="s">
        <v>56</v>
      </c>
      <c r="D94" s="143" t="s">
        <v>56</v>
      </c>
      <c r="E94" s="146"/>
      <c r="F94" s="143" t="s">
        <v>56</v>
      </c>
      <c r="G94" s="143" t="s">
        <v>56</v>
      </c>
      <c r="H94" s="143" t="s">
        <v>56</v>
      </c>
      <c r="I94" s="146"/>
      <c r="J94" s="143" t="s">
        <v>56</v>
      </c>
      <c r="K94" s="143" t="s">
        <v>56</v>
      </c>
      <c r="L94" s="143" t="s">
        <v>56</v>
      </c>
      <c r="M94" s="146"/>
      <c r="N94" s="143" t="s">
        <v>56</v>
      </c>
      <c r="O94" s="143" t="s">
        <v>56</v>
      </c>
      <c r="P94" s="143" t="s">
        <v>56</v>
      </c>
      <c r="Q94" s="146"/>
      <c r="R94" s="143" t="s">
        <v>56</v>
      </c>
      <c r="S94" s="143" t="s">
        <v>56</v>
      </c>
      <c r="T94" s="143" t="s">
        <v>56</v>
      </c>
      <c r="U94" s="146"/>
      <c r="V94" s="143" t="s">
        <v>56</v>
      </c>
      <c r="W94" s="143" t="s">
        <v>56</v>
      </c>
      <c r="X94" s="143" t="s">
        <v>56</v>
      </c>
    </row>
    <row r="95" spans="1:33" ht="13.5" thickBot="1" x14ac:dyDescent="0.3">
      <c r="A95" s="132" t="s">
        <v>87</v>
      </c>
      <c r="B95" s="149" t="s">
        <v>56</v>
      </c>
      <c r="C95" s="149" t="s">
        <v>56</v>
      </c>
      <c r="D95" s="149" t="s">
        <v>56</v>
      </c>
      <c r="E95" s="149"/>
      <c r="F95" s="149" t="s">
        <v>56</v>
      </c>
      <c r="G95" s="149" t="s">
        <v>56</v>
      </c>
      <c r="H95" s="149" t="s">
        <v>56</v>
      </c>
      <c r="I95" s="149"/>
      <c r="J95" s="149" t="s">
        <v>56</v>
      </c>
      <c r="K95" s="149" t="s">
        <v>56</v>
      </c>
      <c r="L95" s="149" t="s">
        <v>56</v>
      </c>
      <c r="M95" s="149"/>
      <c r="N95" s="149" t="s">
        <v>56</v>
      </c>
      <c r="O95" s="149" t="s">
        <v>56</v>
      </c>
      <c r="P95" s="149" t="s">
        <v>56</v>
      </c>
      <c r="Q95" s="149"/>
      <c r="R95" s="149" t="s">
        <v>56</v>
      </c>
      <c r="S95" s="149" t="s">
        <v>56</v>
      </c>
      <c r="T95" s="149" t="s">
        <v>56</v>
      </c>
      <c r="U95" s="149"/>
      <c r="V95" s="149" t="s">
        <v>56</v>
      </c>
      <c r="W95" s="149" t="s">
        <v>56</v>
      </c>
      <c r="X95" s="149" t="s">
        <v>56</v>
      </c>
    </row>
    <row r="96" spans="1:33" x14ac:dyDescent="0.25">
      <c r="A96" s="292" t="s">
        <v>90</v>
      </c>
      <c r="B96" s="292"/>
      <c r="C96" s="292"/>
      <c r="D96" s="292"/>
      <c r="E96" s="292"/>
      <c r="F96" s="292"/>
      <c r="G96" s="292"/>
      <c r="H96" s="292"/>
      <c r="I96" s="292"/>
      <c r="J96" s="292"/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</row>
    <row r="97" spans="1:24" x14ac:dyDescent="0.25">
      <c r="A97" s="293" t="s">
        <v>14</v>
      </c>
      <c r="B97" s="293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</row>
  </sheetData>
  <mergeCells count="22">
    <mergeCell ref="Z1:AA2"/>
    <mergeCell ref="Z50:AA51"/>
    <mergeCell ref="A51:X51"/>
    <mergeCell ref="A1:X1"/>
    <mergeCell ref="A2:X2"/>
    <mergeCell ref="A3:X3"/>
    <mergeCell ref="A4:X4"/>
    <mergeCell ref="A5:X5"/>
    <mergeCell ref="A7:A8"/>
    <mergeCell ref="A10:X10"/>
    <mergeCell ref="A29:X29"/>
    <mergeCell ref="A47:X47"/>
    <mergeCell ref="A48:X48"/>
    <mergeCell ref="A50:X50"/>
    <mergeCell ref="A96:X96"/>
    <mergeCell ref="A97:X97"/>
    <mergeCell ref="A52:X52"/>
    <mergeCell ref="A53:X53"/>
    <mergeCell ref="A54:X54"/>
    <mergeCell ref="A56:A57"/>
    <mergeCell ref="A59:X59"/>
    <mergeCell ref="A78:X78"/>
  </mergeCells>
  <hyperlinks>
    <hyperlink ref="Z1" r:id="rId1" location="INDICE!A1"/>
    <hyperlink ref="Z1:AA2" location="INDICE!A1" display="INDICE"/>
    <hyperlink ref="Z50" r:id="rId2" location="INDICE!A1"/>
    <hyperlink ref="Z50:AA51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7" orientation="landscape" r:id="rId3"/>
  <rowBreaks count="1" manualBreakCount="1">
    <brk id="49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0"/>
  <sheetViews>
    <sheetView topLeftCell="A100" zoomScaleNormal="100" zoomScaleSheetLayoutView="100" workbookViewId="0">
      <selection activeCell="Z115" sqref="Z115:AA116"/>
    </sheetView>
  </sheetViews>
  <sheetFormatPr baseColWidth="10" defaultRowHeight="12.75" x14ac:dyDescent="0.25"/>
  <cols>
    <col min="1" max="1" width="15.7109375" style="128" customWidth="1"/>
    <col min="2" max="4" width="7.7109375" style="129" customWidth="1"/>
    <col min="5" max="5" width="1.42578125" style="129" customWidth="1"/>
    <col min="6" max="8" width="6.85546875" style="129" customWidth="1"/>
    <col min="9" max="9" width="1.42578125" style="129" customWidth="1"/>
    <col min="10" max="12" width="6.85546875" style="129" customWidth="1"/>
    <col min="13" max="13" width="1.7109375" style="129" customWidth="1"/>
    <col min="14" max="16" width="6.85546875" style="129" customWidth="1"/>
    <col min="17" max="17" width="1.42578125" style="129" customWidth="1"/>
    <col min="18" max="20" width="6.85546875" style="129" customWidth="1"/>
    <col min="21" max="21" width="1.42578125" style="129" customWidth="1"/>
    <col min="22" max="24" width="6.85546875" style="129" customWidth="1"/>
    <col min="25" max="25" width="6.140625" style="129" customWidth="1"/>
    <col min="26" max="28" width="6.7109375" style="129" customWidth="1"/>
    <col min="29" max="29" width="5.140625" style="129" customWidth="1"/>
    <col min="30" max="30" width="1.42578125" style="129" customWidth="1"/>
    <col min="31" max="33" width="5.140625" style="129" customWidth="1"/>
    <col min="34" max="34" width="1.42578125" style="129" customWidth="1"/>
    <col min="35" max="37" width="5.140625" style="129" customWidth="1"/>
    <col min="38" max="38" width="1.42578125" style="129" customWidth="1"/>
    <col min="39" max="41" width="5.140625" style="129" customWidth="1"/>
    <col min="42" max="42" width="1.42578125" style="129" customWidth="1"/>
    <col min="43" max="45" width="5.140625" style="129" customWidth="1"/>
    <col min="46" max="46" width="1.42578125" style="129" customWidth="1"/>
    <col min="47" max="49" width="5.140625" style="129" customWidth="1"/>
    <col min="50" max="54" width="11.42578125" style="128"/>
    <col min="55" max="255" width="11.42578125" style="129"/>
    <col min="256" max="256" width="15.42578125" style="129" customWidth="1"/>
    <col min="257" max="259" width="7.5703125" style="129" bestFit="1" customWidth="1"/>
    <col min="260" max="260" width="1.42578125" style="129" customWidth="1"/>
    <col min="261" max="263" width="7.5703125" style="129" bestFit="1" customWidth="1"/>
    <col min="264" max="264" width="1.42578125" style="129" customWidth="1"/>
    <col min="265" max="267" width="7.5703125" style="129" bestFit="1" customWidth="1"/>
    <col min="268" max="268" width="1.42578125" style="129" customWidth="1"/>
    <col min="269" max="271" width="7.5703125" style="129" bestFit="1" customWidth="1"/>
    <col min="272" max="272" width="1.42578125" style="129" customWidth="1"/>
    <col min="273" max="275" width="7.5703125" style="129" bestFit="1" customWidth="1"/>
    <col min="276" max="276" width="1.42578125" style="129" customWidth="1"/>
    <col min="277" max="279" width="7.5703125" style="129" bestFit="1" customWidth="1"/>
    <col min="280" max="280" width="11.42578125" style="129"/>
    <col min="281" max="281" width="6.140625" style="129" customWidth="1"/>
    <col min="282" max="282" width="1.42578125" style="129" customWidth="1"/>
    <col min="283" max="285" width="5.140625" style="129" customWidth="1"/>
    <col min="286" max="286" width="1.42578125" style="129" customWidth="1"/>
    <col min="287" max="289" width="5.140625" style="129" customWidth="1"/>
    <col min="290" max="290" width="1.42578125" style="129" customWidth="1"/>
    <col min="291" max="293" width="5.140625" style="129" customWidth="1"/>
    <col min="294" max="294" width="1.42578125" style="129" customWidth="1"/>
    <col min="295" max="297" width="5.140625" style="129" customWidth="1"/>
    <col min="298" max="298" width="1.42578125" style="129" customWidth="1"/>
    <col min="299" max="301" width="5.140625" style="129" customWidth="1"/>
    <col min="302" max="302" width="1.42578125" style="129" customWidth="1"/>
    <col min="303" max="305" width="5.140625" style="129" customWidth="1"/>
    <col min="306" max="511" width="11.42578125" style="129"/>
    <col min="512" max="512" width="15.42578125" style="129" customWidth="1"/>
    <col min="513" max="515" width="7.5703125" style="129" bestFit="1" customWidth="1"/>
    <col min="516" max="516" width="1.42578125" style="129" customWidth="1"/>
    <col min="517" max="519" width="7.5703125" style="129" bestFit="1" customWidth="1"/>
    <col min="520" max="520" width="1.42578125" style="129" customWidth="1"/>
    <col min="521" max="523" width="7.5703125" style="129" bestFit="1" customWidth="1"/>
    <col min="524" max="524" width="1.42578125" style="129" customWidth="1"/>
    <col min="525" max="527" width="7.5703125" style="129" bestFit="1" customWidth="1"/>
    <col min="528" max="528" width="1.42578125" style="129" customWidth="1"/>
    <col min="529" max="531" width="7.5703125" style="129" bestFit="1" customWidth="1"/>
    <col min="532" max="532" width="1.42578125" style="129" customWidth="1"/>
    <col min="533" max="535" width="7.5703125" style="129" bestFit="1" customWidth="1"/>
    <col min="536" max="536" width="11.42578125" style="129"/>
    <col min="537" max="537" width="6.140625" style="129" customWidth="1"/>
    <col min="538" max="538" width="1.42578125" style="129" customWidth="1"/>
    <col min="539" max="541" width="5.140625" style="129" customWidth="1"/>
    <col min="542" max="542" width="1.42578125" style="129" customWidth="1"/>
    <col min="543" max="545" width="5.140625" style="129" customWidth="1"/>
    <col min="546" max="546" width="1.42578125" style="129" customWidth="1"/>
    <col min="547" max="549" width="5.140625" style="129" customWidth="1"/>
    <col min="550" max="550" width="1.42578125" style="129" customWidth="1"/>
    <col min="551" max="553" width="5.140625" style="129" customWidth="1"/>
    <col min="554" max="554" width="1.42578125" style="129" customWidth="1"/>
    <col min="555" max="557" width="5.140625" style="129" customWidth="1"/>
    <col min="558" max="558" width="1.42578125" style="129" customWidth="1"/>
    <col min="559" max="561" width="5.140625" style="129" customWidth="1"/>
    <col min="562" max="767" width="11.42578125" style="129"/>
    <col min="768" max="768" width="15.42578125" style="129" customWidth="1"/>
    <col min="769" max="771" width="7.5703125" style="129" bestFit="1" customWidth="1"/>
    <col min="772" max="772" width="1.42578125" style="129" customWidth="1"/>
    <col min="773" max="775" width="7.5703125" style="129" bestFit="1" customWidth="1"/>
    <col min="776" max="776" width="1.42578125" style="129" customWidth="1"/>
    <col min="777" max="779" width="7.5703125" style="129" bestFit="1" customWidth="1"/>
    <col min="780" max="780" width="1.42578125" style="129" customWidth="1"/>
    <col min="781" max="783" width="7.5703125" style="129" bestFit="1" customWidth="1"/>
    <col min="784" max="784" width="1.42578125" style="129" customWidth="1"/>
    <col min="785" max="787" width="7.5703125" style="129" bestFit="1" customWidth="1"/>
    <col min="788" max="788" width="1.42578125" style="129" customWidth="1"/>
    <col min="789" max="791" width="7.5703125" style="129" bestFit="1" customWidth="1"/>
    <col min="792" max="792" width="11.42578125" style="129"/>
    <col min="793" max="793" width="6.140625" style="129" customWidth="1"/>
    <col min="794" max="794" width="1.42578125" style="129" customWidth="1"/>
    <col min="795" max="797" width="5.140625" style="129" customWidth="1"/>
    <col min="798" max="798" width="1.42578125" style="129" customWidth="1"/>
    <col min="799" max="801" width="5.140625" style="129" customWidth="1"/>
    <col min="802" max="802" width="1.42578125" style="129" customWidth="1"/>
    <col min="803" max="805" width="5.140625" style="129" customWidth="1"/>
    <col min="806" max="806" width="1.42578125" style="129" customWidth="1"/>
    <col min="807" max="809" width="5.140625" style="129" customWidth="1"/>
    <col min="810" max="810" width="1.42578125" style="129" customWidth="1"/>
    <col min="811" max="813" width="5.140625" style="129" customWidth="1"/>
    <col min="814" max="814" width="1.42578125" style="129" customWidth="1"/>
    <col min="815" max="817" width="5.140625" style="129" customWidth="1"/>
    <col min="818" max="1023" width="11.42578125" style="129"/>
    <col min="1024" max="1024" width="15.42578125" style="129" customWidth="1"/>
    <col min="1025" max="1027" width="7.5703125" style="129" bestFit="1" customWidth="1"/>
    <col min="1028" max="1028" width="1.42578125" style="129" customWidth="1"/>
    <col min="1029" max="1031" width="7.5703125" style="129" bestFit="1" customWidth="1"/>
    <col min="1032" max="1032" width="1.42578125" style="129" customWidth="1"/>
    <col min="1033" max="1035" width="7.5703125" style="129" bestFit="1" customWidth="1"/>
    <col min="1036" max="1036" width="1.42578125" style="129" customWidth="1"/>
    <col min="1037" max="1039" width="7.5703125" style="129" bestFit="1" customWidth="1"/>
    <col min="1040" max="1040" width="1.42578125" style="129" customWidth="1"/>
    <col min="1041" max="1043" width="7.5703125" style="129" bestFit="1" customWidth="1"/>
    <col min="1044" max="1044" width="1.42578125" style="129" customWidth="1"/>
    <col min="1045" max="1047" width="7.5703125" style="129" bestFit="1" customWidth="1"/>
    <col min="1048" max="1048" width="11.42578125" style="129"/>
    <col min="1049" max="1049" width="6.140625" style="129" customWidth="1"/>
    <col min="1050" max="1050" width="1.42578125" style="129" customWidth="1"/>
    <col min="1051" max="1053" width="5.140625" style="129" customWidth="1"/>
    <col min="1054" max="1054" width="1.42578125" style="129" customWidth="1"/>
    <col min="1055" max="1057" width="5.140625" style="129" customWidth="1"/>
    <col min="1058" max="1058" width="1.42578125" style="129" customWidth="1"/>
    <col min="1059" max="1061" width="5.140625" style="129" customWidth="1"/>
    <col min="1062" max="1062" width="1.42578125" style="129" customWidth="1"/>
    <col min="1063" max="1065" width="5.140625" style="129" customWidth="1"/>
    <col min="1066" max="1066" width="1.42578125" style="129" customWidth="1"/>
    <col min="1067" max="1069" width="5.140625" style="129" customWidth="1"/>
    <col min="1070" max="1070" width="1.42578125" style="129" customWidth="1"/>
    <col min="1071" max="1073" width="5.140625" style="129" customWidth="1"/>
    <col min="1074" max="1279" width="11.42578125" style="129"/>
    <col min="1280" max="1280" width="15.42578125" style="129" customWidth="1"/>
    <col min="1281" max="1283" width="7.5703125" style="129" bestFit="1" customWidth="1"/>
    <col min="1284" max="1284" width="1.42578125" style="129" customWidth="1"/>
    <col min="1285" max="1287" width="7.5703125" style="129" bestFit="1" customWidth="1"/>
    <col min="1288" max="1288" width="1.42578125" style="129" customWidth="1"/>
    <col min="1289" max="1291" width="7.5703125" style="129" bestFit="1" customWidth="1"/>
    <col min="1292" max="1292" width="1.42578125" style="129" customWidth="1"/>
    <col min="1293" max="1295" width="7.5703125" style="129" bestFit="1" customWidth="1"/>
    <col min="1296" max="1296" width="1.42578125" style="129" customWidth="1"/>
    <col min="1297" max="1299" width="7.5703125" style="129" bestFit="1" customWidth="1"/>
    <col min="1300" max="1300" width="1.42578125" style="129" customWidth="1"/>
    <col min="1301" max="1303" width="7.5703125" style="129" bestFit="1" customWidth="1"/>
    <col min="1304" max="1304" width="11.42578125" style="129"/>
    <col min="1305" max="1305" width="6.140625" style="129" customWidth="1"/>
    <col min="1306" max="1306" width="1.42578125" style="129" customWidth="1"/>
    <col min="1307" max="1309" width="5.140625" style="129" customWidth="1"/>
    <col min="1310" max="1310" width="1.42578125" style="129" customWidth="1"/>
    <col min="1311" max="1313" width="5.140625" style="129" customWidth="1"/>
    <col min="1314" max="1314" width="1.42578125" style="129" customWidth="1"/>
    <col min="1315" max="1317" width="5.140625" style="129" customWidth="1"/>
    <col min="1318" max="1318" width="1.42578125" style="129" customWidth="1"/>
    <col min="1319" max="1321" width="5.140625" style="129" customWidth="1"/>
    <col min="1322" max="1322" width="1.42578125" style="129" customWidth="1"/>
    <col min="1323" max="1325" width="5.140625" style="129" customWidth="1"/>
    <col min="1326" max="1326" width="1.42578125" style="129" customWidth="1"/>
    <col min="1327" max="1329" width="5.140625" style="129" customWidth="1"/>
    <col min="1330" max="1535" width="11.42578125" style="129"/>
    <col min="1536" max="1536" width="15.42578125" style="129" customWidth="1"/>
    <col min="1537" max="1539" width="7.5703125" style="129" bestFit="1" customWidth="1"/>
    <col min="1540" max="1540" width="1.42578125" style="129" customWidth="1"/>
    <col min="1541" max="1543" width="7.5703125" style="129" bestFit="1" customWidth="1"/>
    <col min="1544" max="1544" width="1.42578125" style="129" customWidth="1"/>
    <col min="1545" max="1547" width="7.5703125" style="129" bestFit="1" customWidth="1"/>
    <col min="1548" max="1548" width="1.42578125" style="129" customWidth="1"/>
    <col min="1549" max="1551" width="7.5703125" style="129" bestFit="1" customWidth="1"/>
    <col min="1552" max="1552" width="1.42578125" style="129" customWidth="1"/>
    <col min="1553" max="1555" width="7.5703125" style="129" bestFit="1" customWidth="1"/>
    <col min="1556" max="1556" width="1.42578125" style="129" customWidth="1"/>
    <col min="1557" max="1559" width="7.5703125" style="129" bestFit="1" customWidth="1"/>
    <col min="1560" max="1560" width="11.42578125" style="129"/>
    <col min="1561" max="1561" width="6.140625" style="129" customWidth="1"/>
    <col min="1562" max="1562" width="1.42578125" style="129" customWidth="1"/>
    <col min="1563" max="1565" width="5.140625" style="129" customWidth="1"/>
    <col min="1566" max="1566" width="1.42578125" style="129" customWidth="1"/>
    <col min="1567" max="1569" width="5.140625" style="129" customWidth="1"/>
    <col min="1570" max="1570" width="1.42578125" style="129" customWidth="1"/>
    <col min="1571" max="1573" width="5.140625" style="129" customWidth="1"/>
    <col min="1574" max="1574" width="1.42578125" style="129" customWidth="1"/>
    <col min="1575" max="1577" width="5.140625" style="129" customWidth="1"/>
    <col min="1578" max="1578" width="1.42578125" style="129" customWidth="1"/>
    <col min="1579" max="1581" width="5.140625" style="129" customWidth="1"/>
    <col min="1582" max="1582" width="1.42578125" style="129" customWidth="1"/>
    <col min="1583" max="1585" width="5.140625" style="129" customWidth="1"/>
    <col min="1586" max="1791" width="11.42578125" style="129"/>
    <col min="1792" max="1792" width="15.42578125" style="129" customWidth="1"/>
    <col min="1793" max="1795" width="7.5703125" style="129" bestFit="1" customWidth="1"/>
    <col min="1796" max="1796" width="1.42578125" style="129" customWidth="1"/>
    <col min="1797" max="1799" width="7.5703125" style="129" bestFit="1" customWidth="1"/>
    <col min="1800" max="1800" width="1.42578125" style="129" customWidth="1"/>
    <col min="1801" max="1803" width="7.5703125" style="129" bestFit="1" customWidth="1"/>
    <col min="1804" max="1804" width="1.42578125" style="129" customWidth="1"/>
    <col min="1805" max="1807" width="7.5703125" style="129" bestFit="1" customWidth="1"/>
    <col min="1808" max="1808" width="1.42578125" style="129" customWidth="1"/>
    <col min="1809" max="1811" width="7.5703125" style="129" bestFit="1" customWidth="1"/>
    <col min="1812" max="1812" width="1.42578125" style="129" customWidth="1"/>
    <col min="1813" max="1815" width="7.5703125" style="129" bestFit="1" customWidth="1"/>
    <col min="1816" max="1816" width="11.42578125" style="129"/>
    <col min="1817" max="1817" width="6.140625" style="129" customWidth="1"/>
    <col min="1818" max="1818" width="1.42578125" style="129" customWidth="1"/>
    <col min="1819" max="1821" width="5.140625" style="129" customWidth="1"/>
    <col min="1822" max="1822" width="1.42578125" style="129" customWidth="1"/>
    <col min="1823" max="1825" width="5.140625" style="129" customWidth="1"/>
    <col min="1826" max="1826" width="1.42578125" style="129" customWidth="1"/>
    <col min="1827" max="1829" width="5.140625" style="129" customWidth="1"/>
    <col min="1830" max="1830" width="1.42578125" style="129" customWidth="1"/>
    <col min="1831" max="1833" width="5.140625" style="129" customWidth="1"/>
    <col min="1834" max="1834" width="1.42578125" style="129" customWidth="1"/>
    <col min="1835" max="1837" width="5.140625" style="129" customWidth="1"/>
    <col min="1838" max="1838" width="1.42578125" style="129" customWidth="1"/>
    <col min="1839" max="1841" width="5.140625" style="129" customWidth="1"/>
    <col min="1842" max="2047" width="11.42578125" style="129"/>
    <col min="2048" max="2048" width="15.42578125" style="129" customWidth="1"/>
    <col min="2049" max="2051" width="7.5703125" style="129" bestFit="1" customWidth="1"/>
    <col min="2052" max="2052" width="1.42578125" style="129" customWidth="1"/>
    <col min="2053" max="2055" width="7.5703125" style="129" bestFit="1" customWidth="1"/>
    <col min="2056" max="2056" width="1.42578125" style="129" customWidth="1"/>
    <col min="2057" max="2059" width="7.5703125" style="129" bestFit="1" customWidth="1"/>
    <col min="2060" max="2060" width="1.42578125" style="129" customWidth="1"/>
    <col min="2061" max="2063" width="7.5703125" style="129" bestFit="1" customWidth="1"/>
    <col min="2064" max="2064" width="1.42578125" style="129" customWidth="1"/>
    <col min="2065" max="2067" width="7.5703125" style="129" bestFit="1" customWidth="1"/>
    <col min="2068" max="2068" width="1.42578125" style="129" customWidth="1"/>
    <col min="2069" max="2071" width="7.5703125" style="129" bestFit="1" customWidth="1"/>
    <col min="2072" max="2072" width="11.42578125" style="129"/>
    <col min="2073" max="2073" width="6.140625" style="129" customWidth="1"/>
    <col min="2074" max="2074" width="1.42578125" style="129" customWidth="1"/>
    <col min="2075" max="2077" width="5.140625" style="129" customWidth="1"/>
    <col min="2078" max="2078" width="1.42578125" style="129" customWidth="1"/>
    <col min="2079" max="2081" width="5.140625" style="129" customWidth="1"/>
    <col min="2082" max="2082" width="1.42578125" style="129" customWidth="1"/>
    <col min="2083" max="2085" width="5.140625" style="129" customWidth="1"/>
    <col min="2086" max="2086" width="1.42578125" style="129" customWidth="1"/>
    <col min="2087" max="2089" width="5.140625" style="129" customWidth="1"/>
    <col min="2090" max="2090" width="1.42578125" style="129" customWidth="1"/>
    <col min="2091" max="2093" width="5.140625" style="129" customWidth="1"/>
    <col min="2094" max="2094" width="1.42578125" style="129" customWidth="1"/>
    <col min="2095" max="2097" width="5.140625" style="129" customWidth="1"/>
    <col min="2098" max="2303" width="11.42578125" style="129"/>
    <col min="2304" max="2304" width="15.42578125" style="129" customWidth="1"/>
    <col min="2305" max="2307" width="7.5703125" style="129" bestFit="1" customWidth="1"/>
    <col min="2308" max="2308" width="1.42578125" style="129" customWidth="1"/>
    <col min="2309" max="2311" width="7.5703125" style="129" bestFit="1" customWidth="1"/>
    <col min="2312" max="2312" width="1.42578125" style="129" customWidth="1"/>
    <col min="2313" max="2315" width="7.5703125" style="129" bestFit="1" customWidth="1"/>
    <col min="2316" max="2316" width="1.42578125" style="129" customWidth="1"/>
    <col min="2317" max="2319" width="7.5703125" style="129" bestFit="1" customWidth="1"/>
    <col min="2320" max="2320" width="1.42578125" style="129" customWidth="1"/>
    <col min="2321" max="2323" width="7.5703125" style="129" bestFit="1" customWidth="1"/>
    <col min="2324" max="2324" width="1.42578125" style="129" customWidth="1"/>
    <col min="2325" max="2327" width="7.5703125" style="129" bestFit="1" customWidth="1"/>
    <col min="2328" max="2328" width="11.42578125" style="129"/>
    <col min="2329" max="2329" width="6.140625" style="129" customWidth="1"/>
    <col min="2330" max="2330" width="1.42578125" style="129" customWidth="1"/>
    <col min="2331" max="2333" width="5.140625" style="129" customWidth="1"/>
    <col min="2334" max="2334" width="1.42578125" style="129" customWidth="1"/>
    <col min="2335" max="2337" width="5.140625" style="129" customWidth="1"/>
    <col min="2338" max="2338" width="1.42578125" style="129" customWidth="1"/>
    <col min="2339" max="2341" width="5.140625" style="129" customWidth="1"/>
    <col min="2342" max="2342" width="1.42578125" style="129" customWidth="1"/>
    <col min="2343" max="2345" width="5.140625" style="129" customWidth="1"/>
    <col min="2346" max="2346" width="1.42578125" style="129" customWidth="1"/>
    <col min="2347" max="2349" width="5.140625" style="129" customWidth="1"/>
    <col min="2350" max="2350" width="1.42578125" style="129" customWidth="1"/>
    <col min="2351" max="2353" width="5.140625" style="129" customWidth="1"/>
    <col min="2354" max="2559" width="11.42578125" style="129"/>
    <col min="2560" max="2560" width="15.42578125" style="129" customWidth="1"/>
    <col min="2561" max="2563" width="7.5703125" style="129" bestFit="1" customWidth="1"/>
    <col min="2564" max="2564" width="1.42578125" style="129" customWidth="1"/>
    <col min="2565" max="2567" width="7.5703125" style="129" bestFit="1" customWidth="1"/>
    <col min="2568" max="2568" width="1.42578125" style="129" customWidth="1"/>
    <col min="2569" max="2571" width="7.5703125" style="129" bestFit="1" customWidth="1"/>
    <col min="2572" max="2572" width="1.42578125" style="129" customWidth="1"/>
    <col min="2573" max="2575" width="7.5703125" style="129" bestFit="1" customWidth="1"/>
    <col min="2576" max="2576" width="1.42578125" style="129" customWidth="1"/>
    <col min="2577" max="2579" width="7.5703125" style="129" bestFit="1" customWidth="1"/>
    <col min="2580" max="2580" width="1.42578125" style="129" customWidth="1"/>
    <col min="2581" max="2583" width="7.5703125" style="129" bestFit="1" customWidth="1"/>
    <col min="2584" max="2584" width="11.42578125" style="129"/>
    <col min="2585" max="2585" width="6.140625" style="129" customWidth="1"/>
    <col min="2586" max="2586" width="1.42578125" style="129" customWidth="1"/>
    <col min="2587" max="2589" width="5.140625" style="129" customWidth="1"/>
    <col min="2590" max="2590" width="1.42578125" style="129" customWidth="1"/>
    <col min="2591" max="2593" width="5.140625" style="129" customWidth="1"/>
    <col min="2594" max="2594" width="1.42578125" style="129" customWidth="1"/>
    <col min="2595" max="2597" width="5.140625" style="129" customWidth="1"/>
    <col min="2598" max="2598" width="1.42578125" style="129" customWidth="1"/>
    <col min="2599" max="2601" width="5.140625" style="129" customWidth="1"/>
    <col min="2602" max="2602" width="1.42578125" style="129" customWidth="1"/>
    <col min="2603" max="2605" width="5.140625" style="129" customWidth="1"/>
    <col min="2606" max="2606" width="1.42578125" style="129" customWidth="1"/>
    <col min="2607" max="2609" width="5.140625" style="129" customWidth="1"/>
    <col min="2610" max="2815" width="11.42578125" style="129"/>
    <col min="2816" max="2816" width="15.42578125" style="129" customWidth="1"/>
    <col min="2817" max="2819" width="7.5703125" style="129" bestFit="1" customWidth="1"/>
    <col min="2820" max="2820" width="1.42578125" style="129" customWidth="1"/>
    <col min="2821" max="2823" width="7.5703125" style="129" bestFit="1" customWidth="1"/>
    <col min="2824" max="2824" width="1.42578125" style="129" customWidth="1"/>
    <col min="2825" max="2827" width="7.5703125" style="129" bestFit="1" customWidth="1"/>
    <col min="2828" max="2828" width="1.42578125" style="129" customWidth="1"/>
    <col min="2829" max="2831" width="7.5703125" style="129" bestFit="1" customWidth="1"/>
    <col min="2832" max="2832" width="1.42578125" style="129" customWidth="1"/>
    <col min="2833" max="2835" width="7.5703125" style="129" bestFit="1" customWidth="1"/>
    <col min="2836" max="2836" width="1.42578125" style="129" customWidth="1"/>
    <col min="2837" max="2839" width="7.5703125" style="129" bestFit="1" customWidth="1"/>
    <col min="2840" max="2840" width="11.42578125" style="129"/>
    <col min="2841" max="2841" width="6.140625" style="129" customWidth="1"/>
    <col min="2842" max="2842" width="1.42578125" style="129" customWidth="1"/>
    <col min="2843" max="2845" width="5.140625" style="129" customWidth="1"/>
    <col min="2846" max="2846" width="1.42578125" style="129" customWidth="1"/>
    <col min="2847" max="2849" width="5.140625" style="129" customWidth="1"/>
    <col min="2850" max="2850" width="1.42578125" style="129" customWidth="1"/>
    <col min="2851" max="2853" width="5.140625" style="129" customWidth="1"/>
    <col min="2854" max="2854" width="1.42578125" style="129" customWidth="1"/>
    <col min="2855" max="2857" width="5.140625" style="129" customWidth="1"/>
    <col min="2858" max="2858" width="1.42578125" style="129" customWidth="1"/>
    <col min="2859" max="2861" width="5.140625" style="129" customWidth="1"/>
    <col min="2862" max="2862" width="1.42578125" style="129" customWidth="1"/>
    <col min="2863" max="2865" width="5.140625" style="129" customWidth="1"/>
    <col min="2866" max="3071" width="11.42578125" style="129"/>
    <col min="3072" max="3072" width="15.42578125" style="129" customWidth="1"/>
    <col min="3073" max="3075" width="7.5703125" style="129" bestFit="1" customWidth="1"/>
    <col min="3076" max="3076" width="1.42578125" style="129" customWidth="1"/>
    <col min="3077" max="3079" width="7.5703125" style="129" bestFit="1" customWidth="1"/>
    <col min="3080" max="3080" width="1.42578125" style="129" customWidth="1"/>
    <col min="3081" max="3083" width="7.5703125" style="129" bestFit="1" customWidth="1"/>
    <col min="3084" max="3084" width="1.42578125" style="129" customWidth="1"/>
    <col min="3085" max="3087" width="7.5703125" style="129" bestFit="1" customWidth="1"/>
    <col min="3088" max="3088" width="1.42578125" style="129" customWidth="1"/>
    <col min="3089" max="3091" width="7.5703125" style="129" bestFit="1" customWidth="1"/>
    <col min="3092" max="3092" width="1.42578125" style="129" customWidth="1"/>
    <col min="3093" max="3095" width="7.5703125" style="129" bestFit="1" customWidth="1"/>
    <col min="3096" max="3096" width="11.42578125" style="129"/>
    <col min="3097" max="3097" width="6.140625" style="129" customWidth="1"/>
    <col min="3098" max="3098" width="1.42578125" style="129" customWidth="1"/>
    <col min="3099" max="3101" width="5.140625" style="129" customWidth="1"/>
    <col min="3102" max="3102" width="1.42578125" style="129" customWidth="1"/>
    <col min="3103" max="3105" width="5.140625" style="129" customWidth="1"/>
    <col min="3106" max="3106" width="1.42578125" style="129" customWidth="1"/>
    <col min="3107" max="3109" width="5.140625" style="129" customWidth="1"/>
    <col min="3110" max="3110" width="1.42578125" style="129" customWidth="1"/>
    <col min="3111" max="3113" width="5.140625" style="129" customWidth="1"/>
    <col min="3114" max="3114" width="1.42578125" style="129" customWidth="1"/>
    <col min="3115" max="3117" width="5.140625" style="129" customWidth="1"/>
    <col min="3118" max="3118" width="1.42578125" style="129" customWidth="1"/>
    <col min="3119" max="3121" width="5.140625" style="129" customWidth="1"/>
    <col min="3122" max="3327" width="11.42578125" style="129"/>
    <col min="3328" max="3328" width="15.42578125" style="129" customWidth="1"/>
    <col min="3329" max="3331" width="7.5703125" style="129" bestFit="1" customWidth="1"/>
    <col min="3332" max="3332" width="1.42578125" style="129" customWidth="1"/>
    <col min="3333" max="3335" width="7.5703125" style="129" bestFit="1" customWidth="1"/>
    <col min="3336" max="3336" width="1.42578125" style="129" customWidth="1"/>
    <col min="3337" max="3339" width="7.5703125" style="129" bestFit="1" customWidth="1"/>
    <col min="3340" max="3340" width="1.42578125" style="129" customWidth="1"/>
    <col min="3341" max="3343" width="7.5703125" style="129" bestFit="1" customWidth="1"/>
    <col min="3344" max="3344" width="1.42578125" style="129" customWidth="1"/>
    <col min="3345" max="3347" width="7.5703125" style="129" bestFit="1" customWidth="1"/>
    <col min="3348" max="3348" width="1.42578125" style="129" customWidth="1"/>
    <col min="3349" max="3351" width="7.5703125" style="129" bestFit="1" customWidth="1"/>
    <col min="3352" max="3352" width="11.42578125" style="129"/>
    <col min="3353" max="3353" width="6.140625" style="129" customWidth="1"/>
    <col min="3354" max="3354" width="1.42578125" style="129" customWidth="1"/>
    <col min="3355" max="3357" width="5.140625" style="129" customWidth="1"/>
    <col min="3358" max="3358" width="1.42578125" style="129" customWidth="1"/>
    <col min="3359" max="3361" width="5.140625" style="129" customWidth="1"/>
    <col min="3362" max="3362" width="1.42578125" style="129" customWidth="1"/>
    <col min="3363" max="3365" width="5.140625" style="129" customWidth="1"/>
    <col min="3366" max="3366" width="1.42578125" style="129" customWidth="1"/>
    <col min="3367" max="3369" width="5.140625" style="129" customWidth="1"/>
    <col min="3370" max="3370" width="1.42578125" style="129" customWidth="1"/>
    <col min="3371" max="3373" width="5.140625" style="129" customWidth="1"/>
    <col min="3374" max="3374" width="1.42578125" style="129" customWidth="1"/>
    <col min="3375" max="3377" width="5.140625" style="129" customWidth="1"/>
    <col min="3378" max="3583" width="11.42578125" style="129"/>
    <col min="3584" max="3584" width="15.42578125" style="129" customWidth="1"/>
    <col min="3585" max="3587" width="7.5703125" style="129" bestFit="1" customWidth="1"/>
    <col min="3588" max="3588" width="1.42578125" style="129" customWidth="1"/>
    <col min="3589" max="3591" width="7.5703125" style="129" bestFit="1" customWidth="1"/>
    <col min="3592" max="3592" width="1.42578125" style="129" customWidth="1"/>
    <col min="3593" max="3595" width="7.5703125" style="129" bestFit="1" customWidth="1"/>
    <col min="3596" max="3596" width="1.42578125" style="129" customWidth="1"/>
    <col min="3597" max="3599" width="7.5703125" style="129" bestFit="1" customWidth="1"/>
    <col min="3600" max="3600" width="1.42578125" style="129" customWidth="1"/>
    <col min="3601" max="3603" width="7.5703125" style="129" bestFit="1" customWidth="1"/>
    <col min="3604" max="3604" width="1.42578125" style="129" customWidth="1"/>
    <col min="3605" max="3607" width="7.5703125" style="129" bestFit="1" customWidth="1"/>
    <col min="3608" max="3608" width="11.42578125" style="129"/>
    <col min="3609" max="3609" width="6.140625" style="129" customWidth="1"/>
    <col min="3610" max="3610" width="1.42578125" style="129" customWidth="1"/>
    <col min="3611" max="3613" width="5.140625" style="129" customWidth="1"/>
    <col min="3614" max="3614" width="1.42578125" style="129" customWidth="1"/>
    <col min="3615" max="3617" width="5.140625" style="129" customWidth="1"/>
    <col min="3618" max="3618" width="1.42578125" style="129" customWidth="1"/>
    <col min="3619" max="3621" width="5.140625" style="129" customWidth="1"/>
    <col min="3622" max="3622" width="1.42578125" style="129" customWidth="1"/>
    <col min="3623" max="3625" width="5.140625" style="129" customWidth="1"/>
    <col min="3626" max="3626" width="1.42578125" style="129" customWidth="1"/>
    <col min="3627" max="3629" width="5.140625" style="129" customWidth="1"/>
    <col min="3630" max="3630" width="1.42578125" style="129" customWidth="1"/>
    <col min="3631" max="3633" width="5.140625" style="129" customWidth="1"/>
    <col min="3634" max="3839" width="11.42578125" style="129"/>
    <col min="3840" max="3840" width="15.42578125" style="129" customWidth="1"/>
    <col min="3841" max="3843" width="7.5703125" style="129" bestFit="1" customWidth="1"/>
    <col min="3844" max="3844" width="1.42578125" style="129" customWidth="1"/>
    <col min="3845" max="3847" width="7.5703125" style="129" bestFit="1" customWidth="1"/>
    <col min="3848" max="3848" width="1.42578125" style="129" customWidth="1"/>
    <col min="3849" max="3851" width="7.5703125" style="129" bestFit="1" customWidth="1"/>
    <col min="3852" max="3852" width="1.42578125" style="129" customWidth="1"/>
    <col min="3853" max="3855" width="7.5703125" style="129" bestFit="1" customWidth="1"/>
    <col min="3856" max="3856" width="1.42578125" style="129" customWidth="1"/>
    <col min="3857" max="3859" width="7.5703125" style="129" bestFit="1" customWidth="1"/>
    <col min="3860" max="3860" width="1.42578125" style="129" customWidth="1"/>
    <col min="3861" max="3863" width="7.5703125" style="129" bestFit="1" customWidth="1"/>
    <col min="3864" max="3864" width="11.42578125" style="129"/>
    <col min="3865" max="3865" width="6.140625" style="129" customWidth="1"/>
    <col min="3866" max="3866" width="1.42578125" style="129" customWidth="1"/>
    <col min="3867" max="3869" width="5.140625" style="129" customWidth="1"/>
    <col min="3870" max="3870" width="1.42578125" style="129" customWidth="1"/>
    <col min="3871" max="3873" width="5.140625" style="129" customWidth="1"/>
    <col min="3874" max="3874" width="1.42578125" style="129" customWidth="1"/>
    <col min="3875" max="3877" width="5.140625" style="129" customWidth="1"/>
    <col min="3878" max="3878" width="1.42578125" style="129" customWidth="1"/>
    <col min="3879" max="3881" width="5.140625" style="129" customWidth="1"/>
    <col min="3882" max="3882" width="1.42578125" style="129" customWidth="1"/>
    <col min="3883" max="3885" width="5.140625" style="129" customWidth="1"/>
    <col min="3886" max="3886" width="1.42578125" style="129" customWidth="1"/>
    <col min="3887" max="3889" width="5.140625" style="129" customWidth="1"/>
    <col min="3890" max="4095" width="11.42578125" style="129"/>
    <col min="4096" max="4096" width="15.42578125" style="129" customWidth="1"/>
    <col min="4097" max="4099" width="7.5703125" style="129" bestFit="1" customWidth="1"/>
    <col min="4100" max="4100" width="1.42578125" style="129" customWidth="1"/>
    <col min="4101" max="4103" width="7.5703125" style="129" bestFit="1" customWidth="1"/>
    <col min="4104" max="4104" width="1.42578125" style="129" customWidth="1"/>
    <col min="4105" max="4107" width="7.5703125" style="129" bestFit="1" customWidth="1"/>
    <col min="4108" max="4108" width="1.42578125" style="129" customWidth="1"/>
    <col min="4109" max="4111" width="7.5703125" style="129" bestFit="1" customWidth="1"/>
    <col min="4112" max="4112" width="1.42578125" style="129" customWidth="1"/>
    <col min="4113" max="4115" width="7.5703125" style="129" bestFit="1" customWidth="1"/>
    <col min="4116" max="4116" width="1.42578125" style="129" customWidth="1"/>
    <col min="4117" max="4119" width="7.5703125" style="129" bestFit="1" customWidth="1"/>
    <col min="4120" max="4120" width="11.42578125" style="129"/>
    <col min="4121" max="4121" width="6.140625" style="129" customWidth="1"/>
    <col min="4122" max="4122" width="1.42578125" style="129" customWidth="1"/>
    <col min="4123" max="4125" width="5.140625" style="129" customWidth="1"/>
    <col min="4126" max="4126" width="1.42578125" style="129" customWidth="1"/>
    <col min="4127" max="4129" width="5.140625" style="129" customWidth="1"/>
    <col min="4130" max="4130" width="1.42578125" style="129" customWidth="1"/>
    <col min="4131" max="4133" width="5.140625" style="129" customWidth="1"/>
    <col min="4134" max="4134" width="1.42578125" style="129" customWidth="1"/>
    <col min="4135" max="4137" width="5.140625" style="129" customWidth="1"/>
    <col min="4138" max="4138" width="1.42578125" style="129" customWidth="1"/>
    <col min="4139" max="4141" width="5.140625" style="129" customWidth="1"/>
    <col min="4142" max="4142" width="1.42578125" style="129" customWidth="1"/>
    <col min="4143" max="4145" width="5.140625" style="129" customWidth="1"/>
    <col min="4146" max="4351" width="11.42578125" style="129"/>
    <col min="4352" max="4352" width="15.42578125" style="129" customWidth="1"/>
    <col min="4353" max="4355" width="7.5703125" style="129" bestFit="1" customWidth="1"/>
    <col min="4356" max="4356" width="1.42578125" style="129" customWidth="1"/>
    <col min="4357" max="4359" width="7.5703125" style="129" bestFit="1" customWidth="1"/>
    <col min="4360" max="4360" width="1.42578125" style="129" customWidth="1"/>
    <col min="4361" max="4363" width="7.5703125" style="129" bestFit="1" customWidth="1"/>
    <col min="4364" max="4364" width="1.42578125" style="129" customWidth="1"/>
    <col min="4365" max="4367" width="7.5703125" style="129" bestFit="1" customWidth="1"/>
    <col min="4368" max="4368" width="1.42578125" style="129" customWidth="1"/>
    <col min="4369" max="4371" width="7.5703125" style="129" bestFit="1" customWidth="1"/>
    <col min="4372" max="4372" width="1.42578125" style="129" customWidth="1"/>
    <col min="4373" max="4375" width="7.5703125" style="129" bestFit="1" customWidth="1"/>
    <col min="4376" max="4376" width="11.42578125" style="129"/>
    <col min="4377" max="4377" width="6.140625" style="129" customWidth="1"/>
    <col min="4378" max="4378" width="1.42578125" style="129" customWidth="1"/>
    <col min="4379" max="4381" width="5.140625" style="129" customWidth="1"/>
    <col min="4382" max="4382" width="1.42578125" style="129" customWidth="1"/>
    <col min="4383" max="4385" width="5.140625" style="129" customWidth="1"/>
    <col min="4386" max="4386" width="1.42578125" style="129" customWidth="1"/>
    <col min="4387" max="4389" width="5.140625" style="129" customWidth="1"/>
    <col min="4390" max="4390" width="1.42578125" style="129" customWidth="1"/>
    <col min="4391" max="4393" width="5.140625" style="129" customWidth="1"/>
    <col min="4394" max="4394" width="1.42578125" style="129" customWidth="1"/>
    <col min="4395" max="4397" width="5.140625" style="129" customWidth="1"/>
    <col min="4398" max="4398" width="1.42578125" style="129" customWidth="1"/>
    <col min="4399" max="4401" width="5.140625" style="129" customWidth="1"/>
    <col min="4402" max="4607" width="11.42578125" style="129"/>
    <col min="4608" max="4608" width="15.42578125" style="129" customWidth="1"/>
    <col min="4609" max="4611" width="7.5703125" style="129" bestFit="1" customWidth="1"/>
    <col min="4612" max="4612" width="1.42578125" style="129" customWidth="1"/>
    <col min="4613" max="4615" width="7.5703125" style="129" bestFit="1" customWidth="1"/>
    <col min="4616" max="4616" width="1.42578125" style="129" customWidth="1"/>
    <col min="4617" max="4619" width="7.5703125" style="129" bestFit="1" customWidth="1"/>
    <col min="4620" max="4620" width="1.42578125" style="129" customWidth="1"/>
    <col min="4621" max="4623" width="7.5703125" style="129" bestFit="1" customWidth="1"/>
    <col min="4624" max="4624" width="1.42578125" style="129" customWidth="1"/>
    <col min="4625" max="4627" width="7.5703125" style="129" bestFit="1" customWidth="1"/>
    <col min="4628" max="4628" width="1.42578125" style="129" customWidth="1"/>
    <col min="4629" max="4631" width="7.5703125" style="129" bestFit="1" customWidth="1"/>
    <col min="4632" max="4632" width="11.42578125" style="129"/>
    <col min="4633" max="4633" width="6.140625" style="129" customWidth="1"/>
    <col min="4634" max="4634" width="1.42578125" style="129" customWidth="1"/>
    <col min="4635" max="4637" width="5.140625" style="129" customWidth="1"/>
    <col min="4638" max="4638" width="1.42578125" style="129" customWidth="1"/>
    <col min="4639" max="4641" width="5.140625" style="129" customWidth="1"/>
    <col min="4642" max="4642" width="1.42578125" style="129" customWidth="1"/>
    <col min="4643" max="4645" width="5.140625" style="129" customWidth="1"/>
    <col min="4646" max="4646" width="1.42578125" style="129" customWidth="1"/>
    <col min="4647" max="4649" width="5.140625" style="129" customWidth="1"/>
    <col min="4650" max="4650" width="1.42578125" style="129" customWidth="1"/>
    <col min="4651" max="4653" width="5.140625" style="129" customWidth="1"/>
    <col min="4654" max="4654" width="1.42578125" style="129" customWidth="1"/>
    <col min="4655" max="4657" width="5.140625" style="129" customWidth="1"/>
    <col min="4658" max="4863" width="11.42578125" style="129"/>
    <col min="4864" max="4864" width="15.42578125" style="129" customWidth="1"/>
    <col min="4865" max="4867" width="7.5703125" style="129" bestFit="1" customWidth="1"/>
    <col min="4868" max="4868" width="1.42578125" style="129" customWidth="1"/>
    <col min="4869" max="4871" width="7.5703125" style="129" bestFit="1" customWidth="1"/>
    <col min="4872" max="4872" width="1.42578125" style="129" customWidth="1"/>
    <col min="4873" max="4875" width="7.5703125" style="129" bestFit="1" customWidth="1"/>
    <col min="4876" max="4876" width="1.42578125" style="129" customWidth="1"/>
    <col min="4877" max="4879" width="7.5703125" style="129" bestFit="1" customWidth="1"/>
    <col min="4880" max="4880" width="1.42578125" style="129" customWidth="1"/>
    <col min="4881" max="4883" width="7.5703125" style="129" bestFit="1" customWidth="1"/>
    <col min="4884" max="4884" width="1.42578125" style="129" customWidth="1"/>
    <col min="4885" max="4887" width="7.5703125" style="129" bestFit="1" customWidth="1"/>
    <col min="4888" max="4888" width="11.42578125" style="129"/>
    <col min="4889" max="4889" width="6.140625" style="129" customWidth="1"/>
    <col min="4890" max="4890" width="1.42578125" style="129" customWidth="1"/>
    <col min="4891" max="4893" width="5.140625" style="129" customWidth="1"/>
    <col min="4894" max="4894" width="1.42578125" style="129" customWidth="1"/>
    <col min="4895" max="4897" width="5.140625" style="129" customWidth="1"/>
    <col min="4898" max="4898" width="1.42578125" style="129" customWidth="1"/>
    <col min="4899" max="4901" width="5.140625" style="129" customWidth="1"/>
    <col min="4902" max="4902" width="1.42578125" style="129" customWidth="1"/>
    <col min="4903" max="4905" width="5.140625" style="129" customWidth="1"/>
    <col min="4906" max="4906" width="1.42578125" style="129" customWidth="1"/>
    <col min="4907" max="4909" width="5.140625" style="129" customWidth="1"/>
    <col min="4910" max="4910" width="1.42578125" style="129" customWidth="1"/>
    <col min="4911" max="4913" width="5.140625" style="129" customWidth="1"/>
    <col min="4914" max="5119" width="11.42578125" style="129"/>
    <col min="5120" max="5120" width="15.42578125" style="129" customWidth="1"/>
    <col min="5121" max="5123" width="7.5703125" style="129" bestFit="1" customWidth="1"/>
    <col min="5124" max="5124" width="1.42578125" style="129" customWidth="1"/>
    <col min="5125" max="5127" width="7.5703125" style="129" bestFit="1" customWidth="1"/>
    <col min="5128" max="5128" width="1.42578125" style="129" customWidth="1"/>
    <col min="5129" max="5131" width="7.5703125" style="129" bestFit="1" customWidth="1"/>
    <col min="5132" max="5132" width="1.42578125" style="129" customWidth="1"/>
    <col min="5133" max="5135" width="7.5703125" style="129" bestFit="1" customWidth="1"/>
    <col min="5136" max="5136" width="1.42578125" style="129" customWidth="1"/>
    <col min="5137" max="5139" width="7.5703125" style="129" bestFit="1" customWidth="1"/>
    <col min="5140" max="5140" width="1.42578125" style="129" customWidth="1"/>
    <col min="5141" max="5143" width="7.5703125" style="129" bestFit="1" customWidth="1"/>
    <col min="5144" max="5144" width="11.42578125" style="129"/>
    <col min="5145" max="5145" width="6.140625" style="129" customWidth="1"/>
    <col min="5146" max="5146" width="1.42578125" style="129" customWidth="1"/>
    <col min="5147" max="5149" width="5.140625" style="129" customWidth="1"/>
    <col min="5150" max="5150" width="1.42578125" style="129" customWidth="1"/>
    <col min="5151" max="5153" width="5.140625" style="129" customWidth="1"/>
    <col min="5154" max="5154" width="1.42578125" style="129" customWidth="1"/>
    <col min="5155" max="5157" width="5.140625" style="129" customWidth="1"/>
    <col min="5158" max="5158" width="1.42578125" style="129" customWidth="1"/>
    <col min="5159" max="5161" width="5.140625" style="129" customWidth="1"/>
    <col min="5162" max="5162" width="1.42578125" style="129" customWidth="1"/>
    <col min="5163" max="5165" width="5.140625" style="129" customWidth="1"/>
    <col min="5166" max="5166" width="1.42578125" style="129" customWidth="1"/>
    <col min="5167" max="5169" width="5.140625" style="129" customWidth="1"/>
    <col min="5170" max="5375" width="11.42578125" style="129"/>
    <col min="5376" max="5376" width="15.42578125" style="129" customWidth="1"/>
    <col min="5377" max="5379" width="7.5703125" style="129" bestFit="1" customWidth="1"/>
    <col min="5380" max="5380" width="1.42578125" style="129" customWidth="1"/>
    <col min="5381" max="5383" width="7.5703125" style="129" bestFit="1" customWidth="1"/>
    <col min="5384" max="5384" width="1.42578125" style="129" customWidth="1"/>
    <col min="5385" max="5387" width="7.5703125" style="129" bestFit="1" customWidth="1"/>
    <col min="5388" max="5388" width="1.42578125" style="129" customWidth="1"/>
    <col min="5389" max="5391" width="7.5703125" style="129" bestFit="1" customWidth="1"/>
    <col min="5392" max="5392" width="1.42578125" style="129" customWidth="1"/>
    <col min="5393" max="5395" width="7.5703125" style="129" bestFit="1" customWidth="1"/>
    <col min="5396" max="5396" width="1.42578125" style="129" customWidth="1"/>
    <col min="5397" max="5399" width="7.5703125" style="129" bestFit="1" customWidth="1"/>
    <col min="5400" max="5400" width="11.42578125" style="129"/>
    <col min="5401" max="5401" width="6.140625" style="129" customWidth="1"/>
    <col min="5402" max="5402" width="1.42578125" style="129" customWidth="1"/>
    <col min="5403" max="5405" width="5.140625" style="129" customWidth="1"/>
    <col min="5406" max="5406" width="1.42578125" style="129" customWidth="1"/>
    <col min="5407" max="5409" width="5.140625" style="129" customWidth="1"/>
    <col min="5410" max="5410" width="1.42578125" style="129" customWidth="1"/>
    <col min="5411" max="5413" width="5.140625" style="129" customWidth="1"/>
    <col min="5414" max="5414" width="1.42578125" style="129" customWidth="1"/>
    <col min="5415" max="5417" width="5.140625" style="129" customWidth="1"/>
    <col min="5418" max="5418" width="1.42578125" style="129" customWidth="1"/>
    <col min="5419" max="5421" width="5.140625" style="129" customWidth="1"/>
    <col min="5422" max="5422" width="1.42578125" style="129" customWidth="1"/>
    <col min="5423" max="5425" width="5.140625" style="129" customWidth="1"/>
    <col min="5426" max="5631" width="11.42578125" style="129"/>
    <col min="5632" max="5632" width="15.42578125" style="129" customWidth="1"/>
    <col min="5633" max="5635" width="7.5703125" style="129" bestFit="1" customWidth="1"/>
    <col min="5636" max="5636" width="1.42578125" style="129" customWidth="1"/>
    <col min="5637" max="5639" width="7.5703125" style="129" bestFit="1" customWidth="1"/>
    <col min="5640" max="5640" width="1.42578125" style="129" customWidth="1"/>
    <col min="5641" max="5643" width="7.5703125" style="129" bestFit="1" customWidth="1"/>
    <col min="5644" max="5644" width="1.42578125" style="129" customWidth="1"/>
    <col min="5645" max="5647" width="7.5703125" style="129" bestFit="1" customWidth="1"/>
    <col min="5648" max="5648" width="1.42578125" style="129" customWidth="1"/>
    <col min="5649" max="5651" width="7.5703125" style="129" bestFit="1" customWidth="1"/>
    <col min="5652" max="5652" width="1.42578125" style="129" customWidth="1"/>
    <col min="5653" max="5655" width="7.5703125" style="129" bestFit="1" customWidth="1"/>
    <col min="5656" max="5656" width="11.42578125" style="129"/>
    <col min="5657" max="5657" width="6.140625" style="129" customWidth="1"/>
    <col min="5658" max="5658" width="1.42578125" style="129" customWidth="1"/>
    <col min="5659" max="5661" width="5.140625" style="129" customWidth="1"/>
    <col min="5662" max="5662" width="1.42578125" style="129" customWidth="1"/>
    <col min="5663" max="5665" width="5.140625" style="129" customWidth="1"/>
    <col min="5666" max="5666" width="1.42578125" style="129" customWidth="1"/>
    <col min="5667" max="5669" width="5.140625" style="129" customWidth="1"/>
    <col min="5670" max="5670" width="1.42578125" style="129" customWidth="1"/>
    <col min="5671" max="5673" width="5.140625" style="129" customWidth="1"/>
    <col min="5674" max="5674" width="1.42578125" style="129" customWidth="1"/>
    <col min="5675" max="5677" width="5.140625" style="129" customWidth="1"/>
    <col min="5678" max="5678" width="1.42578125" style="129" customWidth="1"/>
    <col min="5679" max="5681" width="5.140625" style="129" customWidth="1"/>
    <col min="5682" max="5887" width="11.42578125" style="129"/>
    <col min="5888" max="5888" width="15.42578125" style="129" customWidth="1"/>
    <col min="5889" max="5891" width="7.5703125" style="129" bestFit="1" customWidth="1"/>
    <col min="5892" max="5892" width="1.42578125" style="129" customWidth="1"/>
    <col min="5893" max="5895" width="7.5703125" style="129" bestFit="1" customWidth="1"/>
    <col min="5896" max="5896" width="1.42578125" style="129" customWidth="1"/>
    <col min="5897" max="5899" width="7.5703125" style="129" bestFit="1" customWidth="1"/>
    <col min="5900" max="5900" width="1.42578125" style="129" customWidth="1"/>
    <col min="5901" max="5903" width="7.5703125" style="129" bestFit="1" customWidth="1"/>
    <col min="5904" max="5904" width="1.42578125" style="129" customWidth="1"/>
    <col min="5905" max="5907" width="7.5703125" style="129" bestFit="1" customWidth="1"/>
    <col min="5908" max="5908" width="1.42578125" style="129" customWidth="1"/>
    <col min="5909" max="5911" width="7.5703125" style="129" bestFit="1" customWidth="1"/>
    <col min="5912" max="5912" width="11.42578125" style="129"/>
    <col min="5913" max="5913" width="6.140625" style="129" customWidth="1"/>
    <col min="5914" max="5914" width="1.42578125" style="129" customWidth="1"/>
    <col min="5915" max="5917" width="5.140625" style="129" customWidth="1"/>
    <col min="5918" max="5918" width="1.42578125" style="129" customWidth="1"/>
    <col min="5919" max="5921" width="5.140625" style="129" customWidth="1"/>
    <col min="5922" max="5922" width="1.42578125" style="129" customWidth="1"/>
    <col min="5923" max="5925" width="5.140625" style="129" customWidth="1"/>
    <col min="5926" max="5926" width="1.42578125" style="129" customWidth="1"/>
    <col min="5927" max="5929" width="5.140625" style="129" customWidth="1"/>
    <col min="5930" max="5930" width="1.42578125" style="129" customWidth="1"/>
    <col min="5931" max="5933" width="5.140625" style="129" customWidth="1"/>
    <col min="5934" max="5934" width="1.42578125" style="129" customWidth="1"/>
    <col min="5935" max="5937" width="5.140625" style="129" customWidth="1"/>
    <col min="5938" max="6143" width="11.42578125" style="129"/>
    <col min="6144" max="6144" width="15.42578125" style="129" customWidth="1"/>
    <col min="6145" max="6147" width="7.5703125" style="129" bestFit="1" customWidth="1"/>
    <col min="6148" max="6148" width="1.42578125" style="129" customWidth="1"/>
    <col min="6149" max="6151" width="7.5703125" style="129" bestFit="1" customWidth="1"/>
    <col min="6152" max="6152" width="1.42578125" style="129" customWidth="1"/>
    <col min="6153" max="6155" width="7.5703125" style="129" bestFit="1" customWidth="1"/>
    <col min="6156" max="6156" width="1.42578125" style="129" customWidth="1"/>
    <col min="6157" max="6159" width="7.5703125" style="129" bestFit="1" customWidth="1"/>
    <col min="6160" max="6160" width="1.42578125" style="129" customWidth="1"/>
    <col min="6161" max="6163" width="7.5703125" style="129" bestFit="1" customWidth="1"/>
    <col min="6164" max="6164" width="1.42578125" style="129" customWidth="1"/>
    <col min="6165" max="6167" width="7.5703125" style="129" bestFit="1" customWidth="1"/>
    <col min="6168" max="6168" width="11.42578125" style="129"/>
    <col min="6169" max="6169" width="6.140625" style="129" customWidth="1"/>
    <col min="6170" max="6170" width="1.42578125" style="129" customWidth="1"/>
    <col min="6171" max="6173" width="5.140625" style="129" customWidth="1"/>
    <col min="6174" max="6174" width="1.42578125" style="129" customWidth="1"/>
    <col min="6175" max="6177" width="5.140625" style="129" customWidth="1"/>
    <col min="6178" max="6178" width="1.42578125" style="129" customWidth="1"/>
    <col min="6179" max="6181" width="5.140625" style="129" customWidth="1"/>
    <col min="6182" max="6182" width="1.42578125" style="129" customWidth="1"/>
    <col min="6183" max="6185" width="5.140625" style="129" customWidth="1"/>
    <col min="6186" max="6186" width="1.42578125" style="129" customWidth="1"/>
    <col min="6187" max="6189" width="5.140625" style="129" customWidth="1"/>
    <col min="6190" max="6190" width="1.42578125" style="129" customWidth="1"/>
    <col min="6191" max="6193" width="5.140625" style="129" customWidth="1"/>
    <col min="6194" max="6399" width="11.42578125" style="129"/>
    <col min="6400" max="6400" width="15.42578125" style="129" customWidth="1"/>
    <col min="6401" max="6403" width="7.5703125" style="129" bestFit="1" customWidth="1"/>
    <col min="6404" max="6404" width="1.42578125" style="129" customWidth="1"/>
    <col min="6405" max="6407" width="7.5703125" style="129" bestFit="1" customWidth="1"/>
    <col min="6408" max="6408" width="1.42578125" style="129" customWidth="1"/>
    <col min="6409" max="6411" width="7.5703125" style="129" bestFit="1" customWidth="1"/>
    <col min="6412" max="6412" width="1.42578125" style="129" customWidth="1"/>
    <col min="6413" max="6415" width="7.5703125" style="129" bestFit="1" customWidth="1"/>
    <col min="6416" max="6416" width="1.42578125" style="129" customWidth="1"/>
    <col min="6417" max="6419" width="7.5703125" style="129" bestFit="1" customWidth="1"/>
    <col min="6420" max="6420" width="1.42578125" style="129" customWidth="1"/>
    <col min="6421" max="6423" width="7.5703125" style="129" bestFit="1" customWidth="1"/>
    <col min="6424" max="6424" width="11.42578125" style="129"/>
    <col min="6425" max="6425" width="6.140625" style="129" customWidth="1"/>
    <col min="6426" max="6426" width="1.42578125" style="129" customWidth="1"/>
    <col min="6427" max="6429" width="5.140625" style="129" customWidth="1"/>
    <col min="6430" max="6430" width="1.42578125" style="129" customWidth="1"/>
    <col min="6431" max="6433" width="5.140625" style="129" customWidth="1"/>
    <col min="6434" max="6434" width="1.42578125" style="129" customWidth="1"/>
    <col min="6435" max="6437" width="5.140625" style="129" customWidth="1"/>
    <col min="6438" max="6438" width="1.42578125" style="129" customWidth="1"/>
    <col min="6439" max="6441" width="5.140625" style="129" customWidth="1"/>
    <col min="6442" max="6442" width="1.42578125" style="129" customWidth="1"/>
    <col min="6443" max="6445" width="5.140625" style="129" customWidth="1"/>
    <col min="6446" max="6446" width="1.42578125" style="129" customWidth="1"/>
    <col min="6447" max="6449" width="5.140625" style="129" customWidth="1"/>
    <col min="6450" max="6655" width="11.42578125" style="129"/>
    <col min="6656" max="6656" width="15.42578125" style="129" customWidth="1"/>
    <col min="6657" max="6659" width="7.5703125" style="129" bestFit="1" customWidth="1"/>
    <col min="6660" max="6660" width="1.42578125" style="129" customWidth="1"/>
    <col min="6661" max="6663" width="7.5703125" style="129" bestFit="1" customWidth="1"/>
    <col min="6664" max="6664" width="1.42578125" style="129" customWidth="1"/>
    <col min="6665" max="6667" width="7.5703125" style="129" bestFit="1" customWidth="1"/>
    <col min="6668" max="6668" width="1.42578125" style="129" customWidth="1"/>
    <col min="6669" max="6671" width="7.5703125" style="129" bestFit="1" customWidth="1"/>
    <col min="6672" max="6672" width="1.42578125" style="129" customWidth="1"/>
    <col min="6673" max="6675" width="7.5703125" style="129" bestFit="1" customWidth="1"/>
    <col min="6676" max="6676" width="1.42578125" style="129" customWidth="1"/>
    <col min="6677" max="6679" width="7.5703125" style="129" bestFit="1" customWidth="1"/>
    <col min="6680" max="6680" width="11.42578125" style="129"/>
    <col min="6681" max="6681" width="6.140625" style="129" customWidth="1"/>
    <col min="6682" max="6682" width="1.42578125" style="129" customWidth="1"/>
    <col min="6683" max="6685" width="5.140625" style="129" customWidth="1"/>
    <col min="6686" max="6686" width="1.42578125" style="129" customWidth="1"/>
    <col min="6687" max="6689" width="5.140625" style="129" customWidth="1"/>
    <col min="6690" max="6690" width="1.42578125" style="129" customWidth="1"/>
    <col min="6691" max="6693" width="5.140625" style="129" customWidth="1"/>
    <col min="6694" max="6694" width="1.42578125" style="129" customWidth="1"/>
    <col min="6695" max="6697" width="5.140625" style="129" customWidth="1"/>
    <col min="6698" max="6698" width="1.42578125" style="129" customWidth="1"/>
    <col min="6699" max="6701" width="5.140625" style="129" customWidth="1"/>
    <col min="6702" max="6702" width="1.42578125" style="129" customWidth="1"/>
    <col min="6703" max="6705" width="5.140625" style="129" customWidth="1"/>
    <col min="6706" max="6911" width="11.42578125" style="129"/>
    <col min="6912" max="6912" width="15.42578125" style="129" customWidth="1"/>
    <col min="6913" max="6915" width="7.5703125" style="129" bestFit="1" customWidth="1"/>
    <col min="6916" max="6916" width="1.42578125" style="129" customWidth="1"/>
    <col min="6917" max="6919" width="7.5703125" style="129" bestFit="1" customWidth="1"/>
    <col min="6920" max="6920" width="1.42578125" style="129" customWidth="1"/>
    <col min="6921" max="6923" width="7.5703125" style="129" bestFit="1" customWidth="1"/>
    <col min="6924" max="6924" width="1.42578125" style="129" customWidth="1"/>
    <col min="6925" max="6927" width="7.5703125" style="129" bestFit="1" customWidth="1"/>
    <col min="6928" max="6928" width="1.42578125" style="129" customWidth="1"/>
    <col min="6929" max="6931" width="7.5703125" style="129" bestFit="1" customWidth="1"/>
    <col min="6932" max="6932" width="1.42578125" style="129" customWidth="1"/>
    <col min="6933" max="6935" width="7.5703125" style="129" bestFit="1" customWidth="1"/>
    <col min="6936" max="6936" width="11.42578125" style="129"/>
    <col min="6937" max="6937" width="6.140625" style="129" customWidth="1"/>
    <col min="6938" max="6938" width="1.42578125" style="129" customWidth="1"/>
    <col min="6939" max="6941" width="5.140625" style="129" customWidth="1"/>
    <col min="6942" max="6942" width="1.42578125" style="129" customWidth="1"/>
    <col min="6943" max="6945" width="5.140625" style="129" customWidth="1"/>
    <col min="6946" max="6946" width="1.42578125" style="129" customWidth="1"/>
    <col min="6947" max="6949" width="5.140625" style="129" customWidth="1"/>
    <col min="6950" max="6950" width="1.42578125" style="129" customWidth="1"/>
    <col min="6951" max="6953" width="5.140625" style="129" customWidth="1"/>
    <col min="6954" max="6954" width="1.42578125" style="129" customWidth="1"/>
    <col min="6955" max="6957" width="5.140625" style="129" customWidth="1"/>
    <col min="6958" max="6958" width="1.42578125" style="129" customWidth="1"/>
    <col min="6959" max="6961" width="5.140625" style="129" customWidth="1"/>
    <col min="6962" max="7167" width="11.42578125" style="129"/>
    <col min="7168" max="7168" width="15.42578125" style="129" customWidth="1"/>
    <col min="7169" max="7171" width="7.5703125" style="129" bestFit="1" customWidth="1"/>
    <col min="7172" max="7172" width="1.42578125" style="129" customWidth="1"/>
    <col min="7173" max="7175" width="7.5703125" style="129" bestFit="1" customWidth="1"/>
    <col min="7176" max="7176" width="1.42578125" style="129" customWidth="1"/>
    <col min="7177" max="7179" width="7.5703125" style="129" bestFit="1" customWidth="1"/>
    <col min="7180" max="7180" width="1.42578125" style="129" customWidth="1"/>
    <col min="7181" max="7183" width="7.5703125" style="129" bestFit="1" customWidth="1"/>
    <col min="7184" max="7184" width="1.42578125" style="129" customWidth="1"/>
    <col min="7185" max="7187" width="7.5703125" style="129" bestFit="1" customWidth="1"/>
    <col min="7188" max="7188" width="1.42578125" style="129" customWidth="1"/>
    <col min="7189" max="7191" width="7.5703125" style="129" bestFit="1" customWidth="1"/>
    <col min="7192" max="7192" width="11.42578125" style="129"/>
    <col min="7193" max="7193" width="6.140625" style="129" customWidth="1"/>
    <col min="7194" max="7194" width="1.42578125" style="129" customWidth="1"/>
    <col min="7195" max="7197" width="5.140625" style="129" customWidth="1"/>
    <col min="7198" max="7198" width="1.42578125" style="129" customWidth="1"/>
    <col min="7199" max="7201" width="5.140625" style="129" customWidth="1"/>
    <col min="7202" max="7202" width="1.42578125" style="129" customWidth="1"/>
    <col min="7203" max="7205" width="5.140625" style="129" customWidth="1"/>
    <col min="7206" max="7206" width="1.42578125" style="129" customWidth="1"/>
    <col min="7207" max="7209" width="5.140625" style="129" customWidth="1"/>
    <col min="7210" max="7210" width="1.42578125" style="129" customWidth="1"/>
    <col min="7211" max="7213" width="5.140625" style="129" customWidth="1"/>
    <col min="7214" max="7214" width="1.42578125" style="129" customWidth="1"/>
    <col min="7215" max="7217" width="5.140625" style="129" customWidth="1"/>
    <col min="7218" max="7423" width="11.42578125" style="129"/>
    <col min="7424" max="7424" width="15.42578125" style="129" customWidth="1"/>
    <col min="7425" max="7427" width="7.5703125" style="129" bestFit="1" customWidth="1"/>
    <col min="7428" max="7428" width="1.42578125" style="129" customWidth="1"/>
    <col min="7429" max="7431" width="7.5703125" style="129" bestFit="1" customWidth="1"/>
    <col min="7432" max="7432" width="1.42578125" style="129" customWidth="1"/>
    <col min="7433" max="7435" width="7.5703125" style="129" bestFit="1" customWidth="1"/>
    <col min="7436" max="7436" width="1.42578125" style="129" customWidth="1"/>
    <col min="7437" max="7439" width="7.5703125" style="129" bestFit="1" customWidth="1"/>
    <col min="7440" max="7440" width="1.42578125" style="129" customWidth="1"/>
    <col min="7441" max="7443" width="7.5703125" style="129" bestFit="1" customWidth="1"/>
    <col min="7444" max="7444" width="1.42578125" style="129" customWidth="1"/>
    <col min="7445" max="7447" width="7.5703125" style="129" bestFit="1" customWidth="1"/>
    <col min="7448" max="7448" width="11.42578125" style="129"/>
    <col min="7449" max="7449" width="6.140625" style="129" customWidth="1"/>
    <col min="7450" max="7450" width="1.42578125" style="129" customWidth="1"/>
    <col min="7451" max="7453" width="5.140625" style="129" customWidth="1"/>
    <col min="7454" max="7454" width="1.42578125" style="129" customWidth="1"/>
    <col min="7455" max="7457" width="5.140625" style="129" customWidth="1"/>
    <col min="7458" max="7458" width="1.42578125" style="129" customWidth="1"/>
    <col min="7459" max="7461" width="5.140625" style="129" customWidth="1"/>
    <col min="7462" max="7462" width="1.42578125" style="129" customWidth="1"/>
    <col min="7463" max="7465" width="5.140625" style="129" customWidth="1"/>
    <col min="7466" max="7466" width="1.42578125" style="129" customWidth="1"/>
    <col min="7467" max="7469" width="5.140625" style="129" customWidth="1"/>
    <col min="7470" max="7470" width="1.42578125" style="129" customWidth="1"/>
    <col min="7471" max="7473" width="5.140625" style="129" customWidth="1"/>
    <col min="7474" max="7679" width="11.42578125" style="129"/>
    <col min="7680" max="7680" width="15.42578125" style="129" customWidth="1"/>
    <col min="7681" max="7683" width="7.5703125" style="129" bestFit="1" customWidth="1"/>
    <col min="7684" max="7684" width="1.42578125" style="129" customWidth="1"/>
    <col min="7685" max="7687" width="7.5703125" style="129" bestFit="1" customWidth="1"/>
    <col min="7688" max="7688" width="1.42578125" style="129" customWidth="1"/>
    <col min="7689" max="7691" width="7.5703125" style="129" bestFit="1" customWidth="1"/>
    <col min="7692" max="7692" width="1.42578125" style="129" customWidth="1"/>
    <col min="7693" max="7695" width="7.5703125" style="129" bestFit="1" customWidth="1"/>
    <col min="7696" max="7696" width="1.42578125" style="129" customWidth="1"/>
    <col min="7697" max="7699" width="7.5703125" style="129" bestFit="1" customWidth="1"/>
    <col min="7700" max="7700" width="1.42578125" style="129" customWidth="1"/>
    <col min="7701" max="7703" width="7.5703125" style="129" bestFit="1" customWidth="1"/>
    <col min="7704" max="7704" width="11.42578125" style="129"/>
    <col min="7705" max="7705" width="6.140625" style="129" customWidth="1"/>
    <col min="7706" max="7706" width="1.42578125" style="129" customWidth="1"/>
    <col min="7707" max="7709" width="5.140625" style="129" customWidth="1"/>
    <col min="7710" max="7710" width="1.42578125" style="129" customWidth="1"/>
    <col min="7711" max="7713" width="5.140625" style="129" customWidth="1"/>
    <col min="7714" max="7714" width="1.42578125" style="129" customWidth="1"/>
    <col min="7715" max="7717" width="5.140625" style="129" customWidth="1"/>
    <col min="7718" max="7718" width="1.42578125" style="129" customWidth="1"/>
    <col min="7719" max="7721" width="5.140625" style="129" customWidth="1"/>
    <col min="7722" max="7722" width="1.42578125" style="129" customWidth="1"/>
    <col min="7723" max="7725" width="5.140625" style="129" customWidth="1"/>
    <col min="7726" max="7726" width="1.42578125" style="129" customWidth="1"/>
    <col min="7727" max="7729" width="5.140625" style="129" customWidth="1"/>
    <col min="7730" max="7935" width="11.42578125" style="129"/>
    <col min="7936" max="7936" width="15.42578125" style="129" customWidth="1"/>
    <col min="7937" max="7939" width="7.5703125" style="129" bestFit="1" customWidth="1"/>
    <col min="7940" max="7940" width="1.42578125" style="129" customWidth="1"/>
    <col min="7941" max="7943" width="7.5703125" style="129" bestFit="1" customWidth="1"/>
    <col min="7944" max="7944" width="1.42578125" style="129" customWidth="1"/>
    <col min="7945" max="7947" width="7.5703125" style="129" bestFit="1" customWidth="1"/>
    <col min="7948" max="7948" width="1.42578125" style="129" customWidth="1"/>
    <col min="7949" max="7951" width="7.5703125" style="129" bestFit="1" customWidth="1"/>
    <col min="7952" max="7952" width="1.42578125" style="129" customWidth="1"/>
    <col min="7953" max="7955" width="7.5703125" style="129" bestFit="1" customWidth="1"/>
    <col min="7956" max="7956" width="1.42578125" style="129" customWidth="1"/>
    <col min="7957" max="7959" width="7.5703125" style="129" bestFit="1" customWidth="1"/>
    <col min="7960" max="7960" width="11.42578125" style="129"/>
    <col min="7961" max="7961" width="6.140625" style="129" customWidth="1"/>
    <col min="7962" max="7962" width="1.42578125" style="129" customWidth="1"/>
    <col min="7963" max="7965" width="5.140625" style="129" customWidth="1"/>
    <col min="7966" max="7966" width="1.42578125" style="129" customWidth="1"/>
    <col min="7967" max="7969" width="5.140625" style="129" customWidth="1"/>
    <col min="7970" max="7970" width="1.42578125" style="129" customWidth="1"/>
    <col min="7971" max="7973" width="5.140625" style="129" customWidth="1"/>
    <col min="7974" max="7974" width="1.42578125" style="129" customWidth="1"/>
    <col min="7975" max="7977" width="5.140625" style="129" customWidth="1"/>
    <col min="7978" max="7978" width="1.42578125" style="129" customWidth="1"/>
    <col min="7979" max="7981" width="5.140625" style="129" customWidth="1"/>
    <col min="7982" max="7982" width="1.42578125" style="129" customWidth="1"/>
    <col min="7983" max="7985" width="5.140625" style="129" customWidth="1"/>
    <col min="7986" max="8191" width="11.42578125" style="129"/>
    <col min="8192" max="8192" width="15.42578125" style="129" customWidth="1"/>
    <col min="8193" max="8195" width="7.5703125" style="129" bestFit="1" customWidth="1"/>
    <col min="8196" max="8196" width="1.42578125" style="129" customWidth="1"/>
    <col min="8197" max="8199" width="7.5703125" style="129" bestFit="1" customWidth="1"/>
    <col min="8200" max="8200" width="1.42578125" style="129" customWidth="1"/>
    <col min="8201" max="8203" width="7.5703125" style="129" bestFit="1" customWidth="1"/>
    <col min="8204" max="8204" width="1.42578125" style="129" customWidth="1"/>
    <col min="8205" max="8207" width="7.5703125" style="129" bestFit="1" customWidth="1"/>
    <col min="8208" max="8208" width="1.42578125" style="129" customWidth="1"/>
    <col min="8209" max="8211" width="7.5703125" style="129" bestFit="1" customWidth="1"/>
    <col min="8212" max="8212" width="1.42578125" style="129" customWidth="1"/>
    <col min="8213" max="8215" width="7.5703125" style="129" bestFit="1" customWidth="1"/>
    <col min="8216" max="8216" width="11.42578125" style="129"/>
    <col min="8217" max="8217" width="6.140625" style="129" customWidth="1"/>
    <col min="8218" max="8218" width="1.42578125" style="129" customWidth="1"/>
    <col min="8219" max="8221" width="5.140625" style="129" customWidth="1"/>
    <col min="8222" max="8222" width="1.42578125" style="129" customWidth="1"/>
    <col min="8223" max="8225" width="5.140625" style="129" customWidth="1"/>
    <col min="8226" max="8226" width="1.42578125" style="129" customWidth="1"/>
    <col min="8227" max="8229" width="5.140625" style="129" customWidth="1"/>
    <col min="8230" max="8230" width="1.42578125" style="129" customWidth="1"/>
    <col min="8231" max="8233" width="5.140625" style="129" customWidth="1"/>
    <col min="8234" max="8234" width="1.42578125" style="129" customWidth="1"/>
    <col min="8235" max="8237" width="5.140625" style="129" customWidth="1"/>
    <col min="8238" max="8238" width="1.42578125" style="129" customWidth="1"/>
    <col min="8239" max="8241" width="5.140625" style="129" customWidth="1"/>
    <col min="8242" max="8447" width="11.42578125" style="129"/>
    <col min="8448" max="8448" width="15.42578125" style="129" customWidth="1"/>
    <col min="8449" max="8451" width="7.5703125" style="129" bestFit="1" customWidth="1"/>
    <col min="8452" max="8452" width="1.42578125" style="129" customWidth="1"/>
    <col min="8453" max="8455" width="7.5703125" style="129" bestFit="1" customWidth="1"/>
    <col min="8456" max="8456" width="1.42578125" style="129" customWidth="1"/>
    <col min="8457" max="8459" width="7.5703125" style="129" bestFit="1" customWidth="1"/>
    <col min="8460" max="8460" width="1.42578125" style="129" customWidth="1"/>
    <col min="8461" max="8463" width="7.5703125" style="129" bestFit="1" customWidth="1"/>
    <col min="8464" max="8464" width="1.42578125" style="129" customWidth="1"/>
    <col min="8465" max="8467" width="7.5703125" style="129" bestFit="1" customWidth="1"/>
    <col min="8468" max="8468" width="1.42578125" style="129" customWidth="1"/>
    <col min="8469" max="8471" width="7.5703125" style="129" bestFit="1" customWidth="1"/>
    <col min="8472" max="8472" width="11.42578125" style="129"/>
    <col min="8473" max="8473" width="6.140625" style="129" customWidth="1"/>
    <col min="8474" max="8474" width="1.42578125" style="129" customWidth="1"/>
    <col min="8475" max="8477" width="5.140625" style="129" customWidth="1"/>
    <col min="8478" max="8478" width="1.42578125" style="129" customWidth="1"/>
    <col min="8479" max="8481" width="5.140625" style="129" customWidth="1"/>
    <col min="8482" max="8482" width="1.42578125" style="129" customWidth="1"/>
    <col min="8483" max="8485" width="5.140625" style="129" customWidth="1"/>
    <col min="8486" max="8486" width="1.42578125" style="129" customWidth="1"/>
    <col min="8487" max="8489" width="5.140625" style="129" customWidth="1"/>
    <col min="8490" max="8490" width="1.42578125" style="129" customWidth="1"/>
    <col min="8491" max="8493" width="5.140625" style="129" customWidth="1"/>
    <col min="8494" max="8494" width="1.42578125" style="129" customWidth="1"/>
    <col min="8495" max="8497" width="5.140625" style="129" customWidth="1"/>
    <col min="8498" max="8703" width="11.42578125" style="129"/>
    <col min="8704" max="8704" width="15.42578125" style="129" customWidth="1"/>
    <col min="8705" max="8707" width="7.5703125" style="129" bestFit="1" customWidth="1"/>
    <col min="8708" max="8708" width="1.42578125" style="129" customWidth="1"/>
    <col min="8709" max="8711" width="7.5703125" style="129" bestFit="1" customWidth="1"/>
    <col min="8712" max="8712" width="1.42578125" style="129" customWidth="1"/>
    <col min="8713" max="8715" width="7.5703125" style="129" bestFit="1" customWidth="1"/>
    <col min="8716" max="8716" width="1.42578125" style="129" customWidth="1"/>
    <col min="8717" max="8719" width="7.5703125" style="129" bestFit="1" customWidth="1"/>
    <col min="8720" max="8720" width="1.42578125" style="129" customWidth="1"/>
    <col min="8721" max="8723" width="7.5703125" style="129" bestFit="1" customWidth="1"/>
    <col min="8724" max="8724" width="1.42578125" style="129" customWidth="1"/>
    <col min="8725" max="8727" width="7.5703125" style="129" bestFit="1" customWidth="1"/>
    <col min="8728" max="8728" width="11.42578125" style="129"/>
    <col min="8729" max="8729" width="6.140625" style="129" customWidth="1"/>
    <col min="8730" max="8730" width="1.42578125" style="129" customWidth="1"/>
    <col min="8731" max="8733" width="5.140625" style="129" customWidth="1"/>
    <col min="8734" max="8734" width="1.42578125" style="129" customWidth="1"/>
    <col min="8735" max="8737" width="5.140625" style="129" customWidth="1"/>
    <col min="8738" max="8738" width="1.42578125" style="129" customWidth="1"/>
    <col min="8739" max="8741" width="5.140625" style="129" customWidth="1"/>
    <col min="8742" max="8742" width="1.42578125" style="129" customWidth="1"/>
    <col min="8743" max="8745" width="5.140625" style="129" customWidth="1"/>
    <col min="8746" max="8746" width="1.42578125" style="129" customWidth="1"/>
    <col min="8747" max="8749" width="5.140625" style="129" customWidth="1"/>
    <col min="8750" max="8750" width="1.42578125" style="129" customWidth="1"/>
    <col min="8751" max="8753" width="5.140625" style="129" customWidth="1"/>
    <col min="8754" max="8959" width="11.42578125" style="129"/>
    <col min="8960" max="8960" width="15.42578125" style="129" customWidth="1"/>
    <col min="8961" max="8963" width="7.5703125" style="129" bestFit="1" customWidth="1"/>
    <col min="8964" max="8964" width="1.42578125" style="129" customWidth="1"/>
    <col min="8965" max="8967" width="7.5703125" style="129" bestFit="1" customWidth="1"/>
    <col min="8968" max="8968" width="1.42578125" style="129" customWidth="1"/>
    <col min="8969" max="8971" width="7.5703125" style="129" bestFit="1" customWidth="1"/>
    <col min="8972" max="8972" width="1.42578125" style="129" customWidth="1"/>
    <col min="8973" max="8975" width="7.5703125" style="129" bestFit="1" customWidth="1"/>
    <col min="8976" max="8976" width="1.42578125" style="129" customWidth="1"/>
    <col min="8977" max="8979" width="7.5703125" style="129" bestFit="1" customWidth="1"/>
    <col min="8980" max="8980" width="1.42578125" style="129" customWidth="1"/>
    <col min="8981" max="8983" width="7.5703125" style="129" bestFit="1" customWidth="1"/>
    <col min="8984" max="8984" width="11.42578125" style="129"/>
    <col min="8985" max="8985" width="6.140625" style="129" customWidth="1"/>
    <col min="8986" max="8986" width="1.42578125" style="129" customWidth="1"/>
    <col min="8987" max="8989" width="5.140625" style="129" customWidth="1"/>
    <col min="8990" max="8990" width="1.42578125" style="129" customWidth="1"/>
    <col min="8991" max="8993" width="5.140625" style="129" customWidth="1"/>
    <col min="8994" max="8994" width="1.42578125" style="129" customWidth="1"/>
    <col min="8995" max="8997" width="5.140625" style="129" customWidth="1"/>
    <col min="8998" max="8998" width="1.42578125" style="129" customWidth="1"/>
    <col min="8999" max="9001" width="5.140625" style="129" customWidth="1"/>
    <col min="9002" max="9002" width="1.42578125" style="129" customWidth="1"/>
    <col min="9003" max="9005" width="5.140625" style="129" customWidth="1"/>
    <col min="9006" max="9006" width="1.42578125" style="129" customWidth="1"/>
    <col min="9007" max="9009" width="5.140625" style="129" customWidth="1"/>
    <col min="9010" max="9215" width="11.42578125" style="129"/>
    <col min="9216" max="9216" width="15.42578125" style="129" customWidth="1"/>
    <col min="9217" max="9219" width="7.5703125" style="129" bestFit="1" customWidth="1"/>
    <col min="9220" max="9220" width="1.42578125" style="129" customWidth="1"/>
    <col min="9221" max="9223" width="7.5703125" style="129" bestFit="1" customWidth="1"/>
    <col min="9224" max="9224" width="1.42578125" style="129" customWidth="1"/>
    <col min="9225" max="9227" width="7.5703125" style="129" bestFit="1" customWidth="1"/>
    <col min="9228" max="9228" width="1.42578125" style="129" customWidth="1"/>
    <col min="9229" max="9231" width="7.5703125" style="129" bestFit="1" customWidth="1"/>
    <col min="9232" max="9232" width="1.42578125" style="129" customWidth="1"/>
    <col min="9233" max="9235" width="7.5703125" style="129" bestFit="1" customWidth="1"/>
    <col min="9236" max="9236" width="1.42578125" style="129" customWidth="1"/>
    <col min="9237" max="9239" width="7.5703125" style="129" bestFit="1" customWidth="1"/>
    <col min="9240" max="9240" width="11.42578125" style="129"/>
    <col min="9241" max="9241" width="6.140625" style="129" customWidth="1"/>
    <col min="9242" max="9242" width="1.42578125" style="129" customWidth="1"/>
    <col min="9243" max="9245" width="5.140625" style="129" customWidth="1"/>
    <col min="9246" max="9246" width="1.42578125" style="129" customWidth="1"/>
    <col min="9247" max="9249" width="5.140625" style="129" customWidth="1"/>
    <col min="9250" max="9250" width="1.42578125" style="129" customWidth="1"/>
    <col min="9251" max="9253" width="5.140625" style="129" customWidth="1"/>
    <col min="9254" max="9254" width="1.42578125" style="129" customWidth="1"/>
    <col min="9255" max="9257" width="5.140625" style="129" customWidth="1"/>
    <col min="9258" max="9258" width="1.42578125" style="129" customWidth="1"/>
    <col min="9259" max="9261" width="5.140625" style="129" customWidth="1"/>
    <col min="9262" max="9262" width="1.42578125" style="129" customWidth="1"/>
    <col min="9263" max="9265" width="5.140625" style="129" customWidth="1"/>
    <col min="9266" max="9471" width="11.42578125" style="129"/>
    <col min="9472" max="9472" width="15.42578125" style="129" customWidth="1"/>
    <col min="9473" max="9475" width="7.5703125" style="129" bestFit="1" customWidth="1"/>
    <col min="9476" max="9476" width="1.42578125" style="129" customWidth="1"/>
    <col min="9477" max="9479" width="7.5703125" style="129" bestFit="1" customWidth="1"/>
    <col min="9480" max="9480" width="1.42578125" style="129" customWidth="1"/>
    <col min="9481" max="9483" width="7.5703125" style="129" bestFit="1" customWidth="1"/>
    <col min="9484" max="9484" width="1.42578125" style="129" customWidth="1"/>
    <col min="9485" max="9487" width="7.5703125" style="129" bestFit="1" customWidth="1"/>
    <col min="9488" max="9488" width="1.42578125" style="129" customWidth="1"/>
    <col min="9489" max="9491" width="7.5703125" style="129" bestFit="1" customWidth="1"/>
    <col min="9492" max="9492" width="1.42578125" style="129" customWidth="1"/>
    <col min="9493" max="9495" width="7.5703125" style="129" bestFit="1" customWidth="1"/>
    <col min="9496" max="9496" width="11.42578125" style="129"/>
    <col min="9497" max="9497" width="6.140625" style="129" customWidth="1"/>
    <col min="9498" max="9498" width="1.42578125" style="129" customWidth="1"/>
    <col min="9499" max="9501" width="5.140625" style="129" customWidth="1"/>
    <col min="9502" max="9502" width="1.42578125" style="129" customWidth="1"/>
    <col min="9503" max="9505" width="5.140625" style="129" customWidth="1"/>
    <col min="9506" max="9506" width="1.42578125" style="129" customWidth="1"/>
    <col min="9507" max="9509" width="5.140625" style="129" customWidth="1"/>
    <col min="9510" max="9510" width="1.42578125" style="129" customWidth="1"/>
    <col min="9511" max="9513" width="5.140625" style="129" customWidth="1"/>
    <col min="9514" max="9514" width="1.42578125" style="129" customWidth="1"/>
    <col min="9515" max="9517" width="5.140625" style="129" customWidth="1"/>
    <col min="9518" max="9518" width="1.42578125" style="129" customWidth="1"/>
    <col min="9519" max="9521" width="5.140625" style="129" customWidth="1"/>
    <col min="9522" max="9727" width="11.42578125" style="129"/>
    <col min="9728" max="9728" width="15.42578125" style="129" customWidth="1"/>
    <col min="9729" max="9731" width="7.5703125" style="129" bestFit="1" customWidth="1"/>
    <col min="9732" max="9732" width="1.42578125" style="129" customWidth="1"/>
    <col min="9733" max="9735" width="7.5703125" style="129" bestFit="1" customWidth="1"/>
    <col min="9736" max="9736" width="1.42578125" style="129" customWidth="1"/>
    <col min="9737" max="9739" width="7.5703125" style="129" bestFit="1" customWidth="1"/>
    <col min="9740" max="9740" width="1.42578125" style="129" customWidth="1"/>
    <col min="9741" max="9743" width="7.5703125" style="129" bestFit="1" customWidth="1"/>
    <col min="9744" max="9744" width="1.42578125" style="129" customWidth="1"/>
    <col min="9745" max="9747" width="7.5703125" style="129" bestFit="1" customWidth="1"/>
    <col min="9748" max="9748" width="1.42578125" style="129" customWidth="1"/>
    <col min="9749" max="9751" width="7.5703125" style="129" bestFit="1" customWidth="1"/>
    <col min="9752" max="9752" width="11.42578125" style="129"/>
    <col min="9753" max="9753" width="6.140625" style="129" customWidth="1"/>
    <col min="9754" max="9754" width="1.42578125" style="129" customWidth="1"/>
    <col min="9755" max="9757" width="5.140625" style="129" customWidth="1"/>
    <col min="9758" max="9758" width="1.42578125" style="129" customWidth="1"/>
    <col min="9759" max="9761" width="5.140625" style="129" customWidth="1"/>
    <col min="9762" max="9762" width="1.42578125" style="129" customWidth="1"/>
    <col min="9763" max="9765" width="5.140625" style="129" customWidth="1"/>
    <col min="9766" max="9766" width="1.42578125" style="129" customWidth="1"/>
    <col min="9767" max="9769" width="5.140625" style="129" customWidth="1"/>
    <col min="9770" max="9770" width="1.42578125" style="129" customWidth="1"/>
    <col min="9771" max="9773" width="5.140625" style="129" customWidth="1"/>
    <col min="9774" max="9774" width="1.42578125" style="129" customWidth="1"/>
    <col min="9775" max="9777" width="5.140625" style="129" customWidth="1"/>
    <col min="9778" max="9983" width="11.42578125" style="129"/>
    <col min="9984" max="9984" width="15.42578125" style="129" customWidth="1"/>
    <col min="9985" max="9987" width="7.5703125" style="129" bestFit="1" customWidth="1"/>
    <col min="9988" max="9988" width="1.42578125" style="129" customWidth="1"/>
    <col min="9989" max="9991" width="7.5703125" style="129" bestFit="1" customWidth="1"/>
    <col min="9992" max="9992" width="1.42578125" style="129" customWidth="1"/>
    <col min="9993" max="9995" width="7.5703125" style="129" bestFit="1" customWidth="1"/>
    <col min="9996" max="9996" width="1.42578125" style="129" customWidth="1"/>
    <col min="9997" max="9999" width="7.5703125" style="129" bestFit="1" customWidth="1"/>
    <col min="10000" max="10000" width="1.42578125" style="129" customWidth="1"/>
    <col min="10001" max="10003" width="7.5703125" style="129" bestFit="1" customWidth="1"/>
    <col min="10004" max="10004" width="1.42578125" style="129" customWidth="1"/>
    <col min="10005" max="10007" width="7.5703125" style="129" bestFit="1" customWidth="1"/>
    <col min="10008" max="10008" width="11.42578125" style="129"/>
    <col min="10009" max="10009" width="6.140625" style="129" customWidth="1"/>
    <col min="10010" max="10010" width="1.42578125" style="129" customWidth="1"/>
    <col min="10011" max="10013" width="5.140625" style="129" customWidth="1"/>
    <col min="10014" max="10014" width="1.42578125" style="129" customWidth="1"/>
    <col min="10015" max="10017" width="5.140625" style="129" customWidth="1"/>
    <col min="10018" max="10018" width="1.42578125" style="129" customWidth="1"/>
    <col min="10019" max="10021" width="5.140625" style="129" customWidth="1"/>
    <col min="10022" max="10022" width="1.42578125" style="129" customWidth="1"/>
    <col min="10023" max="10025" width="5.140625" style="129" customWidth="1"/>
    <col min="10026" max="10026" width="1.42578125" style="129" customWidth="1"/>
    <col min="10027" max="10029" width="5.140625" style="129" customWidth="1"/>
    <col min="10030" max="10030" width="1.42578125" style="129" customWidth="1"/>
    <col min="10031" max="10033" width="5.140625" style="129" customWidth="1"/>
    <col min="10034" max="10239" width="11.42578125" style="129"/>
    <col min="10240" max="10240" width="15.42578125" style="129" customWidth="1"/>
    <col min="10241" max="10243" width="7.5703125" style="129" bestFit="1" customWidth="1"/>
    <col min="10244" max="10244" width="1.42578125" style="129" customWidth="1"/>
    <col min="10245" max="10247" width="7.5703125" style="129" bestFit="1" customWidth="1"/>
    <col min="10248" max="10248" width="1.42578125" style="129" customWidth="1"/>
    <col min="10249" max="10251" width="7.5703125" style="129" bestFit="1" customWidth="1"/>
    <col min="10252" max="10252" width="1.42578125" style="129" customWidth="1"/>
    <col min="10253" max="10255" width="7.5703125" style="129" bestFit="1" customWidth="1"/>
    <col min="10256" max="10256" width="1.42578125" style="129" customWidth="1"/>
    <col min="10257" max="10259" width="7.5703125" style="129" bestFit="1" customWidth="1"/>
    <col min="10260" max="10260" width="1.42578125" style="129" customWidth="1"/>
    <col min="10261" max="10263" width="7.5703125" style="129" bestFit="1" customWidth="1"/>
    <col min="10264" max="10264" width="11.42578125" style="129"/>
    <col min="10265" max="10265" width="6.140625" style="129" customWidth="1"/>
    <col min="10266" max="10266" width="1.42578125" style="129" customWidth="1"/>
    <col min="10267" max="10269" width="5.140625" style="129" customWidth="1"/>
    <col min="10270" max="10270" width="1.42578125" style="129" customWidth="1"/>
    <col min="10271" max="10273" width="5.140625" style="129" customWidth="1"/>
    <col min="10274" max="10274" width="1.42578125" style="129" customWidth="1"/>
    <col min="10275" max="10277" width="5.140625" style="129" customWidth="1"/>
    <col min="10278" max="10278" width="1.42578125" style="129" customWidth="1"/>
    <col min="10279" max="10281" width="5.140625" style="129" customWidth="1"/>
    <col min="10282" max="10282" width="1.42578125" style="129" customWidth="1"/>
    <col min="10283" max="10285" width="5.140625" style="129" customWidth="1"/>
    <col min="10286" max="10286" width="1.42578125" style="129" customWidth="1"/>
    <col min="10287" max="10289" width="5.140625" style="129" customWidth="1"/>
    <col min="10290" max="10495" width="11.42578125" style="129"/>
    <col min="10496" max="10496" width="15.42578125" style="129" customWidth="1"/>
    <col min="10497" max="10499" width="7.5703125" style="129" bestFit="1" customWidth="1"/>
    <col min="10500" max="10500" width="1.42578125" style="129" customWidth="1"/>
    <col min="10501" max="10503" width="7.5703125" style="129" bestFit="1" customWidth="1"/>
    <col min="10504" max="10504" width="1.42578125" style="129" customWidth="1"/>
    <col min="10505" max="10507" width="7.5703125" style="129" bestFit="1" customWidth="1"/>
    <col min="10508" max="10508" width="1.42578125" style="129" customWidth="1"/>
    <col min="10509" max="10511" width="7.5703125" style="129" bestFit="1" customWidth="1"/>
    <col min="10512" max="10512" width="1.42578125" style="129" customWidth="1"/>
    <col min="10513" max="10515" width="7.5703125" style="129" bestFit="1" customWidth="1"/>
    <col min="10516" max="10516" width="1.42578125" style="129" customWidth="1"/>
    <col min="10517" max="10519" width="7.5703125" style="129" bestFit="1" customWidth="1"/>
    <col min="10520" max="10520" width="11.42578125" style="129"/>
    <col min="10521" max="10521" width="6.140625" style="129" customWidth="1"/>
    <col min="10522" max="10522" width="1.42578125" style="129" customWidth="1"/>
    <col min="10523" max="10525" width="5.140625" style="129" customWidth="1"/>
    <col min="10526" max="10526" width="1.42578125" style="129" customWidth="1"/>
    <col min="10527" max="10529" width="5.140625" style="129" customWidth="1"/>
    <col min="10530" max="10530" width="1.42578125" style="129" customWidth="1"/>
    <col min="10531" max="10533" width="5.140625" style="129" customWidth="1"/>
    <col min="10534" max="10534" width="1.42578125" style="129" customWidth="1"/>
    <col min="10535" max="10537" width="5.140625" style="129" customWidth="1"/>
    <col min="10538" max="10538" width="1.42578125" style="129" customWidth="1"/>
    <col min="10539" max="10541" width="5.140625" style="129" customWidth="1"/>
    <col min="10542" max="10542" width="1.42578125" style="129" customWidth="1"/>
    <col min="10543" max="10545" width="5.140625" style="129" customWidth="1"/>
    <col min="10546" max="10751" width="11.42578125" style="129"/>
    <col min="10752" max="10752" width="15.42578125" style="129" customWidth="1"/>
    <col min="10753" max="10755" width="7.5703125" style="129" bestFit="1" customWidth="1"/>
    <col min="10756" max="10756" width="1.42578125" style="129" customWidth="1"/>
    <col min="10757" max="10759" width="7.5703125" style="129" bestFit="1" customWidth="1"/>
    <col min="10760" max="10760" width="1.42578125" style="129" customWidth="1"/>
    <col min="10761" max="10763" width="7.5703125" style="129" bestFit="1" customWidth="1"/>
    <col min="10764" max="10764" width="1.42578125" style="129" customWidth="1"/>
    <col min="10765" max="10767" width="7.5703125" style="129" bestFit="1" customWidth="1"/>
    <col min="10768" max="10768" width="1.42578125" style="129" customWidth="1"/>
    <col min="10769" max="10771" width="7.5703125" style="129" bestFit="1" customWidth="1"/>
    <col min="10772" max="10772" width="1.42578125" style="129" customWidth="1"/>
    <col min="10773" max="10775" width="7.5703125" style="129" bestFit="1" customWidth="1"/>
    <col min="10776" max="10776" width="11.42578125" style="129"/>
    <col min="10777" max="10777" width="6.140625" style="129" customWidth="1"/>
    <col min="10778" max="10778" width="1.42578125" style="129" customWidth="1"/>
    <col min="10779" max="10781" width="5.140625" style="129" customWidth="1"/>
    <col min="10782" max="10782" width="1.42578125" style="129" customWidth="1"/>
    <col min="10783" max="10785" width="5.140625" style="129" customWidth="1"/>
    <col min="10786" max="10786" width="1.42578125" style="129" customWidth="1"/>
    <col min="10787" max="10789" width="5.140625" style="129" customWidth="1"/>
    <col min="10790" max="10790" width="1.42578125" style="129" customWidth="1"/>
    <col min="10791" max="10793" width="5.140625" style="129" customWidth="1"/>
    <col min="10794" max="10794" width="1.42578125" style="129" customWidth="1"/>
    <col min="10795" max="10797" width="5.140625" style="129" customWidth="1"/>
    <col min="10798" max="10798" width="1.42578125" style="129" customWidth="1"/>
    <col min="10799" max="10801" width="5.140625" style="129" customWidth="1"/>
    <col min="10802" max="11007" width="11.42578125" style="129"/>
    <col min="11008" max="11008" width="15.42578125" style="129" customWidth="1"/>
    <col min="11009" max="11011" width="7.5703125" style="129" bestFit="1" customWidth="1"/>
    <col min="11012" max="11012" width="1.42578125" style="129" customWidth="1"/>
    <col min="11013" max="11015" width="7.5703125" style="129" bestFit="1" customWidth="1"/>
    <col min="11016" max="11016" width="1.42578125" style="129" customWidth="1"/>
    <col min="11017" max="11019" width="7.5703125" style="129" bestFit="1" customWidth="1"/>
    <col min="11020" max="11020" width="1.42578125" style="129" customWidth="1"/>
    <col min="11021" max="11023" width="7.5703125" style="129" bestFit="1" customWidth="1"/>
    <col min="11024" max="11024" width="1.42578125" style="129" customWidth="1"/>
    <col min="11025" max="11027" width="7.5703125" style="129" bestFit="1" customWidth="1"/>
    <col min="11028" max="11028" width="1.42578125" style="129" customWidth="1"/>
    <col min="11029" max="11031" width="7.5703125" style="129" bestFit="1" customWidth="1"/>
    <col min="11032" max="11032" width="11.42578125" style="129"/>
    <col min="11033" max="11033" width="6.140625" style="129" customWidth="1"/>
    <col min="11034" max="11034" width="1.42578125" style="129" customWidth="1"/>
    <col min="11035" max="11037" width="5.140625" style="129" customWidth="1"/>
    <col min="11038" max="11038" width="1.42578125" style="129" customWidth="1"/>
    <col min="11039" max="11041" width="5.140625" style="129" customWidth="1"/>
    <col min="11042" max="11042" width="1.42578125" style="129" customWidth="1"/>
    <col min="11043" max="11045" width="5.140625" style="129" customWidth="1"/>
    <col min="11046" max="11046" width="1.42578125" style="129" customWidth="1"/>
    <col min="11047" max="11049" width="5.140625" style="129" customWidth="1"/>
    <col min="11050" max="11050" width="1.42578125" style="129" customWidth="1"/>
    <col min="11051" max="11053" width="5.140625" style="129" customWidth="1"/>
    <col min="11054" max="11054" width="1.42578125" style="129" customWidth="1"/>
    <col min="11055" max="11057" width="5.140625" style="129" customWidth="1"/>
    <col min="11058" max="11263" width="11.42578125" style="129"/>
    <col min="11264" max="11264" width="15.42578125" style="129" customWidth="1"/>
    <col min="11265" max="11267" width="7.5703125" style="129" bestFit="1" customWidth="1"/>
    <col min="11268" max="11268" width="1.42578125" style="129" customWidth="1"/>
    <col min="11269" max="11271" width="7.5703125" style="129" bestFit="1" customWidth="1"/>
    <col min="11272" max="11272" width="1.42578125" style="129" customWidth="1"/>
    <col min="11273" max="11275" width="7.5703125" style="129" bestFit="1" customWidth="1"/>
    <col min="11276" max="11276" width="1.42578125" style="129" customWidth="1"/>
    <col min="11277" max="11279" width="7.5703125" style="129" bestFit="1" customWidth="1"/>
    <col min="11280" max="11280" width="1.42578125" style="129" customWidth="1"/>
    <col min="11281" max="11283" width="7.5703125" style="129" bestFit="1" customWidth="1"/>
    <col min="11284" max="11284" width="1.42578125" style="129" customWidth="1"/>
    <col min="11285" max="11287" width="7.5703125" style="129" bestFit="1" customWidth="1"/>
    <col min="11288" max="11288" width="11.42578125" style="129"/>
    <col min="11289" max="11289" width="6.140625" style="129" customWidth="1"/>
    <col min="11290" max="11290" width="1.42578125" style="129" customWidth="1"/>
    <col min="11291" max="11293" width="5.140625" style="129" customWidth="1"/>
    <col min="11294" max="11294" width="1.42578125" style="129" customWidth="1"/>
    <col min="11295" max="11297" width="5.140625" style="129" customWidth="1"/>
    <col min="11298" max="11298" width="1.42578125" style="129" customWidth="1"/>
    <col min="11299" max="11301" width="5.140625" style="129" customWidth="1"/>
    <col min="11302" max="11302" width="1.42578125" style="129" customWidth="1"/>
    <col min="11303" max="11305" width="5.140625" style="129" customWidth="1"/>
    <col min="11306" max="11306" width="1.42578125" style="129" customWidth="1"/>
    <col min="11307" max="11309" width="5.140625" style="129" customWidth="1"/>
    <col min="11310" max="11310" width="1.42578125" style="129" customWidth="1"/>
    <col min="11311" max="11313" width="5.140625" style="129" customWidth="1"/>
    <col min="11314" max="11519" width="11.42578125" style="129"/>
    <col min="11520" max="11520" width="15.42578125" style="129" customWidth="1"/>
    <col min="11521" max="11523" width="7.5703125" style="129" bestFit="1" customWidth="1"/>
    <col min="11524" max="11524" width="1.42578125" style="129" customWidth="1"/>
    <col min="11525" max="11527" width="7.5703125" style="129" bestFit="1" customWidth="1"/>
    <col min="11528" max="11528" width="1.42578125" style="129" customWidth="1"/>
    <col min="11529" max="11531" width="7.5703125" style="129" bestFit="1" customWidth="1"/>
    <col min="11532" max="11532" width="1.42578125" style="129" customWidth="1"/>
    <col min="11533" max="11535" width="7.5703125" style="129" bestFit="1" customWidth="1"/>
    <col min="11536" max="11536" width="1.42578125" style="129" customWidth="1"/>
    <col min="11537" max="11539" width="7.5703125" style="129" bestFit="1" customWidth="1"/>
    <col min="11540" max="11540" width="1.42578125" style="129" customWidth="1"/>
    <col min="11541" max="11543" width="7.5703125" style="129" bestFit="1" customWidth="1"/>
    <col min="11544" max="11544" width="11.42578125" style="129"/>
    <col min="11545" max="11545" width="6.140625" style="129" customWidth="1"/>
    <col min="11546" max="11546" width="1.42578125" style="129" customWidth="1"/>
    <col min="11547" max="11549" width="5.140625" style="129" customWidth="1"/>
    <col min="11550" max="11550" width="1.42578125" style="129" customWidth="1"/>
    <col min="11551" max="11553" width="5.140625" style="129" customWidth="1"/>
    <col min="11554" max="11554" width="1.42578125" style="129" customWidth="1"/>
    <col min="11555" max="11557" width="5.140625" style="129" customWidth="1"/>
    <col min="11558" max="11558" width="1.42578125" style="129" customWidth="1"/>
    <col min="11559" max="11561" width="5.140625" style="129" customWidth="1"/>
    <col min="11562" max="11562" width="1.42578125" style="129" customWidth="1"/>
    <col min="11563" max="11565" width="5.140625" style="129" customWidth="1"/>
    <col min="11566" max="11566" width="1.42578125" style="129" customWidth="1"/>
    <col min="11567" max="11569" width="5.140625" style="129" customWidth="1"/>
    <col min="11570" max="11775" width="11.42578125" style="129"/>
    <col min="11776" max="11776" width="15.42578125" style="129" customWidth="1"/>
    <col min="11777" max="11779" width="7.5703125" style="129" bestFit="1" customWidth="1"/>
    <col min="11780" max="11780" width="1.42578125" style="129" customWidth="1"/>
    <col min="11781" max="11783" width="7.5703125" style="129" bestFit="1" customWidth="1"/>
    <col min="11784" max="11784" width="1.42578125" style="129" customWidth="1"/>
    <col min="11785" max="11787" width="7.5703125" style="129" bestFit="1" customWidth="1"/>
    <col min="11788" max="11788" width="1.42578125" style="129" customWidth="1"/>
    <col min="11789" max="11791" width="7.5703125" style="129" bestFit="1" customWidth="1"/>
    <col min="11792" max="11792" width="1.42578125" style="129" customWidth="1"/>
    <col min="11793" max="11795" width="7.5703125" style="129" bestFit="1" customWidth="1"/>
    <col min="11796" max="11796" width="1.42578125" style="129" customWidth="1"/>
    <col min="11797" max="11799" width="7.5703125" style="129" bestFit="1" customWidth="1"/>
    <col min="11800" max="11800" width="11.42578125" style="129"/>
    <col min="11801" max="11801" width="6.140625" style="129" customWidth="1"/>
    <col min="11802" max="11802" width="1.42578125" style="129" customWidth="1"/>
    <col min="11803" max="11805" width="5.140625" style="129" customWidth="1"/>
    <col min="11806" max="11806" width="1.42578125" style="129" customWidth="1"/>
    <col min="11807" max="11809" width="5.140625" style="129" customWidth="1"/>
    <col min="11810" max="11810" width="1.42578125" style="129" customWidth="1"/>
    <col min="11811" max="11813" width="5.140625" style="129" customWidth="1"/>
    <col min="11814" max="11814" width="1.42578125" style="129" customWidth="1"/>
    <col min="11815" max="11817" width="5.140625" style="129" customWidth="1"/>
    <col min="11818" max="11818" width="1.42578125" style="129" customWidth="1"/>
    <col min="11819" max="11821" width="5.140625" style="129" customWidth="1"/>
    <col min="11822" max="11822" width="1.42578125" style="129" customWidth="1"/>
    <col min="11823" max="11825" width="5.140625" style="129" customWidth="1"/>
    <col min="11826" max="12031" width="11.42578125" style="129"/>
    <col min="12032" max="12032" width="15.42578125" style="129" customWidth="1"/>
    <col min="12033" max="12035" width="7.5703125" style="129" bestFit="1" customWidth="1"/>
    <col min="12036" max="12036" width="1.42578125" style="129" customWidth="1"/>
    <col min="12037" max="12039" width="7.5703125" style="129" bestFit="1" customWidth="1"/>
    <col min="12040" max="12040" width="1.42578125" style="129" customWidth="1"/>
    <col min="12041" max="12043" width="7.5703125" style="129" bestFit="1" customWidth="1"/>
    <col min="12044" max="12044" width="1.42578125" style="129" customWidth="1"/>
    <col min="12045" max="12047" width="7.5703125" style="129" bestFit="1" customWidth="1"/>
    <col min="12048" max="12048" width="1.42578125" style="129" customWidth="1"/>
    <col min="12049" max="12051" width="7.5703125" style="129" bestFit="1" customWidth="1"/>
    <col min="12052" max="12052" width="1.42578125" style="129" customWidth="1"/>
    <col min="12053" max="12055" width="7.5703125" style="129" bestFit="1" customWidth="1"/>
    <col min="12056" max="12056" width="11.42578125" style="129"/>
    <col min="12057" max="12057" width="6.140625" style="129" customWidth="1"/>
    <col min="12058" max="12058" width="1.42578125" style="129" customWidth="1"/>
    <col min="12059" max="12061" width="5.140625" style="129" customWidth="1"/>
    <col min="12062" max="12062" width="1.42578125" style="129" customWidth="1"/>
    <col min="12063" max="12065" width="5.140625" style="129" customWidth="1"/>
    <col min="12066" max="12066" width="1.42578125" style="129" customWidth="1"/>
    <col min="12067" max="12069" width="5.140625" style="129" customWidth="1"/>
    <col min="12070" max="12070" width="1.42578125" style="129" customWidth="1"/>
    <col min="12071" max="12073" width="5.140625" style="129" customWidth="1"/>
    <col min="12074" max="12074" width="1.42578125" style="129" customWidth="1"/>
    <col min="12075" max="12077" width="5.140625" style="129" customWidth="1"/>
    <col min="12078" max="12078" width="1.42578125" style="129" customWidth="1"/>
    <col min="12079" max="12081" width="5.140625" style="129" customWidth="1"/>
    <col min="12082" max="12287" width="11.42578125" style="129"/>
    <col min="12288" max="12288" width="15.42578125" style="129" customWidth="1"/>
    <col min="12289" max="12291" width="7.5703125" style="129" bestFit="1" customWidth="1"/>
    <col min="12292" max="12292" width="1.42578125" style="129" customWidth="1"/>
    <col min="12293" max="12295" width="7.5703125" style="129" bestFit="1" customWidth="1"/>
    <col min="12296" max="12296" width="1.42578125" style="129" customWidth="1"/>
    <col min="12297" max="12299" width="7.5703125" style="129" bestFit="1" customWidth="1"/>
    <col min="12300" max="12300" width="1.42578125" style="129" customWidth="1"/>
    <col min="12301" max="12303" width="7.5703125" style="129" bestFit="1" customWidth="1"/>
    <col min="12304" max="12304" width="1.42578125" style="129" customWidth="1"/>
    <col min="12305" max="12307" width="7.5703125" style="129" bestFit="1" customWidth="1"/>
    <col min="12308" max="12308" width="1.42578125" style="129" customWidth="1"/>
    <col min="12309" max="12311" width="7.5703125" style="129" bestFit="1" customWidth="1"/>
    <col min="12312" max="12312" width="11.42578125" style="129"/>
    <col min="12313" max="12313" width="6.140625" style="129" customWidth="1"/>
    <col min="12314" max="12314" width="1.42578125" style="129" customWidth="1"/>
    <col min="12315" max="12317" width="5.140625" style="129" customWidth="1"/>
    <col min="12318" max="12318" width="1.42578125" style="129" customWidth="1"/>
    <col min="12319" max="12321" width="5.140625" style="129" customWidth="1"/>
    <col min="12322" max="12322" width="1.42578125" style="129" customWidth="1"/>
    <col min="12323" max="12325" width="5.140625" style="129" customWidth="1"/>
    <col min="12326" max="12326" width="1.42578125" style="129" customWidth="1"/>
    <col min="12327" max="12329" width="5.140625" style="129" customWidth="1"/>
    <col min="12330" max="12330" width="1.42578125" style="129" customWidth="1"/>
    <col min="12331" max="12333" width="5.140625" style="129" customWidth="1"/>
    <col min="12334" max="12334" width="1.42578125" style="129" customWidth="1"/>
    <col min="12335" max="12337" width="5.140625" style="129" customWidth="1"/>
    <col min="12338" max="12543" width="11.42578125" style="129"/>
    <col min="12544" max="12544" width="15.42578125" style="129" customWidth="1"/>
    <col min="12545" max="12547" width="7.5703125" style="129" bestFit="1" customWidth="1"/>
    <col min="12548" max="12548" width="1.42578125" style="129" customWidth="1"/>
    <col min="12549" max="12551" width="7.5703125" style="129" bestFit="1" customWidth="1"/>
    <col min="12552" max="12552" width="1.42578125" style="129" customWidth="1"/>
    <col min="12553" max="12555" width="7.5703125" style="129" bestFit="1" customWidth="1"/>
    <col min="12556" max="12556" width="1.42578125" style="129" customWidth="1"/>
    <col min="12557" max="12559" width="7.5703125" style="129" bestFit="1" customWidth="1"/>
    <col min="12560" max="12560" width="1.42578125" style="129" customWidth="1"/>
    <col min="12561" max="12563" width="7.5703125" style="129" bestFit="1" customWidth="1"/>
    <col min="12564" max="12564" width="1.42578125" style="129" customWidth="1"/>
    <col min="12565" max="12567" width="7.5703125" style="129" bestFit="1" customWidth="1"/>
    <col min="12568" max="12568" width="11.42578125" style="129"/>
    <col min="12569" max="12569" width="6.140625" style="129" customWidth="1"/>
    <col min="12570" max="12570" width="1.42578125" style="129" customWidth="1"/>
    <col min="12571" max="12573" width="5.140625" style="129" customWidth="1"/>
    <col min="12574" max="12574" width="1.42578125" style="129" customWidth="1"/>
    <col min="12575" max="12577" width="5.140625" style="129" customWidth="1"/>
    <col min="12578" max="12578" width="1.42578125" style="129" customWidth="1"/>
    <col min="12579" max="12581" width="5.140625" style="129" customWidth="1"/>
    <col min="12582" max="12582" width="1.42578125" style="129" customWidth="1"/>
    <col min="12583" max="12585" width="5.140625" style="129" customWidth="1"/>
    <col min="12586" max="12586" width="1.42578125" style="129" customWidth="1"/>
    <col min="12587" max="12589" width="5.140625" style="129" customWidth="1"/>
    <col min="12590" max="12590" width="1.42578125" style="129" customWidth="1"/>
    <col min="12591" max="12593" width="5.140625" style="129" customWidth="1"/>
    <col min="12594" max="12799" width="11.42578125" style="129"/>
    <col min="12800" max="12800" width="15.42578125" style="129" customWidth="1"/>
    <col min="12801" max="12803" width="7.5703125" style="129" bestFit="1" customWidth="1"/>
    <col min="12804" max="12804" width="1.42578125" style="129" customWidth="1"/>
    <col min="12805" max="12807" width="7.5703125" style="129" bestFit="1" customWidth="1"/>
    <col min="12808" max="12808" width="1.42578125" style="129" customWidth="1"/>
    <col min="12809" max="12811" width="7.5703125" style="129" bestFit="1" customWidth="1"/>
    <col min="12812" max="12812" width="1.42578125" style="129" customWidth="1"/>
    <col min="12813" max="12815" width="7.5703125" style="129" bestFit="1" customWidth="1"/>
    <col min="12816" max="12816" width="1.42578125" style="129" customWidth="1"/>
    <col min="12817" max="12819" width="7.5703125" style="129" bestFit="1" customWidth="1"/>
    <col min="12820" max="12820" width="1.42578125" style="129" customWidth="1"/>
    <col min="12821" max="12823" width="7.5703125" style="129" bestFit="1" customWidth="1"/>
    <col min="12824" max="12824" width="11.42578125" style="129"/>
    <col min="12825" max="12825" width="6.140625" style="129" customWidth="1"/>
    <col min="12826" max="12826" width="1.42578125" style="129" customWidth="1"/>
    <col min="12827" max="12829" width="5.140625" style="129" customWidth="1"/>
    <col min="12830" max="12830" width="1.42578125" style="129" customWidth="1"/>
    <col min="12831" max="12833" width="5.140625" style="129" customWidth="1"/>
    <col min="12834" max="12834" width="1.42578125" style="129" customWidth="1"/>
    <col min="12835" max="12837" width="5.140625" style="129" customWidth="1"/>
    <col min="12838" max="12838" width="1.42578125" style="129" customWidth="1"/>
    <col min="12839" max="12841" width="5.140625" style="129" customWidth="1"/>
    <col min="12842" max="12842" width="1.42578125" style="129" customWidth="1"/>
    <col min="12843" max="12845" width="5.140625" style="129" customWidth="1"/>
    <col min="12846" max="12846" width="1.42578125" style="129" customWidth="1"/>
    <col min="12847" max="12849" width="5.140625" style="129" customWidth="1"/>
    <col min="12850" max="13055" width="11.42578125" style="129"/>
    <col min="13056" max="13056" width="15.42578125" style="129" customWidth="1"/>
    <col min="13057" max="13059" width="7.5703125" style="129" bestFit="1" customWidth="1"/>
    <col min="13060" max="13060" width="1.42578125" style="129" customWidth="1"/>
    <col min="13061" max="13063" width="7.5703125" style="129" bestFit="1" customWidth="1"/>
    <col min="13064" max="13064" width="1.42578125" style="129" customWidth="1"/>
    <col min="13065" max="13067" width="7.5703125" style="129" bestFit="1" customWidth="1"/>
    <col min="13068" max="13068" width="1.42578125" style="129" customWidth="1"/>
    <col min="13069" max="13071" width="7.5703125" style="129" bestFit="1" customWidth="1"/>
    <col min="13072" max="13072" width="1.42578125" style="129" customWidth="1"/>
    <col min="13073" max="13075" width="7.5703125" style="129" bestFit="1" customWidth="1"/>
    <col min="13076" max="13076" width="1.42578125" style="129" customWidth="1"/>
    <col min="13077" max="13079" width="7.5703125" style="129" bestFit="1" customWidth="1"/>
    <col min="13080" max="13080" width="11.42578125" style="129"/>
    <col min="13081" max="13081" width="6.140625" style="129" customWidth="1"/>
    <col min="13082" max="13082" width="1.42578125" style="129" customWidth="1"/>
    <col min="13083" max="13085" width="5.140625" style="129" customWidth="1"/>
    <col min="13086" max="13086" width="1.42578125" style="129" customWidth="1"/>
    <col min="13087" max="13089" width="5.140625" style="129" customWidth="1"/>
    <col min="13090" max="13090" width="1.42578125" style="129" customWidth="1"/>
    <col min="13091" max="13093" width="5.140625" style="129" customWidth="1"/>
    <col min="13094" max="13094" width="1.42578125" style="129" customWidth="1"/>
    <col min="13095" max="13097" width="5.140625" style="129" customWidth="1"/>
    <col min="13098" max="13098" width="1.42578125" style="129" customWidth="1"/>
    <col min="13099" max="13101" width="5.140625" style="129" customWidth="1"/>
    <col min="13102" max="13102" width="1.42578125" style="129" customWidth="1"/>
    <col min="13103" max="13105" width="5.140625" style="129" customWidth="1"/>
    <col min="13106" max="13311" width="11.42578125" style="129"/>
    <col min="13312" max="13312" width="15.42578125" style="129" customWidth="1"/>
    <col min="13313" max="13315" width="7.5703125" style="129" bestFit="1" customWidth="1"/>
    <col min="13316" max="13316" width="1.42578125" style="129" customWidth="1"/>
    <col min="13317" max="13319" width="7.5703125" style="129" bestFit="1" customWidth="1"/>
    <col min="13320" max="13320" width="1.42578125" style="129" customWidth="1"/>
    <col min="13321" max="13323" width="7.5703125" style="129" bestFit="1" customWidth="1"/>
    <col min="13324" max="13324" width="1.42578125" style="129" customWidth="1"/>
    <col min="13325" max="13327" width="7.5703125" style="129" bestFit="1" customWidth="1"/>
    <col min="13328" max="13328" width="1.42578125" style="129" customWidth="1"/>
    <col min="13329" max="13331" width="7.5703125" style="129" bestFit="1" customWidth="1"/>
    <col min="13332" max="13332" width="1.42578125" style="129" customWidth="1"/>
    <col min="13333" max="13335" width="7.5703125" style="129" bestFit="1" customWidth="1"/>
    <col min="13336" max="13336" width="11.42578125" style="129"/>
    <col min="13337" max="13337" width="6.140625" style="129" customWidth="1"/>
    <col min="13338" max="13338" width="1.42578125" style="129" customWidth="1"/>
    <col min="13339" max="13341" width="5.140625" style="129" customWidth="1"/>
    <col min="13342" max="13342" width="1.42578125" style="129" customWidth="1"/>
    <col min="13343" max="13345" width="5.140625" style="129" customWidth="1"/>
    <col min="13346" max="13346" width="1.42578125" style="129" customWidth="1"/>
    <col min="13347" max="13349" width="5.140625" style="129" customWidth="1"/>
    <col min="13350" max="13350" width="1.42578125" style="129" customWidth="1"/>
    <col min="13351" max="13353" width="5.140625" style="129" customWidth="1"/>
    <col min="13354" max="13354" width="1.42578125" style="129" customWidth="1"/>
    <col min="13355" max="13357" width="5.140625" style="129" customWidth="1"/>
    <col min="13358" max="13358" width="1.42578125" style="129" customWidth="1"/>
    <col min="13359" max="13361" width="5.140625" style="129" customWidth="1"/>
    <col min="13362" max="13567" width="11.42578125" style="129"/>
    <col min="13568" max="13568" width="15.42578125" style="129" customWidth="1"/>
    <col min="13569" max="13571" width="7.5703125" style="129" bestFit="1" customWidth="1"/>
    <col min="13572" max="13572" width="1.42578125" style="129" customWidth="1"/>
    <col min="13573" max="13575" width="7.5703125" style="129" bestFit="1" customWidth="1"/>
    <col min="13576" max="13576" width="1.42578125" style="129" customWidth="1"/>
    <col min="13577" max="13579" width="7.5703125" style="129" bestFit="1" customWidth="1"/>
    <col min="13580" max="13580" width="1.42578125" style="129" customWidth="1"/>
    <col min="13581" max="13583" width="7.5703125" style="129" bestFit="1" customWidth="1"/>
    <col min="13584" max="13584" width="1.42578125" style="129" customWidth="1"/>
    <col min="13585" max="13587" width="7.5703125" style="129" bestFit="1" customWidth="1"/>
    <col min="13588" max="13588" width="1.42578125" style="129" customWidth="1"/>
    <col min="13589" max="13591" width="7.5703125" style="129" bestFit="1" customWidth="1"/>
    <col min="13592" max="13592" width="11.42578125" style="129"/>
    <col min="13593" max="13593" width="6.140625" style="129" customWidth="1"/>
    <col min="13594" max="13594" width="1.42578125" style="129" customWidth="1"/>
    <col min="13595" max="13597" width="5.140625" style="129" customWidth="1"/>
    <col min="13598" max="13598" width="1.42578125" style="129" customWidth="1"/>
    <col min="13599" max="13601" width="5.140625" style="129" customWidth="1"/>
    <col min="13602" max="13602" width="1.42578125" style="129" customWidth="1"/>
    <col min="13603" max="13605" width="5.140625" style="129" customWidth="1"/>
    <col min="13606" max="13606" width="1.42578125" style="129" customWidth="1"/>
    <col min="13607" max="13609" width="5.140625" style="129" customWidth="1"/>
    <col min="13610" max="13610" width="1.42578125" style="129" customWidth="1"/>
    <col min="13611" max="13613" width="5.140625" style="129" customWidth="1"/>
    <col min="13614" max="13614" width="1.42578125" style="129" customWidth="1"/>
    <col min="13615" max="13617" width="5.140625" style="129" customWidth="1"/>
    <col min="13618" max="13823" width="11.42578125" style="129"/>
    <col min="13824" max="13824" width="15.42578125" style="129" customWidth="1"/>
    <col min="13825" max="13827" width="7.5703125" style="129" bestFit="1" customWidth="1"/>
    <col min="13828" max="13828" width="1.42578125" style="129" customWidth="1"/>
    <col min="13829" max="13831" width="7.5703125" style="129" bestFit="1" customWidth="1"/>
    <col min="13832" max="13832" width="1.42578125" style="129" customWidth="1"/>
    <col min="13833" max="13835" width="7.5703125" style="129" bestFit="1" customWidth="1"/>
    <col min="13836" max="13836" width="1.42578125" style="129" customWidth="1"/>
    <col min="13837" max="13839" width="7.5703125" style="129" bestFit="1" customWidth="1"/>
    <col min="13840" max="13840" width="1.42578125" style="129" customWidth="1"/>
    <col min="13841" max="13843" width="7.5703125" style="129" bestFit="1" customWidth="1"/>
    <col min="13844" max="13844" width="1.42578125" style="129" customWidth="1"/>
    <col min="13845" max="13847" width="7.5703125" style="129" bestFit="1" customWidth="1"/>
    <col min="13848" max="13848" width="11.42578125" style="129"/>
    <col min="13849" max="13849" width="6.140625" style="129" customWidth="1"/>
    <col min="13850" max="13850" width="1.42578125" style="129" customWidth="1"/>
    <col min="13851" max="13853" width="5.140625" style="129" customWidth="1"/>
    <col min="13854" max="13854" width="1.42578125" style="129" customWidth="1"/>
    <col min="13855" max="13857" width="5.140625" style="129" customWidth="1"/>
    <col min="13858" max="13858" width="1.42578125" style="129" customWidth="1"/>
    <col min="13859" max="13861" width="5.140625" style="129" customWidth="1"/>
    <col min="13862" max="13862" width="1.42578125" style="129" customWidth="1"/>
    <col min="13863" max="13865" width="5.140625" style="129" customWidth="1"/>
    <col min="13866" max="13866" width="1.42578125" style="129" customWidth="1"/>
    <col min="13867" max="13869" width="5.140625" style="129" customWidth="1"/>
    <col min="13870" max="13870" width="1.42578125" style="129" customWidth="1"/>
    <col min="13871" max="13873" width="5.140625" style="129" customWidth="1"/>
    <col min="13874" max="14079" width="11.42578125" style="129"/>
    <col min="14080" max="14080" width="15.42578125" style="129" customWidth="1"/>
    <col min="14081" max="14083" width="7.5703125" style="129" bestFit="1" customWidth="1"/>
    <col min="14084" max="14084" width="1.42578125" style="129" customWidth="1"/>
    <col min="14085" max="14087" width="7.5703125" style="129" bestFit="1" customWidth="1"/>
    <col min="14088" max="14088" width="1.42578125" style="129" customWidth="1"/>
    <col min="14089" max="14091" width="7.5703125" style="129" bestFit="1" customWidth="1"/>
    <col min="14092" max="14092" width="1.42578125" style="129" customWidth="1"/>
    <col min="14093" max="14095" width="7.5703125" style="129" bestFit="1" customWidth="1"/>
    <col min="14096" max="14096" width="1.42578125" style="129" customWidth="1"/>
    <col min="14097" max="14099" width="7.5703125" style="129" bestFit="1" customWidth="1"/>
    <col min="14100" max="14100" width="1.42578125" style="129" customWidth="1"/>
    <col min="14101" max="14103" width="7.5703125" style="129" bestFit="1" customWidth="1"/>
    <col min="14104" max="14104" width="11.42578125" style="129"/>
    <col min="14105" max="14105" width="6.140625" style="129" customWidth="1"/>
    <col min="14106" max="14106" width="1.42578125" style="129" customWidth="1"/>
    <col min="14107" max="14109" width="5.140625" style="129" customWidth="1"/>
    <col min="14110" max="14110" width="1.42578125" style="129" customWidth="1"/>
    <col min="14111" max="14113" width="5.140625" style="129" customWidth="1"/>
    <col min="14114" max="14114" width="1.42578125" style="129" customWidth="1"/>
    <col min="14115" max="14117" width="5.140625" style="129" customWidth="1"/>
    <col min="14118" max="14118" width="1.42578125" style="129" customWidth="1"/>
    <col min="14119" max="14121" width="5.140625" style="129" customWidth="1"/>
    <col min="14122" max="14122" width="1.42578125" style="129" customWidth="1"/>
    <col min="14123" max="14125" width="5.140625" style="129" customWidth="1"/>
    <col min="14126" max="14126" width="1.42578125" style="129" customWidth="1"/>
    <col min="14127" max="14129" width="5.140625" style="129" customWidth="1"/>
    <col min="14130" max="14335" width="11.42578125" style="129"/>
    <col min="14336" max="14336" width="15.42578125" style="129" customWidth="1"/>
    <col min="14337" max="14339" width="7.5703125" style="129" bestFit="1" customWidth="1"/>
    <col min="14340" max="14340" width="1.42578125" style="129" customWidth="1"/>
    <col min="14341" max="14343" width="7.5703125" style="129" bestFit="1" customWidth="1"/>
    <col min="14344" max="14344" width="1.42578125" style="129" customWidth="1"/>
    <col min="14345" max="14347" width="7.5703125" style="129" bestFit="1" customWidth="1"/>
    <col min="14348" max="14348" width="1.42578125" style="129" customWidth="1"/>
    <col min="14349" max="14351" width="7.5703125" style="129" bestFit="1" customWidth="1"/>
    <col min="14352" max="14352" width="1.42578125" style="129" customWidth="1"/>
    <col min="14353" max="14355" width="7.5703125" style="129" bestFit="1" customWidth="1"/>
    <col min="14356" max="14356" width="1.42578125" style="129" customWidth="1"/>
    <col min="14357" max="14359" width="7.5703125" style="129" bestFit="1" customWidth="1"/>
    <col min="14360" max="14360" width="11.42578125" style="129"/>
    <col min="14361" max="14361" width="6.140625" style="129" customWidth="1"/>
    <col min="14362" max="14362" width="1.42578125" style="129" customWidth="1"/>
    <col min="14363" max="14365" width="5.140625" style="129" customWidth="1"/>
    <col min="14366" max="14366" width="1.42578125" style="129" customWidth="1"/>
    <col min="14367" max="14369" width="5.140625" style="129" customWidth="1"/>
    <col min="14370" max="14370" width="1.42578125" style="129" customWidth="1"/>
    <col min="14371" max="14373" width="5.140625" style="129" customWidth="1"/>
    <col min="14374" max="14374" width="1.42578125" style="129" customWidth="1"/>
    <col min="14375" max="14377" width="5.140625" style="129" customWidth="1"/>
    <col min="14378" max="14378" width="1.42578125" style="129" customWidth="1"/>
    <col min="14379" max="14381" width="5.140625" style="129" customWidth="1"/>
    <col min="14382" max="14382" width="1.42578125" style="129" customWidth="1"/>
    <col min="14383" max="14385" width="5.140625" style="129" customWidth="1"/>
    <col min="14386" max="14591" width="11.42578125" style="129"/>
    <col min="14592" max="14592" width="15.42578125" style="129" customWidth="1"/>
    <col min="14593" max="14595" width="7.5703125" style="129" bestFit="1" customWidth="1"/>
    <col min="14596" max="14596" width="1.42578125" style="129" customWidth="1"/>
    <col min="14597" max="14599" width="7.5703125" style="129" bestFit="1" customWidth="1"/>
    <col min="14600" max="14600" width="1.42578125" style="129" customWidth="1"/>
    <col min="14601" max="14603" width="7.5703125" style="129" bestFit="1" customWidth="1"/>
    <col min="14604" max="14604" width="1.42578125" style="129" customWidth="1"/>
    <col min="14605" max="14607" width="7.5703125" style="129" bestFit="1" customWidth="1"/>
    <col min="14608" max="14608" width="1.42578125" style="129" customWidth="1"/>
    <col min="14609" max="14611" width="7.5703125" style="129" bestFit="1" customWidth="1"/>
    <col min="14612" max="14612" width="1.42578125" style="129" customWidth="1"/>
    <col min="14613" max="14615" width="7.5703125" style="129" bestFit="1" customWidth="1"/>
    <col min="14616" max="14616" width="11.42578125" style="129"/>
    <col min="14617" max="14617" width="6.140625" style="129" customWidth="1"/>
    <col min="14618" max="14618" width="1.42578125" style="129" customWidth="1"/>
    <col min="14619" max="14621" width="5.140625" style="129" customWidth="1"/>
    <col min="14622" max="14622" width="1.42578125" style="129" customWidth="1"/>
    <col min="14623" max="14625" width="5.140625" style="129" customWidth="1"/>
    <col min="14626" max="14626" width="1.42578125" style="129" customWidth="1"/>
    <col min="14627" max="14629" width="5.140625" style="129" customWidth="1"/>
    <col min="14630" max="14630" width="1.42578125" style="129" customWidth="1"/>
    <col min="14631" max="14633" width="5.140625" style="129" customWidth="1"/>
    <col min="14634" max="14634" width="1.42578125" style="129" customWidth="1"/>
    <col min="14635" max="14637" width="5.140625" style="129" customWidth="1"/>
    <col min="14638" max="14638" width="1.42578125" style="129" customWidth="1"/>
    <col min="14639" max="14641" width="5.140625" style="129" customWidth="1"/>
    <col min="14642" max="14847" width="11.42578125" style="129"/>
    <col min="14848" max="14848" width="15.42578125" style="129" customWidth="1"/>
    <col min="14849" max="14851" width="7.5703125" style="129" bestFit="1" customWidth="1"/>
    <col min="14852" max="14852" width="1.42578125" style="129" customWidth="1"/>
    <col min="14853" max="14855" width="7.5703125" style="129" bestFit="1" customWidth="1"/>
    <col min="14856" max="14856" width="1.42578125" style="129" customWidth="1"/>
    <col min="14857" max="14859" width="7.5703125" style="129" bestFit="1" customWidth="1"/>
    <col min="14860" max="14860" width="1.42578125" style="129" customWidth="1"/>
    <col min="14861" max="14863" width="7.5703125" style="129" bestFit="1" customWidth="1"/>
    <col min="14864" max="14864" width="1.42578125" style="129" customWidth="1"/>
    <col min="14865" max="14867" width="7.5703125" style="129" bestFit="1" customWidth="1"/>
    <col min="14868" max="14868" width="1.42578125" style="129" customWidth="1"/>
    <col min="14869" max="14871" width="7.5703125" style="129" bestFit="1" customWidth="1"/>
    <col min="14872" max="14872" width="11.42578125" style="129"/>
    <col min="14873" max="14873" width="6.140625" style="129" customWidth="1"/>
    <col min="14874" max="14874" width="1.42578125" style="129" customWidth="1"/>
    <col min="14875" max="14877" width="5.140625" style="129" customWidth="1"/>
    <col min="14878" max="14878" width="1.42578125" style="129" customWidth="1"/>
    <col min="14879" max="14881" width="5.140625" style="129" customWidth="1"/>
    <col min="14882" max="14882" width="1.42578125" style="129" customWidth="1"/>
    <col min="14883" max="14885" width="5.140625" style="129" customWidth="1"/>
    <col min="14886" max="14886" width="1.42578125" style="129" customWidth="1"/>
    <col min="14887" max="14889" width="5.140625" style="129" customWidth="1"/>
    <col min="14890" max="14890" width="1.42578125" style="129" customWidth="1"/>
    <col min="14891" max="14893" width="5.140625" style="129" customWidth="1"/>
    <col min="14894" max="14894" width="1.42578125" style="129" customWidth="1"/>
    <col min="14895" max="14897" width="5.140625" style="129" customWidth="1"/>
    <col min="14898" max="15103" width="11.42578125" style="129"/>
    <col min="15104" max="15104" width="15.42578125" style="129" customWidth="1"/>
    <col min="15105" max="15107" width="7.5703125" style="129" bestFit="1" customWidth="1"/>
    <col min="15108" max="15108" width="1.42578125" style="129" customWidth="1"/>
    <col min="15109" max="15111" width="7.5703125" style="129" bestFit="1" customWidth="1"/>
    <col min="15112" max="15112" width="1.42578125" style="129" customWidth="1"/>
    <col min="15113" max="15115" width="7.5703125" style="129" bestFit="1" customWidth="1"/>
    <col min="15116" max="15116" width="1.42578125" style="129" customWidth="1"/>
    <col min="15117" max="15119" width="7.5703125" style="129" bestFit="1" customWidth="1"/>
    <col min="15120" max="15120" width="1.42578125" style="129" customWidth="1"/>
    <col min="15121" max="15123" width="7.5703125" style="129" bestFit="1" customWidth="1"/>
    <col min="15124" max="15124" width="1.42578125" style="129" customWidth="1"/>
    <col min="15125" max="15127" width="7.5703125" style="129" bestFit="1" customWidth="1"/>
    <col min="15128" max="15128" width="11.42578125" style="129"/>
    <col min="15129" max="15129" width="6.140625" style="129" customWidth="1"/>
    <col min="15130" max="15130" width="1.42578125" style="129" customWidth="1"/>
    <col min="15131" max="15133" width="5.140625" style="129" customWidth="1"/>
    <col min="15134" max="15134" width="1.42578125" style="129" customWidth="1"/>
    <col min="15135" max="15137" width="5.140625" style="129" customWidth="1"/>
    <col min="15138" max="15138" width="1.42578125" style="129" customWidth="1"/>
    <col min="15139" max="15141" width="5.140625" style="129" customWidth="1"/>
    <col min="15142" max="15142" width="1.42578125" style="129" customWidth="1"/>
    <col min="15143" max="15145" width="5.140625" style="129" customWidth="1"/>
    <col min="15146" max="15146" width="1.42578125" style="129" customWidth="1"/>
    <col min="15147" max="15149" width="5.140625" style="129" customWidth="1"/>
    <col min="15150" max="15150" width="1.42578125" style="129" customWidth="1"/>
    <col min="15151" max="15153" width="5.140625" style="129" customWidth="1"/>
    <col min="15154" max="15359" width="11.42578125" style="129"/>
    <col min="15360" max="15360" width="15.42578125" style="129" customWidth="1"/>
    <col min="15361" max="15363" width="7.5703125" style="129" bestFit="1" customWidth="1"/>
    <col min="15364" max="15364" width="1.42578125" style="129" customWidth="1"/>
    <col min="15365" max="15367" width="7.5703125" style="129" bestFit="1" customWidth="1"/>
    <col min="15368" max="15368" width="1.42578125" style="129" customWidth="1"/>
    <col min="15369" max="15371" width="7.5703125" style="129" bestFit="1" customWidth="1"/>
    <col min="15372" max="15372" width="1.42578125" style="129" customWidth="1"/>
    <col min="15373" max="15375" width="7.5703125" style="129" bestFit="1" customWidth="1"/>
    <col min="15376" max="15376" width="1.42578125" style="129" customWidth="1"/>
    <col min="15377" max="15379" width="7.5703125" style="129" bestFit="1" customWidth="1"/>
    <col min="15380" max="15380" width="1.42578125" style="129" customWidth="1"/>
    <col min="15381" max="15383" width="7.5703125" style="129" bestFit="1" customWidth="1"/>
    <col min="15384" max="15384" width="11.42578125" style="129"/>
    <col min="15385" max="15385" width="6.140625" style="129" customWidth="1"/>
    <col min="15386" max="15386" width="1.42578125" style="129" customWidth="1"/>
    <col min="15387" max="15389" width="5.140625" style="129" customWidth="1"/>
    <col min="15390" max="15390" width="1.42578125" style="129" customWidth="1"/>
    <col min="15391" max="15393" width="5.140625" style="129" customWidth="1"/>
    <col min="15394" max="15394" width="1.42578125" style="129" customWidth="1"/>
    <col min="15395" max="15397" width="5.140625" style="129" customWidth="1"/>
    <col min="15398" max="15398" width="1.42578125" style="129" customWidth="1"/>
    <col min="15399" max="15401" width="5.140625" style="129" customWidth="1"/>
    <col min="15402" max="15402" width="1.42578125" style="129" customWidth="1"/>
    <col min="15403" max="15405" width="5.140625" style="129" customWidth="1"/>
    <col min="15406" max="15406" width="1.42578125" style="129" customWidth="1"/>
    <col min="15407" max="15409" width="5.140625" style="129" customWidth="1"/>
    <col min="15410" max="15615" width="11.42578125" style="129"/>
    <col min="15616" max="15616" width="15.42578125" style="129" customWidth="1"/>
    <col min="15617" max="15619" width="7.5703125" style="129" bestFit="1" customWidth="1"/>
    <col min="15620" max="15620" width="1.42578125" style="129" customWidth="1"/>
    <col min="15621" max="15623" width="7.5703125" style="129" bestFit="1" customWidth="1"/>
    <col min="15624" max="15624" width="1.42578125" style="129" customWidth="1"/>
    <col min="15625" max="15627" width="7.5703125" style="129" bestFit="1" customWidth="1"/>
    <col min="15628" max="15628" width="1.42578125" style="129" customWidth="1"/>
    <col min="15629" max="15631" width="7.5703125" style="129" bestFit="1" customWidth="1"/>
    <col min="15632" max="15632" width="1.42578125" style="129" customWidth="1"/>
    <col min="15633" max="15635" width="7.5703125" style="129" bestFit="1" customWidth="1"/>
    <col min="15636" max="15636" width="1.42578125" style="129" customWidth="1"/>
    <col min="15637" max="15639" width="7.5703125" style="129" bestFit="1" customWidth="1"/>
    <col min="15640" max="15640" width="11.42578125" style="129"/>
    <col min="15641" max="15641" width="6.140625" style="129" customWidth="1"/>
    <col min="15642" max="15642" width="1.42578125" style="129" customWidth="1"/>
    <col min="15643" max="15645" width="5.140625" style="129" customWidth="1"/>
    <col min="15646" max="15646" width="1.42578125" style="129" customWidth="1"/>
    <col min="15647" max="15649" width="5.140625" style="129" customWidth="1"/>
    <col min="15650" max="15650" width="1.42578125" style="129" customWidth="1"/>
    <col min="15651" max="15653" width="5.140625" style="129" customWidth="1"/>
    <col min="15654" max="15654" width="1.42578125" style="129" customWidth="1"/>
    <col min="15655" max="15657" width="5.140625" style="129" customWidth="1"/>
    <col min="15658" max="15658" width="1.42578125" style="129" customWidth="1"/>
    <col min="15659" max="15661" width="5.140625" style="129" customWidth="1"/>
    <col min="15662" max="15662" width="1.42578125" style="129" customWidth="1"/>
    <col min="15663" max="15665" width="5.140625" style="129" customWidth="1"/>
    <col min="15666" max="15871" width="11.42578125" style="129"/>
    <col min="15872" max="15872" width="15.42578125" style="129" customWidth="1"/>
    <col min="15873" max="15875" width="7.5703125" style="129" bestFit="1" customWidth="1"/>
    <col min="15876" max="15876" width="1.42578125" style="129" customWidth="1"/>
    <col min="15877" max="15879" width="7.5703125" style="129" bestFit="1" customWidth="1"/>
    <col min="15880" max="15880" width="1.42578125" style="129" customWidth="1"/>
    <col min="15881" max="15883" width="7.5703125" style="129" bestFit="1" customWidth="1"/>
    <col min="15884" max="15884" width="1.42578125" style="129" customWidth="1"/>
    <col min="15885" max="15887" width="7.5703125" style="129" bestFit="1" customWidth="1"/>
    <col min="15888" max="15888" width="1.42578125" style="129" customWidth="1"/>
    <col min="15889" max="15891" width="7.5703125" style="129" bestFit="1" customWidth="1"/>
    <col min="15892" max="15892" width="1.42578125" style="129" customWidth="1"/>
    <col min="15893" max="15895" width="7.5703125" style="129" bestFit="1" customWidth="1"/>
    <col min="15896" max="15896" width="11.42578125" style="129"/>
    <col min="15897" max="15897" width="6.140625" style="129" customWidth="1"/>
    <col min="15898" max="15898" width="1.42578125" style="129" customWidth="1"/>
    <col min="15899" max="15901" width="5.140625" style="129" customWidth="1"/>
    <col min="15902" max="15902" width="1.42578125" style="129" customWidth="1"/>
    <col min="15903" max="15905" width="5.140625" style="129" customWidth="1"/>
    <col min="15906" max="15906" width="1.42578125" style="129" customWidth="1"/>
    <col min="15907" max="15909" width="5.140625" style="129" customWidth="1"/>
    <col min="15910" max="15910" width="1.42578125" style="129" customWidth="1"/>
    <col min="15911" max="15913" width="5.140625" style="129" customWidth="1"/>
    <col min="15914" max="15914" width="1.42578125" style="129" customWidth="1"/>
    <col min="15915" max="15917" width="5.140625" style="129" customWidth="1"/>
    <col min="15918" max="15918" width="1.42578125" style="129" customWidth="1"/>
    <col min="15919" max="15921" width="5.140625" style="129" customWidth="1"/>
    <col min="15922" max="16127" width="11.42578125" style="129"/>
    <col min="16128" max="16128" width="15.42578125" style="129" customWidth="1"/>
    <col min="16129" max="16131" width="7.5703125" style="129" bestFit="1" customWidth="1"/>
    <col min="16132" max="16132" width="1.42578125" style="129" customWidth="1"/>
    <col min="16133" max="16135" width="7.5703125" style="129" bestFit="1" customWidth="1"/>
    <col min="16136" max="16136" width="1.42578125" style="129" customWidth="1"/>
    <col min="16137" max="16139" width="7.5703125" style="129" bestFit="1" customWidth="1"/>
    <col min="16140" max="16140" width="1.42578125" style="129" customWidth="1"/>
    <col min="16141" max="16143" width="7.5703125" style="129" bestFit="1" customWidth="1"/>
    <col min="16144" max="16144" width="1.42578125" style="129" customWidth="1"/>
    <col min="16145" max="16147" width="7.5703125" style="129" bestFit="1" customWidth="1"/>
    <col min="16148" max="16148" width="1.42578125" style="129" customWidth="1"/>
    <col min="16149" max="16151" width="7.5703125" style="129" bestFit="1" customWidth="1"/>
    <col min="16152" max="16152" width="11.42578125" style="129"/>
    <col min="16153" max="16153" width="6.140625" style="129" customWidth="1"/>
    <col min="16154" max="16154" width="1.42578125" style="129" customWidth="1"/>
    <col min="16155" max="16157" width="5.140625" style="129" customWidth="1"/>
    <col min="16158" max="16158" width="1.42578125" style="129" customWidth="1"/>
    <col min="16159" max="16161" width="5.140625" style="129" customWidth="1"/>
    <col min="16162" max="16162" width="1.42578125" style="129" customWidth="1"/>
    <col min="16163" max="16165" width="5.140625" style="129" customWidth="1"/>
    <col min="16166" max="16166" width="1.42578125" style="129" customWidth="1"/>
    <col min="16167" max="16169" width="5.140625" style="129" customWidth="1"/>
    <col min="16170" max="16170" width="1.42578125" style="129" customWidth="1"/>
    <col min="16171" max="16173" width="5.140625" style="129" customWidth="1"/>
    <col min="16174" max="16174" width="1.42578125" style="129" customWidth="1"/>
    <col min="16175" max="16177" width="5.140625" style="129" customWidth="1"/>
    <col min="16178" max="16384" width="11.42578125" style="129"/>
  </cols>
  <sheetData>
    <row r="1" spans="1:54" s="115" customFormat="1" ht="15" x14ac:dyDescent="0.25">
      <c r="A1" s="294" t="s">
        <v>207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9"/>
      <c r="Z1" s="278" t="s">
        <v>249</v>
      </c>
      <c r="AA1" s="278"/>
      <c r="AB1" s="9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</row>
    <row r="2" spans="1:54" s="115" customFormat="1" ht="15" x14ac:dyDescent="0.25">
      <c r="A2" s="295" t="s">
        <v>208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9"/>
      <c r="Z2" s="278"/>
      <c r="AA2" s="278"/>
      <c r="AB2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</row>
    <row r="3" spans="1:54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</row>
    <row r="4" spans="1:54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</row>
    <row r="5" spans="1:54" s="115" customFormat="1" ht="15" x14ac:dyDescent="0.25">
      <c r="A5" s="294" t="s">
        <v>95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</row>
    <row r="6" spans="1:54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</row>
    <row r="7" spans="1:54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</row>
    <row r="8" spans="1:54" s="115" customFormat="1" ht="15" x14ac:dyDescent="0.25">
      <c r="A8" s="299" t="s">
        <v>96</v>
      </c>
      <c r="B8" s="119" t="s">
        <v>22</v>
      </c>
      <c r="C8" s="119"/>
      <c r="D8" s="119"/>
      <c r="E8" s="120"/>
      <c r="F8" s="119" t="s">
        <v>57</v>
      </c>
      <c r="G8" s="119"/>
      <c r="H8" s="119"/>
      <c r="I8" s="120"/>
      <c r="J8" s="119" t="s">
        <v>58</v>
      </c>
      <c r="K8" s="119"/>
      <c r="L8" s="119"/>
      <c r="M8" s="120"/>
      <c r="N8" s="119" t="s">
        <v>59</v>
      </c>
      <c r="O8" s="119"/>
      <c r="P8" s="119"/>
      <c r="Q8" s="120"/>
      <c r="R8" s="119" t="s">
        <v>61</v>
      </c>
      <c r="S8" s="119"/>
      <c r="T8" s="119"/>
      <c r="U8" s="120"/>
      <c r="V8" s="119" t="s">
        <v>62</v>
      </c>
      <c r="W8" s="119"/>
      <c r="X8" s="119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</row>
    <row r="9" spans="1:54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</row>
    <row r="10" spans="1:54" x14ac:dyDescent="0.25">
      <c r="A10" s="154"/>
      <c r="B10" s="155"/>
      <c r="C10" s="155"/>
      <c r="D10" s="155"/>
      <c r="E10" s="156"/>
      <c r="F10" s="155"/>
      <c r="G10" s="155"/>
      <c r="H10" s="155"/>
      <c r="I10" s="156"/>
      <c r="J10" s="155"/>
      <c r="K10" s="155"/>
      <c r="L10" s="155"/>
      <c r="M10" s="156"/>
      <c r="N10" s="155"/>
      <c r="O10" s="155"/>
      <c r="P10" s="155"/>
      <c r="Q10" s="156"/>
      <c r="R10" s="155"/>
      <c r="S10" s="155"/>
      <c r="T10" s="155"/>
      <c r="U10" s="156"/>
      <c r="V10" s="155"/>
      <c r="W10" s="155"/>
      <c r="X10" s="155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</row>
    <row r="11" spans="1:54" s="160" customFormat="1" ht="13.5" x14ac:dyDescent="0.25">
      <c r="A11" s="158" t="s">
        <v>97</v>
      </c>
      <c r="B11" s="159">
        <f>SUM(B13:B34)</f>
        <v>21123</v>
      </c>
      <c r="C11" s="159">
        <f>SUM(C13:C34)</f>
        <v>10065</v>
      </c>
      <c r="D11" s="159">
        <f>SUM(D13:D34)</f>
        <v>11058</v>
      </c>
      <c r="E11" s="159"/>
      <c r="F11" s="159">
        <f>SUM(F13:F34)</f>
        <v>3266</v>
      </c>
      <c r="G11" s="159">
        <f>SUM(G13:G34)</f>
        <v>1656</v>
      </c>
      <c r="H11" s="159">
        <f>SUM(H13:H34)</f>
        <v>1610</v>
      </c>
      <c r="I11" s="159"/>
      <c r="J11" s="159">
        <f>SUM(J13:J34)</f>
        <v>3926</v>
      </c>
      <c r="K11" s="159">
        <f>SUM(K13:K34)</f>
        <v>1995</v>
      </c>
      <c r="L11" s="159">
        <f>SUM(L13:L34)</f>
        <v>1931</v>
      </c>
      <c r="M11" s="159"/>
      <c r="N11" s="159">
        <f>SUM(N13:N34)</f>
        <v>4429</v>
      </c>
      <c r="O11" s="159">
        <f>SUM(O13:O34)</f>
        <v>2157</v>
      </c>
      <c r="P11" s="159">
        <f>SUM(P13:P34)</f>
        <v>2272</v>
      </c>
      <c r="Q11" s="159"/>
      <c r="R11" s="159">
        <f>SUM(R13:R34)</f>
        <v>4642</v>
      </c>
      <c r="S11" s="159">
        <f>SUM(S13:S34)</f>
        <v>2151</v>
      </c>
      <c r="T11" s="159">
        <f>SUM(T13:T34)</f>
        <v>2491</v>
      </c>
      <c r="U11" s="159"/>
      <c r="V11" s="159">
        <f>SUM(V13:V34)</f>
        <v>4860</v>
      </c>
      <c r="W11" s="159">
        <f>SUM(W13:W34)</f>
        <v>2106</v>
      </c>
      <c r="X11" s="159">
        <f>SUM(X13:X34)</f>
        <v>2754</v>
      </c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2"/>
      <c r="AY11" s="162"/>
      <c r="AZ11" s="162"/>
      <c r="BA11" s="162"/>
      <c r="BB11" s="162"/>
    </row>
    <row r="12" spans="1:54" x14ac:dyDescent="0.25"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</row>
    <row r="13" spans="1:54" x14ac:dyDescent="0.2">
      <c r="A13" s="128" t="s">
        <v>98</v>
      </c>
      <c r="B13" s="139">
        <v>340</v>
      </c>
      <c r="C13" s="139">
        <v>136</v>
      </c>
      <c r="D13" s="139">
        <v>204</v>
      </c>
      <c r="E13" s="139"/>
      <c r="F13" s="139">
        <v>66</v>
      </c>
      <c r="G13" s="139">
        <v>22</v>
      </c>
      <c r="H13" s="139">
        <v>44</v>
      </c>
      <c r="I13" s="139"/>
      <c r="J13" s="139">
        <v>78</v>
      </c>
      <c r="K13" s="139">
        <v>38</v>
      </c>
      <c r="L13" s="139">
        <v>40</v>
      </c>
      <c r="M13" s="139"/>
      <c r="N13" s="139">
        <v>91</v>
      </c>
      <c r="O13" s="139">
        <v>36</v>
      </c>
      <c r="P13" s="139">
        <v>55</v>
      </c>
      <c r="Q13" s="139"/>
      <c r="R13" s="139">
        <v>56</v>
      </c>
      <c r="S13" s="139">
        <v>28</v>
      </c>
      <c r="T13" s="139">
        <v>28</v>
      </c>
      <c r="U13" s="139"/>
      <c r="V13" s="139">
        <v>49</v>
      </c>
      <c r="W13" s="139">
        <v>12</v>
      </c>
      <c r="X13" s="139">
        <v>37</v>
      </c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</row>
    <row r="14" spans="1:54" x14ac:dyDescent="0.2">
      <c r="A14" s="128" t="s">
        <v>99</v>
      </c>
      <c r="B14" s="139">
        <v>624</v>
      </c>
      <c r="C14" s="139">
        <v>266</v>
      </c>
      <c r="D14" s="139">
        <v>358</v>
      </c>
      <c r="E14" s="139"/>
      <c r="F14" s="139">
        <v>122</v>
      </c>
      <c r="G14" s="139">
        <v>56</v>
      </c>
      <c r="H14" s="139">
        <v>66</v>
      </c>
      <c r="I14" s="139"/>
      <c r="J14" s="139">
        <v>110</v>
      </c>
      <c r="K14" s="139">
        <v>48</v>
      </c>
      <c r="L14" s="139">
        <v>62</v>
      </c>
      <c r="M14" s="139"/>
      <c r="N14" s="139">
        <v>176</v>
      </c>
      <c r="O14" s="139">
        <v>80</v>
      </c>
      <c r="P14" s="139">
        <v>96</v>
      </c>
      <c r="Q14" s="139"/>
      <c r="R14" s="139">
        <v>97</v>
      </c>
      <c r="S14" s="139">
        <v>38</v>
      </c>
      <c r="T14" s="139">
        <v>59</v>
      </c>
      <c r="U14" s="139"/>
      <c r="V14" s="139">
        <v>119</v>
      </c>
      <c r="W14" s="139">
        <v>44</v>
      </c>
      <c r="X14" s="139">
        <v>75</v>
      </c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</row>
    <row r="15" spans="1:54" x14ac:dyDescent="0.2">
      <c r="A15" s="128" t="s">
        <v>101</v>
      </c>
      <c r="B15" s="139">
        <v>421</v>
      </c>
      <c r="C15" s="139">
        <v>207</v>
      </c>
      <c r="D15" s="139">
        <v>214</v>
      </c>
      <c r="E15" s="139"/>
      <c r="F15" s="139">
        <v>104</v>
      </c>
      <c r="G15" s="139">
        <v>52</v>
      </c>
      <c r="H15" s="139">
        <v>52</v>
      </c>
      <c r="I15" s="139"/>
      <c r="J15" s="139">
        <v>86</v>
      </c>
      <c r="K15" s="139">
        <v>42</v>
      </c>
      <c r="L15" s="139">
        <v>44</v>
      </c>
      <c r="M15" s="139"/>
      <c r="N15" s="139">
        <v>138</v>
      </c>
      <c r="O15" s="139">
        <v>73</v>
      </c>
      <c r="P15" s="139">
        <v>65</v>
      </c>
      <c r="Q15" s="139"/>
      <c r="R15" s="139">
        <v>62</v>
      </c>
      <c r="S15" s="139">
        <v>27</v>
      </c>
      <c r="T15" s="139">
        <v>35</v>
      </c>
      <c r="U15" s="139"/>
      <c r="V15" s="139">
        <v>31</v>
      </c>
      <c r="W15" s="139">
        <v>13</v>
      </c>
      <c r="X15" s="139">
        <v>18</v>
      </c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</row>
    <row r="16" spans="1:54" x14ac:dyDescent="0.2">
      <c r="A16" s="128" t="s">
        <v>102</v>
      </c>
      <c r="B16" s="139">
        <v>398</v>
      </c>
      <c r="C16" s="139">
        <v>191</v>
      </c>
      <c r="D16" s="139">
        <v>207</v>
      </c>
      <c r="E16" s="139"/>
      <c r="F16" s="139">
        <v>56</v>
      </c>
      <c r="G16" s="139">
        <v>27</v>
      </c>
      <c r="H16" s="139">
        <v>29</v>
      </c>
      <c r="I16" s="139"/>
      <c r="J16" s="139">
        <v>79</v>
      </c>
      <c r="K16" s="139">
        <v>40</v>
      </c>
      <c r="L16" s="139">
        <v>39</v>
      </c>
      <c r="M16" s="139"/>
      <c r="N16" s="139">
        <v>103</v>
      </c>
      <c r="O16" s="139">
        <v>58</v>
      </c>
      <c r="P16" s="139">
        <v>45</v>
      </c>
      <c r="Q16" s="139"/>
      <c r="R16" s="139">
        <v>76</v>
      </c>
      <c r="S16" s="139">
        <v>32</v>
      </c>
      <c r="T16" s="139">
        <v>44</v>
      </c>
      <c r="U16" s="139"/>
      <c r="V16" s="139">
        <v>84</v>
      </c>
      <c r="W16" s="139">
        <v>34</v>
      </c>
      <c r="X16" s="139">
        <v>50</v>
      </c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</row>
    <row r="17" spans="1:49" x14ac:dyDescent="0.2">
      <c r="A17" s="128" t="s">
        <v>103</v>
      </c>
      <c r="B17" s="139">
        <v>1996</v>
      </c>
      <c r="C17" s="139">
        <v>1002</v>
      </c>
      <c r="D17" s="139">
        <v>994</v>
      </c>
      <c r="E17" s="139"/>
      <c r="F17" s="139">
        <v>272</v>
      </c>
      <c r="G17" s="139">
        <v>143</v>
      </c>
      <c r="H17" s="139">
        <v>129</v>
      </c>
      <c r="I17" s="139"/>
      <c r="J17" s="139">
        <v>288</v>
      </c>
      <c r="K17" s="139">
        <v>166</v>
      </c>
      <c r="L17" s="139">
        <v>122</v>
      </c>
      <c r="M17" s="139"/>
      <c r="N17" s="139">
        <v>378</v>
      </c>
      <c r="O17" s="139">
        <v>194</v>
      </c>
      <c r="P17" s="139">
        <v>184</v>
      </c>
      <c r="Q17" s="139"/>
      <c r="R17" s="139">
        <v>485</v>
      </c>
      <c r="S17" s="139">
        <v>245</v>
      </c>
      <c r="T17" s="139">
        <v>240</v>
      </c>
      <c r="U17" s="139"/>
      <c r="V17" s="139">
        <v>573</v>
      </c>
      <c r="W17" s="139">
        <v>254</v>
      </c>
      <c r="X17" s="139">
        <v>319</v>
      </c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</row>
    <row r="18" spans="1:49" x14ac:dyDescent="0.2">
      <c r="A18" s="128" t="s">
        <v>105</v>
      </c>
      <c r="B18" s="139">
        <v>1523</v>
      </c>
      <c r="C18" s="139">
        <v>779</v>
      </c>
      <c r="D18" s="139">
        <v>744</v>
      </c>
      <c r="E18" s="139"/>
      <c r="F18" s="139">
        <v>312</v>
      </c>
      <c r="G18" s="139">
        <v>157</v>
      </c>
      <c r="H18" s="139">
        <v>155</v>
      </c>
      <c r="I18" s="139"/>
      <c r="J18" s="139">
        <v>391</v>
      </c>
      <c r="K18" s="139">
        <v>211</v>
      </c>
      <c r="L18" s="139">
        <v>180</v>
      </c>
      <c r="M18" s="139"/>
      <c r="N18" s="139">
        <v>292</v>
      </c>
      <c r="O18" s="139">
        <v>156</v>
      </c>
      <c r="P18" s="139">
        <v>136</v>
      </c>
      <c r="Q18" s="139"/>
      <c r="R18" s="139">
        <v>313</v>
      </c>
      <c r="S18" s="139">
        <v>148</v>
      </c>
      <c r="T18" s="139">
        <v>165</v>
      </c>
      <c r="U18" s="139"/>
      <c r="V18" s="139">
        <v>215</v>
      </c>
      <c r="W18" s="139">
        <v>107</v>
      </c>
      <c r="X18" s="139">
        <v>108</v>
      </c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</row>
    <row r="19" spans="1:49" x14ac:dyDescent="0.2">
      <c r="A19" s="128" t="s">
        <v>106</v>
      </c>
      <c r="B19" s="139">
        <v>1765</v>
      </c>
      <c r="C19" s="139">
        <v>866</v>
      </c>
      <c r="D19" s="139">
        <v>899</v>
      </c>
      <c r="E19" s="139"/>
      <c r="F19" s="139">
        <v>270</v>
      </c>
      <c r="G19" s="139">
        <v>118</v>
      </c>
      <c r="H19" s="139">
        <v>152</v>
      </c>
      <c r="I19" s="139"/>
      <c r="J19" s="139">
        <v>360</v>
      </c>
      <c r="K19" s="139">
        <v>174</v>
      </c>
      <c r="L19" s="139">
        <v>186</v>
      </c>
      <c r="M19" s="139"/>
      <c r="N19" s="139">
        <v>401</v>
      </c>
      <c r="O19" s="139">
        <v>211</v>
      </c>
      <c r="P19" s="139">
        <v>190</v>
      </c>
      <c r="Q19" s="139"/>
      <c r="R19" s="139">
        <v>377</v>
      </c>
      <c r="S19" s="139">
        <v>198</v>
      </c>
      <c r="T19" s="139">
        <v>179</v>
      </c>
      <c r="U19" s="139"/>
      <c r="V19" s="139">
        <v>357</v>
      </c>
      <c r="W19" s="139">
        <v>165</v>
      </c>
      <c r="X19" s="139">
        <v>192</v>
      </c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</row>
    <row r="20" spans="1:49" x14ac:dyDescent="0.2">
      <c r="A20" s="165" t="s">
        <v>109</v>
      </c>
      <c r="B20" s="139">
        <v>2040</v>
      </c>
      <c r="C20" s="139">
        <v>977</v>
      </c>
      <c r="D20" s="139">
        <v>1063</v>
      </c>
      <c r="E20" s="139"/>
      <c r="F20" s="139">
        <v>386</v>
      </c>
      <c r="G20" s="139">
        <v>199</v>
      </c>
      <c r="H20" s="139">
        <v>187</v>
      </c>
      <c r="I20" s="139"/>
      <c r="J20" s="139">
        <v>474</v>
      </c>
      <c r="K20" s="139">
        <v>254</v>
      </c>
      <c r="L20" s="139">
        <v>220</v>
      </c>
      <c r="M20" s="139"/>
      <c r="N20" s="139">
        <v>417</v>
      </c>
      <c r="O20" s="139">
        <v>187</v>
      </c>
      <c r="P20" s="139">
        <v>230</v>
      </c>
      <c r="Q20" s="139"/>
      <c r="R20" s="139">
        <v>405</v>
      </c>
      <c r="S20" s="139">
        <v>190</v>
      </c>
      <c r="T20" s="139">
        <v>215</v>
      </c>
      <c r="U20" s="139"/>
      <c r="V20" s="139">
        <v>358</v>
      </c>
      <c r="W20" s="139">
        <v>147</v>
      </c>
      <c r="X20" s="139">
        <v>211</v>
      </c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</row>
    <row r="21" spans="1:49" x14ac:dyDescent="0.2">
      <c r="A21" s="128" t="s">
        <v>110</v>
      </c>
      <c r="B21" s="139">
        <v>523</v>
      </c>
      <c r="C21" s="139">
        <v>279</v>
      </c>
      <c r="D21" s="139">
        <v>244</v>
      </c>
      <c r="E21" s="139"/>
      <c r="F21" s="139">
        <v>74</v>
      </c>
      <c r="G21" s="139">
        <v>49</v>
      </c>
      <c r="H21" s="139">
        <v>25</v>
      </c>
      <c r="I21" s="139"/>
      <c r="J21" s="139">
        <v>101</v>
      </c>
      <c r="K21" s="139">
        <v>51</v>
      </c>
      <c r="L21" s="139">
        <v>50</v>
      </c>
      <c r="M21" s="139"/>
      <c r="N21" s="139">
        <v>102</v>
      </c>
      <c r="O21" s="139">
        <v>56</v>
      </c>
      <c r="P21" s="139">
        <v>46</v>
      </c>
      <c r="Q21" s="139"/>
      <c r="R21" s="139">
        <v>132</v>
      </c>
      <c r="S21" s="139">
        <v>63</v>
      </c>
      <c r="T21" s="139">
        <v>69</v>
      </c>
      <c r="U21" s="139"/>
      <c r="V21" s="139">
        <v>114</v>
      </c>
      <c r="W21" s="139">
        <v>60</v>
      </c>
      <c r="X21" s="139">
        <v>54</v>
      </c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</row>
    <row r="22" spans="1:49" x14ac:dyDescent="0.2">
      <c r="A22" s="128" t="s">
        <v>111</v>
      </c>
      <c r="B22" s="139">
        <v>1034</v>
      </c>
      <c r="C22" s="139">
        <v>469</v>
      </c>
      <c r="D22" s="139">
        <v>565</v>
      </c>
      <c r="E22" s="139"/>
      <c r="F22" s="139">
        <v>211</v>
      </c>
      <c r="G22" s="139">
        <v>103</v>
      </c>
      <c r="H22" s="139">
        <v>108</v>
      </c>
      <c r="I22" s="139"/>
      <c r="J22" s="139">
        <v>173</v>
      </c>
      <c r="K22" s="139">
        <v>77</v>
      </c>
      <c r="L22" s="139">
        <v>96</v>
      </c>
      <c r="M22" s="139"/>
      <c r="N22" s="139">
        <v>243</v>
      </c>
      <c r="O22" s="139">
        <v>110</v>
      </c>
      <c r="P22" s="139">
        <v>133</v>
      </c>
      <c r="Q22" s="139"/>
      <c r="R22" s="139">
        <v>172</v>
      </c>
      <c r="S22" s="139">
        <v>74</v>
      </c>
      <c r="T22" s="139">
        <v>98</v>
      </c>
      <c r="U22" s="139"/>
      <c r="V22" s="139">
        <v>235</v>
      </c>
      <c r="W22" s="139">
        <v>105</v>
      </c>
      <c r="X22" s="139">
        <v>130</v>
      </c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</row>
    <row r="23" spans="1:49" x14ac:dyDescent="0.2">
      <c r="A23" s="128" t="s">
        <v>112</v>
      </c>
      <c r="B23" s="139">
        <v>1039</v>
      </c>
      <c r="C23" s="139">
        <v>419</v>
      </c>
      <c r="D23" s="139">
        <v>620</v>
      </c>
      <c r="E23" s="139"/>
      <c r="F23" s="139">
        <v>111</v>
      </c>
      <c r="G23" s="139">
        <v>36</v>
      </c>
      <c r="H23" s="139">
        <v>75</v>
      </c>
      <c r="I23" s="139"/>
      <c r="J23" s="139">
        <v>211</v>
      </c>
      <c r="K23" s="139">
        <v>109</v>
      </c>
      <c r="L23" s="139">
        <v>102</v>
      </c>
      <c r="M23" s="139"/>
      <c r="N23" s="139">
        <v>193</v>
      </c>
      <c r="O23" s="139">
        <v>52</v>
      </c>
      <c r="P23" s="139">
        <v>141</v>
      </c>
      <c r="Q23" s="139"/>
      <c r="R23" s="139">
        <v>265</v>
      </c>
      <c r="S23" s="139">
        <v>116</v>
      </c>
      <c r="T23" s="139">
        <v>149</v>
      </c>
      <c r="U23" s="139"/>
      <c r="V23" s="139">
        <v>259</v>
      </c>
      <c r="W23" s="139">
        <v>106</v>
      </c>
      <c r="X23" s="139">
        <v>153</v>
      </c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</row>
    <row r="24" spans="1:49" x14ac:dyDescent="0.2">
      <c r="A24" s="128" t="s">
        <v>113</v>
      </c>
      <c r="B24" s="139">
        <v>845</v>
      </c>
      <c r="C24" s="139">
        <v>385</v>
      </c>
      <c r="D24" s="139">
        <v>460</v>
      </c>
      <c r="E24" s="139"/>
      <c r="F24" s="139">
        <v>122</v>
      </c>
      <c r="G24" s="139">
        <v>55</v>
      </c>
      <c r="H24" s="139">
        <v>67</v>
      </c>
      <c r="I24" s="139"/>
      <c r="J24" s="139">
        <v>204</v>
      </c>
      <c r="K24" s="139">
        <v>94</v>
      </c>
      <c r="L24" s="139">
        <v>110</v>
      </c>
      <c r="M24" s="139"/>
      <c r="N24" s="139">
        <v>174</v>
      </c>
      <c r="O24" s="139">
        <v>78</v>
      </c>
      <c r="P24" s="139">
        <v>96</v>
      </c>
      <c r="Q24" s="139"/>
      <c r="R24" s="139">
        <v>171</v>
      </c>
      <c r="S24" s="139">
        <v>80</v>
      </c>
      <c r="T24" s="139">
        <v>91</v>
      </c>
      <c r="U24" s="139"/>
      <c r="V24" s="139">
        <v>174</v>
      </c>
      <c r="W24" s="139">
        <v>78</v>
      </c>
      <c r="X24" s="139">
        <v>96</v>
      </c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</row>
    <row r="25" spans="1:49" x14ac:dyDescent="0.2">
      <c r="A25" s="128" t="s">
        <v>114</v>
      </c>
      <c r="B25" s="139">
        <v>233</v>
      </c>
      <c r="C25" s="139">
        <v>113</v>
      </c>
      <c r="D25" s="139">
        <v>120</v>
      </c>
      <c r="E25" s="139"/>
      <c r="F25" s="139">
        <v>23</v>
      </c>
      <c r="G25" s="139">
        <v>9</v>
      </c>
      <c r="H25" s="139">
        <v>14</v>
      </c>
      <c r="I25" s="139"/>
      <c r="J25" s="139">
        <v>31</v>
      </c>
      <c r="K25" s="139">
        <v>12</v>
      </c>
      <c r="L25" s="139">
        <v>19</v>
      </c>
      <c r="M25" s="139"/>
      <c r="N25" s="139">
        <v>41</v>
      </c>
      <c r="O25" s="139">
        <v>19</v>
      </c>
      <c r="P25" s="139">
        <v>22</v>
      </c>
      <c r="Q25" s="139"/>
      <c r="R25" s="139">
        <v>71</v>
      </c>
      <c r="S25" s="139">
        <v>34</v>
      </c>
      <c r="T25" s="139">
        <v>37</v>
      </c>
      <c r="U25" s="139"/>
      <c r="V25" s="139">
        <v>67</v>
      </c>
      <c r="W25" s="139">
        <v>39</v>
      </c>
      <c r="X25" s="139">
        <v>28</v>
      </c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</row>
    <row r="26" spans="1:49" x14ac:dyDescent="0.2">
      <c r="A26" s="128" t="s">
        <v>115</v>
      </c>
      <c r="B26" s="139">
        <v>174</v>
      </c>
      <c r="C26" s="139">
        <v>75</v>
      </c>
      <c r="D26" s="139">
        <v>99</v>
      </c>
      <c r="E26" s="139"/>
      <c r="F26" s="139">
        <v>18</v>
      </c>
      <c r="G26" s="139">
        <v>10</v>
      </c>
      <c r="H26" s="139">
        <v>8</v>
      </c>
      <c r="I26" s="139"/>
      <c r="J26" s="139">
        <v>20</v>
      </c>
      <c r="K26" s="139">
        <v>7</v>
      </c>
      <c r="L26" s="139">
        <v>13</v>
      </c>
      <c r="M26" s="139"/>
      <c r="N26" s="139">
        <v>25</v>
      </c>
      <c r="O26" s="139">
        <v>10</v>
      </c>
      <c r="P26" s="139">
        <v>15</v>
      </c>
      <c r="Q26" s="139"/>
      <c r="R26" s="139">
        <v>55</v>
      </c>
      <c r="S26" s="139">
        <v>21</v>
      </c>
      <c r="T26" s="139">
        <v>34</v>
      </c>
      <c r="U26" s="139"/>
      <c r="V26" s="139">
        <v>56</v>
      </c>
      <c r="W26" s="139">
        <v>27</v>
      </c>
      <c r="X26" s="139">
        <v>29</v>
      </c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</row>
    <row r="27" spans="1:49" x14ac:dyDescent="0.2">
      <c r="A27" s="128" t="s">
        <v>116</v>
      </c>
      <c r="B27" s="139">
        <v>471</v>
      </c>
      <c r="C27" s="139">
        <v>204</v>
      </c>
      <c r="D27" s="139">
        <v>267</v>
      </c>
      <c r="E27" s="139"/>
      <c r="F27" s="139">
        <v>44</v>
      </c>
      <c r="G27" s="139">
        <v>15</v>
      </c>
      <c r="H27" s="139">
        <v>29</v>
      </c>
      <c r="I27" s="139"/>
      <c r="J27" s="139">
        <v>70</v>
      </c>
      <c r="K27" s="139">
        <v>34</v>
      </c>
      <c r="L27" s="139">
        <v>36</v>
      </c>
      <c r="M27" s="139"/>
      <c r="N27" s="139">
        <v>131</v>
      </c>
      <c r="O27" s="139">
        <v>61</v>
      </c>
      <c r="P27" s="139">
        <v>70</v>
      </c>
      <c r="Q27" s="139"/>
      <c r="R27" s="139">
        <v>101</v>
      </c>
      <c r="S27" s="139">
        <v>40</v>
      </c>
      <c r="T27" s="139">
        <v>61</v>
      </c>
      <c r="U27" s="139"/>
      <c r="V27" s="139">
        <v>125</v>
      </c>
      <c r="W27" s="139">
        <v>54</v>
      </c>
      <c r="X27" s="139">
        <v>71</v>
      </c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</row>
    <row r="28" spans="1:49" x14ac:dyDescent="0.2">
      <c r="A28" s="128" t="s">
        <v>117</v>
      </c>
      <c r="B28" s="139">
        <v>421</v>
      </c>
      <c r="C28" s="139">
        <v>198</v>
      </c>
      <c r="D28" s="139">
        <v>223</v>
      </c>
      <c r="E28" s="139"/>
      <c r="F28" s="139">
        <v>46</v>
      </c>
      <c r="G28" s="139">
        <v>27</v>
      </c>
      <c r="H28" s="139">
        <v>19</v>
      </c>
      <c r="I28" s="139"/>
      <c r="J28" s="139">
        <v>71</v>
      </c>
      <c r="K28" s="139">
        <v>38</v>
      </c>
      <c r="L28" s="139">
        <v>33</v>
      </c>
      <c r="M28" s="139"/>
      <c r="N28" s="139">
        <v>67</v>
      </c>
      <c r="O28" s="139">
        <v>38</v>
      </c>
      <c r="P28" s="139">
        <v>29</v>
      </c>
      <c r="Q28" s="139"/>
      <c r="R28" s="139">
        <v>115</v>
      </c>
      <c r="S28" s="139">
        <v>49</v>
      </c>
      <c r="T28" s="139">
        <v>66</v>
      </c>
      <c r="U28" s="139"/>
      <c r="V28" s="139">
        <v>122</v>
      </c>
      <c r="W28" s="139">
        <v>46</v>
      </c>
      <c r="X28" s="139">
        <v>76</v>
      </c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</row>
    <row r="29" spans="1:49" x14ac:dyDescent="0.2">
      <c r="A29" s="128" t="s">
        <v>118</v>
      </c>
      <c r="B29" s="139">
        <v>1749</v>
      </c>
      <c r="C29" s="139">
        <v>913</v>
      </c>
      <c r="D29" s="139">
        <v>836</v>
      </c>
      <c r="E29" s="139"/>
      <c r="F29" s="139">
        <v>182</v>
      </c>
      <c r="G29" s="139">
        <v>116</v>
      </c>
      <c r="H29" s="139">
        <v>66</v>
      </c>
      <c r="I29" s="139"/>
      <c r="J29" s="139">
        <v>232</v>
      </c>
      <c r="K29" s="139">
        <v>126</v>
      </c>
      <c r="L29" s="139">
        <v>106</v>
      </c>
      <c r="M29" s="139"/>
      <c r="N29" s="139">
        <v>394</v>
      </c>
      <c r="O29" s="139">
        <v>221</v>
      </c>
      <c r="P29" s="139">
        <v>173</v>
      </c>
      <c r="Q29" s="139"/>
      <c r="R29" s="139">
        <v>424</v>
      </c>
      <c r="S29" s="139">
        <v>212</v>
      </c>
      <c r="T29" s="139">
        <v>212</v>
      </c>
      <c r="U29" s="139"/>
      <c r="V29" s="139">
        <v>517</v>
      </c>
      <c r="W29" s="139">
        <v>238</v>
      </c>
      <c r="X29" s="139">
        <v>279</v>
      </c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</row>
    <row r="30" spans="1:49" x14ac:dyDescent="0.2">
      <c r="A30" s="128" t="s">
        <v>119</v>
      </c>
      <c r="B30" s="139">
        <v>1263</v>
      </c>
      <c r="C30" s="139">
        <v>599</v>
      </c>
      <c r="D30" s="139">
        <v>664</v>
      </c>
      <c r="E30" s="139"/>
      <c r="F30" s="139">
        <v>256</v>
      </c>
      <c r="G30" s="139">
        <v>142</v>
      </c>
      <c r="H30" s="139">
        <v>114</v>
      </c>
      <c r="I30" s="139"/>
      <c r="J30" s="139">
        <v>220</v>
      </c>
      <c r="K30" s="139">
        <v>103</v>
      </c>
      <c r="L30" s="139">
        <v>117</v>
      </c>
      <c r="M30" s="139"/>
      <c r="N30" s="139">
        <v>264</v>
      </c>
      <c r="O30" s="139">
        <v>132</v>
      </c>
      <c r="P30" s="139">
        <v>132</v>
      </c>
      <c r="Q30" s="139"/>
      <c r="R30" s="139">
        <v>253</v>
      </c>
      <c r="S30" s="139">
        <v>111</v>
      </c>
      <c r="T30" s="139">
        <v>142</v>
      </c>
      <c r="U30" s="139"/>
      <c r="V30" s="139">
        <v>270</v>
      </c>
      <c r="W30" s="139">
        <v>111</v>
      </c>
      <c r="X30" s="139">
        <v>159</v>
      </c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</row>
    <row r="31" spans="1:49" x14ac:dyDescent="0.2">
      <c r="A31" s="128" t="s">
        <v>120</v>
      </c>
      <c r="B31" s="139">
        <v>1368</v>
      </c>
      <c r="C31" s="139">
        <v>640</v>
      </c>
      <c r="D31" s="139">
        <v>728</v>
      </c>
      <c r="E31" s="139"/>
      <c r="F31" s="139">
        <v>192</v>
      </c>
      <c r="G31" s="139">
        <v>104</v>
      </c>
      <c r="H31" s="139">
        <v>88</v>
      </c>
      <c r="I31" s="139"/>
      <c r="J31" s="139">
        <v>244</v>
      </c>
      <c r="K31" s="139">
        <v>128</v>
      </c>
      <c r="L31" s="139">
        <v>116</v>
      </c>
      <c r="M31" s="139"/>
      <c r="N31" s="139">
        <v>268</v>
      </c>
      <c r="O31" s="139">
        <v>133</v>
      </c>
      <c r="P31" s="139">
        <v>135</v>
      </c>
      <c r="Q31" s="139"/>
      <c r="R31" s="139">
        <v>352</v>
      </c>
      <c r="S31" s="139">
        <v>151</v>
      </c>
      <c r="T31" s="139">
        <v>201</v>
      </c>
      <c r="U31" s="139"/>
      <c r="V31" s="139">
        <v>312</v>
      </c>
      <c r="W31" s="139">
        <v>124</v>
      </c>
      <c r="X31" s="139">
        <v>188</v>
      </c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</row>
    <row r="32" spans="1:49" x14ac:dyDescent="0.2">
      <c r="A32" s="128" t="s">
        <v>122</v>
      </c>
      <c r="B32" s="139">
        <v>1665</v>
      </c>
      <c r="C32" s="139">
        <v>755</v>
      </c>
      <c r="D32" s="139">
        <v>910</v>
      </c>
      <c r="E32" s="139"/>
      <c r="F32" s="139">
        <v>277</v>
      </c>
      <c r="G32" s="139">
        <v>145</v>
      </c>
      <c r="H32" s="139">
        <v>132</v>
      </c>
      <c r="I32" s="139"/>
      <c r="J32" s="139">
        <v>281</v>
      </c>
      <c r="K32" s="139">
        <v>134</v>
      </c>
      <c r="L32" s="139">
        <v>147</v>
      </c>
      <c r="M32" s="139"/>
      <c r="N32" s="139">
        <v>305</v>
      </c>
      <c r="O32" s="139">
        <v>143</v>
      </c>
      <c r="P32" s="139">
        <v>162</v>
      </c>
      <c r="Q32" s="139"/>
      <c r="R32" s="139">
        <v>381</v>
      </c>
      <c r="S32" s="139">
        <v>158</v>
      </c>
      <c r="T32" s="139">
        <v>223</v>
      </c>
      <c r="U32" s="139"/>
      <c r="V32" s="139">
        <v>421</v>
      </c>
      <c r="W32" s="139">
        <v>175</v>
      </c>
      <c r="X32" s="139">
        <v>246</v>
      </c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</row>
    <row r="33" spans="1:49" x14ac:dyDescent="0.2">
      <c r="A33" s="240" t="s">
        <v>123</v>
      </c>
      <c r="B33" s="139">
        <v>1103</v>
      </c>
      <c r="C33" s="139">
        <v>522</v>
      </c>
      <c r="D33" s="139">
        <v>581</v>
      </c>
      <c r="E33" s="139"/>
      <c r="F33" s="139">
        <v>93</v>
      </c>
      <c r="G33" s="139">
        <v>54</v>
      </c>
      <c r="H33" s="139">
        <v>39</v>
      </c>
      <c r="I33" s="139"/>
      <c r="J33" s="139">
        <v>181</v>
      </c>
      <c r="K33" s="139">
        <v>96</v>
      </c>
      <c r="L33" s="139">
        <v>85</v>
      </c>
      <c r="M33" s="139"/>
      <c r="N33" s="139">
        <v>206</v>
      </c>
      <c r="O33" s="139">
        <v>98</v>
      </c>
      <c r="P33" s="139">
        <v>108</v>
      </c>
      <c r="Q33" s="139"/>
      <c r="R33" s="139">
        <v>263</v>
      </c>
      <c r="S33" s="139">
        <v>128</v>
      </c>
      <c r="T33" s="139">
        <v>135</v>
      </c>
      <c r="U33" s="139"/>
      <c r="V33" s="139">
        <v>360</v>
      </c>
      <c r="W33" s="139">
        <v>146</v>
      </c>
      <c r="X33" s="139">
        <v>214</v>
      </c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</row>
    <row r="34" spans="1:49" ht="13.5" thickBot="1" x14ac:dyDescent="0.25">
      <c r="A34" s="174" t="s">
        <v>209</v>
      </c>
      <c r="B34" s="139">
        <v>128</v>
      </c>
      <c r="C34" s="139">
        <v>70</v>
      </c>
      <c r="D34" s="139">
        <v>58</v>
      </c>
      <c r="E34" s="139"/>
      <c r="F34" s="139">
        <v>29</v>
      </c>
      <c r="G34" s="139">
        <v>17</v>
      </c>
      <c r="H34" s="139">
        <v>12</v>
      </c>
      <c r="I34" s="139"/>
      <c r="J34" s="139">
        <v>21</v>
      </c>
      <c r="K34" s="139">
        <v>13</v>
      </c>
      <c r="L34" s="139">
        <v>8</v>
      </c>
      <c r="M34" s="139"/>
      <c r="N34" s="139">
        <v>20</v>
      </c>
      <c r="O34" s="139">
        <v>11</v>
      </c>
      <c r="P34" s="139">
        <v>9</v>
      </c>
      <c r="Q34" s="139"/>
      <c r="R34" s="139">
        <v>16</v>
      </c>
      <c r="S34" s="139">
        <v>8</v>
      </c>
      <c r="T34" s="139">
        <v>8</v>
      </c>
      <c r="U34" s="139"/>
      <c r="V34" s="139">
        <v>42</v>
      </c>
      <c r="W34" s="139">
        <v>21</v>
      </c>
      <c r="X34" s="139">
        <v>21</v>
      </c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</row>
    <row r="35" spans="1:49" x14ac:dyDescent="0.25">
      <c r="A35" s="292" t="s">
        <v>90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</row>
    <row r="36" spans="1:49" x14ac:dyDescent="0.25">
      <c r="A36" s="293" t="s">
        <v>14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</row>
    <row r="39" spans="1:49" s="115" customFormat="1" ht="15" x14ac:dyDescent="0.25">
      <c r="A39" s="294" t="s">
        <v>210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9"/>
      <c r="Z39" s="278" t="s">
        <v>249</v>
      </c>
      <c r="AA39" s="278"/>
      <c r="AB39" s="9"/>
    </row>
    <row r="40" spans="1:49" s="115" customFormat="1" ht="15" x14ac:dyDescent="0.25">
      <c r="A40" s="295" t="s">
        <v>211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9"/>
      <c r="Z40" s="278"/>
      <c r="AA40" s="278"/>
      <c r="AB40"/>
    </row>
    <row r="41" spans="1:49" s="115" customFormat="1" ht="15" x14ac:dyDescent="0.25">
      <c r="A41" s="294" t="s">
        <v>78</v>
      </c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</row>
    <row r="42" spans="1:49" s="115" customFormat="1" ht="15" x14ac:dyDescent="0.25">
      <c r="A42" s="295" t="s">
        <v>94</v>
      </c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</row>
    <row r="43" spans="1:49" s="115" customFormat="1" ht="15" x14ac:dyDescent="0.25">
      <c r="A43" s="294" t="s">
        <v>95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</row>
    <row r="44" spans="1:49" s="115" customFormat="1" ht="15" x14ac:dyDescent="0.25">
      <c r="A44" s="295" t="s">
        <v>80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</row>
    <row r="45" spans="1:49" s="115" customFormat="1" ht="15.75" thickBot="1" x14ac:dyDescent="0.3">
      <c r="A45" s="118"/>
      <c r="B45" s="117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</row>
    <row r="46" spans="1:49" s="115" customFormat="1" ht="15" x14ac:dyDescent="0.25">
      <c r="A46" s="299" t="s">
        <v>96</v>
      </c>
      <c r="B46" s="119" t="s">
        <v>22</v>
      </c>
      <c r="C46" s="119"/>
      <c r="D46" s="119"/>
      <c r="E46" s="120"/>
      <c r="F46" s="119" t="s">
        <v>57</v>
      </c>
      <c r="G46" s="119"/>
      <c r="H46" s="119"/>
      <c r="I46" s="120"/>
      <c r="J46" s="119" t="s">
        <v>58</v>
      </c>
      <c r="K46" s="119"/>
      <c r="L46" s="119"/>
      <c r="M46" s="120"/>
      <c r="N46" s="119" t="s">
        <v>59</v>
      </c>
      <c r="O46" s="119"/>
      <c r="P46" s="119"/>
      <c r="Q46" s="120"/>
      <c r="R46" s="119" t="s">
        <v>61</v>
      </c>
      <c r="S46" s="119"/>
      <c r="T46" s="119"/>
      <c r="U46" s="120"/>
      <c r="V46" s="119" t="s">
        <v>62</v>
      </c>
      <c r="W46" s="119"/>
      <c r="X46" s="119"/>
    </row>
    <row r="47" spans="1:49" s="115" customFormat="1" ht="15.75" thickBot="1" x14ac:dyDescent="0.3">
      <c r="A47" s="300"/>
      <c r="B47" s="121" t="s">
        <v>82</v>
      </c>
      <c r="C47" s="121" t="s">
        <v>83</v>
      </c>
      <c r="D47" s="121" t="s">
        <v>84</v>
      </c>
      <c r="E47" s="122"/>
      <c r="F47" s="121" t="s">
        <v>82</v>
      </c>
      <c r="G47" s="121" t="s">
        <v>83</v>
      </c>
      <c r="H47" s="121" t="s">
        <v>84</v>
      </c>
      <c r="I47" s="122"/>
      <c r="J47" s="121" t="s">
        <v>82</v>
      </c>
      <c r="K47" s="121" t="s">
        <v>83</v>
      </c>
      <c r="L47" s="121" t="s">
        <v>84</v>
      </c>
      <c r="M47" s="122"/>
      <c r="N47" s="121" t="s">
        <v>82</v>
      </c>
      <c r="O47" s="121" t="s">
        <v>83</v>
      </c>
      <c r="P47" s="121" t="s">
        <v>84</v>
      </c>
      <c r="Q47" s="122"/>
      <c r="R47" s="121" t="s">
        <v>82</v>
      </c>
      <c r="S47" s="121" t="s">
        <v>83</v>
      </c>
      <c r="T47" s="121" t="s">
        <v>84</v>
      </c>
      <c r="U47" s="122"/>
      <c r="V47" s="121" t="s">
        <v>82</v>
      </c>
      <c r="W47" s="121" t="s">
        <v>83</v>
      </c>
      <c r="X47" s="121" t="s">
        <v>84</v>
      </c>
    </row>
    <row r="48" spans="1:49" x14ac:dyDescent="0.25">
      <c r="A48" s="154"/>
      <c r="B48" s="155"/>
      <c r="C48" s="155"/>
      <c r="D48" s="155"/>
      <c r="E48" s="156"/>
      <c r="F48" s="155"/>
      <c r="G48" s="155"/>
      <c r="H48" s="155"/>
      <c r="I48" s="156"/>
      <c r="J48" s="155"/>
      <c r="K48" s="155"/>
      <c r="L48" s="155"/>
      <c r="M48" s="156"/>
      <c r="N48" s="155"/>
      <c r="O48" s="155"/>
      <c r="P48" s="155"/>
      <c r="Q48" s="156"/>
      <c r="R48" s="155"/>
      <c r="S48" s="155"/>
      <c r="T48" s="155"/>
      <c r="U48" s="156"/>
      <c r="V48" s="155"/>
      <c r="W48" s="155"/>
      <c r="X48" s="155"/>
    </row>
    <row r="49" spans="1:24" ht="13.5" x14ac:dyDescent="0.25">
      <c r="A49" s="158" t="s">
        <v>97</v>
      </c>
      <c r="B49" s="167">
        <f>SUM(B51:B72)</f>
        <v>5548</v>
      </c>
      <c r="C49" s="167">
        <f>SUM(C51:C72)</f>
        <v>3067</v>
      </c>
      <c r="D49" s="167">
        <f>SUM(D51:D72)</f>
        <v>2481</v>
      </c>
      <c r="E49" s="167"/>
      <c r="F49" s="167">
        <f>SUM(F51:F72)</f>
        <v>1292</v>
      </c>
      <c r="G49" s="167">
        <f>SUM(G51:G72)</f>
        <v>846</v>
      </c>
      <c r="H49" s="167">
        <f>SUM(H51:H72)</f>
        <v>446</v>
      </c>
      <c r="I49" s="167"/>
      <c r="J49" s="167">
        <f>SUM(J51:J72)</f>
        <v>1158</v>
      </c>
      <c r="K49" s="167">
        <f>SUM(K51:K72)</f>
        <v>660</v>
      </c>
      <c r="L49" s="167">
        <f>SUM(L51:L72)</f>
        <v>498</v>
      </c>
      <c r="M49" s="167"/>
      <c r="N49" s="167">
        <f>SUM(N51:N72)</f>
        <v>926</v>
      </c>
      <c r="O49" s="167">
        <f>SUM(O51:O72)</f>
        <v>513</v>
      </c>
      <c r="P49" s="167">
        <f>SUM(P51:P72)</f>
        <v>413</v>
      </c>
      <c r="Q49" s="167"/>
      <c r="R49" s="167">
        <f>SUM(R51:R72)</f>
        <v>1558</v>
      </c>
      <c r="S49" s="167">
        <f>SUM(S51:S72)</f>
        <v>745</v>
      </c>
      <c r="T49" s="167">
        <f>SUM(T51:T72)</f>
        <v>813</v>
      </c>
      <c r="U49" s="167"/>
      <c r="V49" s="167">
        <f>SUM(V51:V72)</f>
        <v>614</v>
      </c>
      <c r="W49" s="167">
        <f>SUM(W51:W72)</f>
        <v>303</v>
      </c>
      <c r="X49" s="167">
        <f>SUM(X51:X72)</f>
        <v>311</v>
      </c>
    </row>
    <row r="50" spans="1:24" x14ac:dyDescent="0.25"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</row>
    <row r="51" spans="1:24" x14ac:dyDescent="0.2">
      <c r="A51" s="128" t="s">
        <v>98</v>
      </c>
      <c r="B51" s="139">
        <v>63</v>
      </c>
      <c r="C51" s="139">
        <v>44</v>
      </c>
      <c r="D51" s="139">
        <v>19</v>
      </c>
      <c r="E51" s="139"/>
      <c r="F51" s="139">
        <v>20</v>
      </c>
      <c r="G51" s="139">
        <v>18</v>
      </c>
      <c r="H51" s="139">
        <v>2</v>
      </c>
      <c r="I51" s="139"/>
      <c r="J51" s="139">
        <v>14</v>
      </c>
      <c r="K51" s="139">
        <v>12</v>
      </c>
      <c r="L51" s="139">
        <v>2</v>
      </c>
      <c r="M51" s="139"/>
      <c r="N51" s="139">
        <v>18</v>
      </c>
      <c r="O51" s="139">
        <v>14</v>
      </c>
      <c r="P51" s="139">
        <v>4</v>
      </c>
      <c r="Q51" s="139"/>
      <c r="R51" s="139">
        <v>11</v>
      </c>
      <c r="S51" s="139">
        <v>0</v>
      </c>
      <c r="T51" s="139">
        <v>11</v>
      </c>
      <c r="U51" s="139"/>
      <c r="V51" s="139">
        <v>0</v>
      </c>
      <c r="W51" s="139">
        <v>0</v>
      </c>
      <c r="X51" s="139">
        <v>0</v>
      </c>
    </row>
    <row r="52" spans="1:24" x14ac:dyDescent="0.2">
      <c r="A52" s="128" t="s">
        <v>99</v>
      </c>
      <c r="B52" s="139">
        <v>270</v>
      </c>
      <c r="C52" s="139">
        <v>132</v>
      </c>
      <c r="D52" s="139">
        <v>138</v>
      </c>
      <c r="E52" s="139"/>
      <c r="F52" s="139">
        <v>60</v>
      </c>
      <c r="G52" s="139">
        <v>34</v>
      </c>
      <c r="H52" s="139">
        <v>26</v>
      </c>
      <c r="I52" s="139"/>
      <c r="J52" s="139">
        <v>92</v>
      </c>
      <c r="K52" s="139">
        <v>50</v>
      </c>
      <c r="L52" s="139">
        <v>42</v>
      </c>
      <c r="M52" s="139"/>
      <c r="N52" s="139">
        <v>41</v>
      </c>
      <c r="O52" s="139">
        <v>17</v>
      </c>
      <c r="P52" s="139">
        <v>24</v>
      </c>
      <c r="Q52" s="139"/>
      <c r="R52" s="139">
        <v>73</v>
      </c>
      <c r="S52" s="139">
        <v>27</v>
      </c>
      <c r="T52" s="139">
        <v>46</v>
      </c>
      <c r="U52" s="139"/>
      <c r="V52" s="139">
        <v>4</v>
      </c>
      <c r="W52" s="139">
        <v>4</v>
      </c>
      <c r="X52" s="139">
        <v>0</v>
      </c>
    </row>
    <row r="53" spans="1:24" x14ac:dyDescent="0.2">
      <c r="A53" s="128" t="s">
        <v>101</v>
      </c>
      <c r="B53" s="139">
        <v>346</v>
      </c>
      <c r="C53" s="139">
        <v>176</v>
      </c>
      <c r="D53" s="139">
        <v>170</v>
      </c>
      <c r="E53" s="139"/>
      <c r="F53" s="139">
        <v>68</v>
      </c>
      <c r="G53" s="139">
        <v>51</v>
      </c>
      <c r="H53" s="139">
        <v>17</v>
      </c>
      <c r="I53" s="139"/>
      <c r="J53" s="139">
        <v>86</v>
      </c>
      <c r="K53" s="139">
        <v>48</v>
      </c>
      <c r="L53" s="139">
        <v>38</v>
      </c>
      <c r="M53" s="139"/>
      <c r="N53" s="139">
        <v>50</v>
      </c>
      <c r="O53" s="139">
        <v>8</v>
      </c>
      <c r="P53" s="139">
        <v>42</v>
      </c>
      <c r="Q53" s="139"/>
      <c r="R53" s="139">
        <v>88</v>
      </c>
      <c r="S53" s="139">
        <v>45</v>
      </c>
      <c r="T53" s="139">
        <v>43</v>
      </c>
      <c r="U53" s="139"/>
      <c r="V53" s="139">
        <v>54</v>
      </c>
      <c r="W53" s="139">
        <v>24</v>
      </c>
      <c r="X53" s="139">
        <v>30</v>
      </c>
    </row>
    <row r="54" spans="1:24" x14ac:dyDescent="0.2">
      <c r="A54" s="128" t="s">
        <v>102</v>
      </c>
      <c r="B54" s="139">
        <v>74</v>
      </c>
      <c r="C54" s="139">
        <v>50</v>
      </c>
      <c r="D54" s="139">
        <v>24</v>
      </c>
      <c r="E54" s="139"/>
      <c r="F54" s="139">
        <v>15</v>
      </c>
      <c r="G54" s="139">
        <v>12</v>
      </c>
      <c r="H54" s="139">
        <v>3</v>
      </c>
      <c r="I54" s="139"/>
      <c r="J54" s="139">
        <v>6</v>
      </c>
      <c r="K54" s="139">
        <v>4</v>
      </c>
      <c r="L54" s="139">
        <v>2</v>
      </c>
      <c r="M54" s="139"/>
      <c r="N54" s="139">
        <v>14</v>
      </c>
      <c r="O54" s="139">
        <v>10</v>
      </c>
      <c r="P54" s="139">
        <v>4</v>
      </c>
      <c r="Q54" s="139"/>
      <c r="R54" s="139">
        <v>34</v>
      </c>
      <c r="S54" s="139">
        <v>23</v>
      </c>
      <c r="T54" s="139">
        <v>11</v>
      </c>
      <c r="U54" s="139"/>
      <c r="V54" s="139">
        <v>5</v>
      </c>
      <c r="W54" s="139">
        <v>1</v>
      </c>
      <c r="X54" s="139">
        <v>4</v>
      </c>
    </row>
    <row r="55" spans="1:24" x14ac:dyDescent="0.2">
      <c r="A55" s="128" t="s">
        <v>103</v>
      </c>
      <c r="B55" s="139">
        <v>861</v>
      </c>
      <c r="C55" s="139">
        <v>528</v>
      </c>
      <c r="D55" s="139">
        <v>333</v>
      </c>
      <c r="E55" s="139"/>
      <c r="F55" s="139">
        <v>174</v>
      </c>
      <c r="G55" s="139">
        <v>122</v>
      </c>
      <c r="H55" s="139">
        <v>52</v>
      </c>
      <c r="I55" s="139"/>
      <c r="J55" s="139">
        <v>189</v>
      </c>
      <c r="K55" s="139">
        <v>118</v>
      </c>
      <c r="L55" s="139">
        <v>71</v>
      </c>
      <c r="M55" s="139"/>
      <c r="N55" s="139">
        <v>151</v>
      </c>
      <c r="O55" s="139">
        <v>91</v>
      </c>
      <c r="P55" s="139">
        <v>60</v>
      </c>
      <c r="Q55" s="139"/>
      <c r="R55" s="139">
        <v>291</v>
      </c>
      <c r="S55" s="139">
        <v>164</v>
      </c>
      <c r="T55" s="139">
        <v>127</v>
      </c>
      <c r="U55" s="139"/>
      <c r="V55" s="139">
        <v>56</v>
      </c>
      <c r="W55" s="139">
        <v>33</v>
      </c>
      <c r="X55" s="139">
        <v>23</v>
      </c>
    </row>
    <row r="56" spans="1:24" x14ac:dyDescent="0.2">
      <c r="A56" s="128" t="s">
        <v>105</v>
      </c>
      <c r="B56" s="139">
        <v>134</v>
      </c>
      <c r="C56" s="139">
        <v>61</v>
      </c>
      <c r="D56" s="139">
        <v>73</v>
      </c>
      <c r="E56" s="139"/>
      <c r="F56" s="139">
        <v>61</v>
      </c>
      <c r="G56" s="139">
        <v>39</v>
      </c>
      <c r="H56" s="139">
        <v>22</v>
      </c>
      <c r="I56" s="139"/>
      <c r="J56" s="139">
        <v>20</v>
      </c>
      <c r="K56" s="139">
        <v>9</v>
      </c>
      <c r="L56" s="139">
        <v>11</v>
      </c>
      <c r="M56" s="139"/>
      <c r="N56" s="139">
        <v>19</v>
      </c>
      <c r="O56" s="139">
        <v>6</v>
      </c>
      <c r="P56" s="139">
        <v>13</v>
      </c>
      <c r="Q56" s="139"/>
      <c r="R56" s="139">
        <v>28</v>
      </c>
      <c r="S56" s="139">
        <v>7</v>
      </c>
      <c r="T56" s="139">
        <v>21</v>
      </c>
      <c r="U56" s="139"/>
      <c r="V56" s="139">
        <v>6</v>
      </c>
      <c r="W56" s="139">
        <v>0</v>
      </c>
      <c r="X56" s="139">
        <v>6</v>
      </c>
    </row>
    <row r="57" spans="1:24" x14ac:dyDescent="0.2">
      <c r="A57" s="128" t="s">
        <v>106</v>
      </c>
      <c r="B57" s="139">
        <v>425</v>
      </c>
      <c r="C57" s="139">
        <v>252</v>
      </c>
      <c r="D57" s="139">
        <v>173</v>
      </c>
      <c r="E57" s="139"/>
      <c r="F57" s="139">
        <v>99</v>
      </c>
      <c r="G57" s="139">
        <v>61</v>
      </c>
      <c r="H57" s="139">
        <v>38</v>
      </c>
      <c r="I57" s="139"/>
      <c r="J57" s="139">
        <v>68</v>
      </c>
      <c r="K57" s="139">
        <v>44</v>
      </c>
      <c r="L57" s="139">
        <v>24</v>
      </c>
      <c r="M57" s="139"/>
      <c r="N57" s="139">
        <v>120</v>
      </c>
      <c r="O57" s="139">
        <v>63</v>
      </c>
      <c r="P57" s="139">
        <v>57</v>
      </c>
      <c r="Q57" s="139"/>
      <c r="R57" s="139">
        <v>46</v>
      </c>
      <c r="S57" s="139">
        <v>32</v>
      </c>
      <c r="T57" s="139">
        <v>14</v>
      </c>
      <c r="U57" s="139"/>
      <c r="V57" s="139">
        <v>92</v>
      </c>
      <c r="W57" s="139">
        <v>52</v>
      </c>
      <c r="X57" s="139">
        <v>40</v>
      </c>
    </row>
    <row r="58" spans="1:24" x14ac:dyDescent="0.2">
      <c r="A58" s="165" t="s">
        <v>109</v>
      </c>
      <c r="B58" s="139">
        <v>504</v>
      </c>
      <c r="C58" s="139">
        <v>292</v>
      </c>
      <c r="D58" s="139">
        <v>212</v>
      </c>
      <c r="E58" s="139"/>
      <c r="F58" s="139">
        <v>199</v>
      </c>
      <c r="G58" s="139">
        <v>131</v>
      </c>
      <c r="H58" s="139">
        <v>68</v>
      </c>
      <c r="I58" s="139"/>
      <c r="J58" s="139">
        <v>80</v>
      </c>
      <c r="K58" s="139">
        <v>46</v>
      </c>
      <c r="L58" s="139">
        <v>34</v>
      </c>
      <c r="M58" s="139"/>
      <c r="N58" s="139">
        <v>52</v>
      </c>
      <c r="O58" s="139">
        <v>32</v>
      </c>
      <c r="P58" s="139">
        <v>20</v>
      </c>
      <c r="Q58" s="139"/>
      <c r="R58" s="139">
        <v>108</v>
      </c>
      <c r="S58" s="139">
        <v>59</v>
      </c>
      <c r="T58" s="139">
        <v>49</v>
      </c>
      <c r="U58" s="139"/>
      <c r="V58" s="139">
        <v>65</v>
      </c>
      <c r="W58" s="139">
        <v>24</v>
      </c>
      <c r="X58" s="139">
        <v>41</v>
      </c>
    </row>
    <row r="59" spans="1:24" x14ac:dyDescent="0.2">
      <c r="A59" s="128" t="s">
        <v>110</v>
      </c>
      <c r="B59" s="139">
        <v>20</v>
      </c>
      <c r="C59" s="139">
        <v>13</v>
      </c>
      <c r="D59" s="139">
        <v>7</v>
      </c>
      <c r="E59" s="139"/>
      <c r="F59" s="139">
        <v>6</v>
      </c>
      <c r="G59" s="139">
        <v>4</v>
      </c>
      <c r="H59" s="139">
        <v>2</v>
      </c>
      <c r="I59" s="139"/>
      <c r="J59" s="139">
        <v>6</v>
      </c>
      <c r="K59" s="139">
        <v>4</v>
      </c>
      <c r="L59" s="139">
        <v>2</v>
      </c>
      <c r="M59" s="139"/>
      <c r="N59" s="139">
        <v>2</v>
      </c>
      <c r="O59" s="139">
        <v>1</v>
      </c>
      <c r="P59" s="139">
        <v>1</v>
      </c>
      <c r="Q59" s="139"/>
      <c r="R59" s="139">
        <v>6</v>
      </c>
      <c r="S59" s="139">
        <v>4</v>
      </c>
      <c r="T59" s="139">
        <v>2</v>
      </c>
      <c r="U59" s="139"/>
      <c r="V59" s="139">
        <v>0</v>
      </c>
      <c r="W59" s="139">
        <v>0</v>
      </c>
      <c r="X59" s="139">
        <v>0</v>
      </c>
    </row>
    <row r="60" spans="1:24" x14ac:dyDescent="0.2">
      <c r="A60" s="128" t="s">
        <v>111</v>
      </c>
      <c r="B60" s="139">
        <v>458</v>
      </c>
      <c r="C60" s="139">
        <v>218</v>
      </c>
      <c r="D60" s="139">
        <v>240</v>
      </c>
      <c r="E60" s="139"/>
      <c r="F60" s="139">
        <v>74</v>
      </c>
      <c r="G60" s="139">
        <v>36</v>
      </c>
      <c r="H60" s="139">
        <v>38</v>
      </c>
      <c r="I60" s="139"/>
      <c r="J60" s="139">
        <v>116</v>
      </c>
      <c r="K60" s="139">
        <v>57</v>
      </c>
      <c r="L60" s="139">
        <v>59</v>
      </c>
      <c r="M60" s="139"/>
      <c r="N60" s="139">
        <v>79</v>
      </c>
      <c r="O60" s="139">
        <v>38</v>
      </c>
      <c r="P60" s="139">
        <v>41</v>
      </c>
      <c r="Q60" s="139"/>
      <c r="R60" s="139">
        <v>152</v>
      </c>
      <c r="S60" s="139">
        <v>69</v>
      </c>
      <c r="T60" s="139">
        <v>83</v>
      </c>
      <c r="U60" s="139"/>
      <c r="V60" s="139">
        <v>37</v>
      </c>
      <c r="W60" s="139">
        <v>18</v>
      </c>
      <c r="X60" s="139">
        <v>19</v>
      </c>
    </row>
    <row r="61" spans="1:24" x14ac:dyDescent="0.2">
      <c r="A61" s="128" t="s">
        <v>112</v>
      </c>
      <c r="B61" s="139">
        <v>167</v>
      </c>
      <c r="C61" s="139">
        <v>108</v>
      </c>
      <c r="D61" s="139">
        <v>59</v>
      </c>
      <c r="E61" s="139"/>
      <c r="F61" s="139">
        <v>59</v>
      </c>
      <c r="G61" s="139">
        <v>38</v>
      </c>
      <c r="H61" s="139">
        <v>21</v>
      </c>
      <c r="I61" s="139"/>
      <c r="J61" s="139">
        <v>25</v>
      </c>
      <c r="K61" s="139">
        <v>22</v>
      </c>
      <c r="L61" s="139">
        <v>3</v>
      </c>
      <c r="M61" s="139"/>
      <c r="N61" s="139">
        <v>28</v>
      </c>
      <c r="O61" s="139">
        <v>23</v>
      </c>
      <c r="P61" s="139">
        <v>5</v>
      </c>
      <c r="Q61" s="139"/>
      <c r="R61" s="139">
        <v>50</v>
      </c>
      <c r="S61" s="139">
        <v>25</v>
      </c>
      <c r="T61" s="139">
        <v>25</v>
      </c>
      <c r="U61" s="139"/>
      <c r="V61" s="139">
        <v>5</v>
      </c>
      <c r="W61" s="139">
        <v>0</v>
      </c>
      <c r="X61" s="139">
        <v>5</v>
      </c>
    </row>
    <row r="62" spans="1:24" x14ac:dyDescent="0.2">
      <c r="A62" s="128" t="s">
        <v>113</v>
      </c>
      <c r="B62" s="139">
        <v>334</v>
      </c>
      <c r="C62" s="139">
        <v>179</v>
      </c>
      <c r="D62" s="139">
        <v>155</v>
      </c>
      <c r="E62" s="139"/>
      <c r="F62" s="139">
        <v>99</v>
      </c>
      <c r="G62" s="139">
        <v>72</v>
      </c>
      <c r="H62" s="139">
        <v>27</v>
      </c>
      <c r="I62" s="139"/>
      <c r="J62" s="139">
        <v>77</v>
      </c>
      <c r="K62" s="139">
        <v>36</v>
      </c>
      <c r="L62" s="139">
        <v>41</v>
      </c>
      <c r="M62" s="139"/>
      <c r="N62" s="139">
        <v>32</v>
      </c>
      <c r="O62" s="139">
        <v>22</v>
      </c>
      <c r="P62" s="139">
        <v>10</v>
      </c>
      <c r="Q62" s="139"/>
      <c r="R62" s="139">
        <v>100</v>
      </c>
      <c r="S62" s="139">
        <v>36</v>
      </c>
      <c r="T62" s="139">
        <v>64</v>
      </c>
      <c r="U62" s="139"/>
      <c r="V62" s="139">
        <v>26</v>
      </c>
      <c r="W62" s="139">
        <v>13</v>
      </c>
      <c r="X62" s="139">
        <v>13</v>
      </c>
    </row>
    <row r="63" spans="1:24" x14ac:dyDescent="0.2">
      <c r="A63" s="128" t="s">
        <v>114</v>
      </c>
      <c r="B63" s="139">
        <v>100</v>
      </c>
      <c r="C63" s="139">
        <v>59</v>
      </c>
      <c r="D63" s="139">
        <v>41</v>
      </c>
      <c r="E63" s="139"/>
      <c r="F63" s="139">
        <v>11</v>
      </c>
      <c r="G63" s="139">
        <v>6</v>
      </c>
      <c r="H63" s="139">
        <v>5</v>
      </c>
      <c r="I63" s="139"/>
      <c r="J63" s="139">
        <v>8</v>
      </c>
      <c r="K63" s="139">
        <v>7</v>
      </c>
      <c r="L63" s="139">
        <v>1</v>
      </c>
      <c r="M63" s="139"/>
      <c r="N63" s="139">
        <v>17</v>
      </c>
      <c r="O63" s="139">
        <v>14</v>
      </c>
      <c r="P63" s="139">
        <v>3</v>
      </c>
      <c r="Q63" s="139"/>
      <c r="R63" s="139">
        <v>26</v>
      </c>
      <c r="S63" s="139">
        <v>14</v>
      </c>
      <c r="T63" s="139">
        <v>12</v>
      </c>
      <c r="U63" s="139"/>
      <c r="V63" s="139">
        <v>38</v>
      </c>
      <c r="W63" s="139">
        <v>18</v>
      </c>
      <c r="X63" s="139">
        <v>20</v>
      </c>
    </row>
    <row r="64" spans="1:24" x14ac:dyDescent="0.2">
      <c r="A64" s="128" t="s">
        <v>115</v>
      </c>
      <c r="B64" s="139">
        <v>55</v>
      </c>
      <c r="C64" s="139">
        <v>29</v>
      </c>
      <c r="D64" s="139">
        <v>26</v>
      </c>
      <c r="E64" s="139"/>
      <c r="F64" s="139">
        <v>8</v>
      </c>
      <c r="G64" s="139">
        <v>6</v>
      </c>
      <c r="H64" s="139">
        <v>2</v>
      </c>
      <c r="I64" s="139"/>
      <c r="J64" s="139">
        <v>9</v>
      </c>
      <c r="K64" s="139">
        <v>7</v>
      </c>
      <c r="L64" s="139">
        <v>2</v>
      </c>
      <c r="M64" s="139"/>
      <c r="N64" s="139">
        <v>18</v>
      </c>
      <c r="O64" s="139">
        <v>11</v>
      </c>
      <c r="P64" s="139">
        <v>7</v>
      </c>
      <c r="Q64" s="139"/>
      <c r="R64" s="139">
        <v>3</v>
      </c>
      <c r="S64" s="139">
        <v>1</v>
      </c>
      <c r="T64" s="139">
        <v>2</v>
      </c>
      <c r="U64" s="139"/>
      <c r="V64" s="139">
        <v>17</v>
      </c>
      <c r="W64" s="139">
        <v>4</v>
      </c>
      <c r="X64" s="139">
        <v>13</v>
      </c>
    </row>
    <row r="65" spans="1:28" x14ac:dyDescent="0.2">
      <c r="A65" s="128" t="s">
        <v>116</v>
      </c>
      <c r="B65" s="139">
        <v>185</v>
      </c>
      <c r="C65" s="139">
        <v>85</v>
      </c>
      <c r="D65" s="139">
        <v>100</v>
      </c>
      <c r="E65" s="139"/>
      <c r="F65" s="139">
        <v>38</v>
      </c>
      <c r="G65" s="139">
        <v>21</v>
      </c>
      <c r="H65" s="139">
        <v>17</v>
      </c>
      <c r="I65" s="139"/>
      <c r="J65" s="139">
        <v>34</v>
      </c>
      <c r="K65" s="139">
        <v>13</v>
      </c>
      <c r="L65" s="139">
        <v>21</v>
      </c>
      <c r="M65" s="139"/>
      <c r="N65" s="139">
        <v>13</v>
      </c>
      <c r="O65" s="139">
        <v>5</v>
      </c>
      <c r="P65" s="139">
        <v>8</v>
      </c>
      <c r="Q65" s="139"/>
      <c r="R65" s="139">
        <v>63</v>
      </c>
      <c r="S65" s="139">
        <v>27</v>
      </c>
      <c r="T65" s="139">
        <v>36</v>
      </c>
      <c r="U65" s="139"/>
      <c r="V65" s="139">
        <v>37</v>
      </c>
      <c r="W65" s="139">
        <v>19</v>
      </c>
      <c r="X65" s="139">
        <v>18</v>
      </c>
    </row>
    <row r="66" spans="1:28" x14ac:dyDescent="0.2">
      <c r="A66" s="128" t="s">
        <v>117</v>
      </c>
      <c r="B66" s="139">
        <v>83</v>
      </c>
      <c r="C66" s="139">
        <v>49</v>
      </c>
      <c r="D66" s="139">
        <v>34</v>
      </c>
      <c r="E66" s="139"/>
      <c r="F66" s="139">
        <v>29</v>
      </c>
      <c r="G66" s="139">
        <v>20</v>
      </c>
      <c r="H66" s="139">
        <v>9</v>
      </c>
      <c r="I66" s="139"/>
      <c r="J66" s="139">
        <v>19</v>
      </c>
      <c r="K66" s="139">
        <v>12</v>
      </c>
      <c r="L66" s="139">
        <v>7</v>
      </c>
      <c r="M66" s="139"/>
      <c r="N66" s="139">
        <v>21</v>
      </c>
      <c r="O66" s="139">
        <v>12</v>
      </c>
      <c r="P66" s="139">
        <v>9</v>
      </c>
      <c r="Q66" s="139"/>
      <c r="R66" s="139">
        <v>14</v>
      </c>
      <c r="S66" s="139">
        <v>5</v>
      </c>
      <c r="T66" s="139">
        <v>9</v>
      </c>
      <c r="U66" s="139"/>
      <c r="V66" s="139">
        <v>0</v>
      </c>
      <c r="W66" s="139">
        <v>0</v>
      </c>
      <c r="X66" s="139">
        <v>0</v>
      </c>
    </row>
    <row r="67" spans="1:28" x14ac:dyDescent="0.2">
      <c r="A67" s="128" t="s">
        <v>118</v>
      </c>
      <c r="B67" s="139">
        <v>488</v>
      </c>
      <c r="C67" s="139">
        <v>266</v>
      </c>
      <c r="D67" s="139">
        <v>222</v>
      </c>
      <c r="E67" s="139"/>
      <c r="F67" s="139">
        <v>80</v>
      </c>
      <c r="G67" s="139">
        <v>46</v>
      </c>
      <c r="H67" s="139">
        <v>34</v>
      </c>
      <c r="I67" s="139"/>
      <c r="J67" s="139">
        <v>91</v>
      </c>
      <c r="K67" s="139">
        <v>50</v>
      </c>
      <c r="L67" s="139">
        <v>41</v>
      </c>
      <c r="M67" s="139"/>
      <c r="N67" s="139">
        <v>107</v>
      </c>
      <c r="O67" s="139">
        <v>60</v>
      </c>
      <c r="P67" s="139">
        <v>47</v>
      </c>
      <c r="Q67" s="139"/>
      <c r="R67" s="139">
        <v>119</v>
      </c>
      <c r="S67" s="139">
        <v>69</v>
      </c>
      <c r="T67" s="139">
        <v>50</v>
      </c>
      <c r="U67" s="139"/>
      <c r="V67" s="139">
        <v>91</v>
      </c>
      <c r="W67" s="139">
        <v>41</v>
      </c>
      <c r="X67" s="139">
        <v>50</v>
      </c>
    </row>
    <row r="68" spans="1:28" x14ac:dyDescent="0.2">
      <c r="A68" s="128" t="s">
        <v>119</v>
      </c>
      <c r="B68" s="139">
        <v>252</v>
      </c>
      <c r="C68" s="139">
        <v>117</v>
      </c>
      <c r="D68" s="139">
        <v>135</v>
      </c>
      <c r="E68" s="139"/>
      <c r="F68" s="139">
        <v>33</v>
      </c>
      <c r="G68" s="139">
        <v>26</v>
      </c>
      <c r="H68" s="139">
        <v>7</v>
      </c>
      <c r="I68" s="139"/>
      <c r="J68" s="139">
        <v>43</v>
      </c>
      <c r="K68" s="139">
        <v>26</v>
      </c>
      <c r="L68" s="139">
        <v>17</v>
      </c>
      <c r="M68" s="139"/>
      <c r="N68" s="139">
        <v>52</v>
      </c>
      <c r="O68" s="139">
        <v>26</v>
      </c>
      <c r="P68" s="139">
        <v>26</v>
      </c>
      <c r="Q68" s="139"/>
      <c r="R68" s="139">
        <v>107</v>
      </c>
      <c r="S68" s="139">
        <v>28</v>
      </c>
      <c r="T68" s="139">
        <v>79</v>
      </c>
      <c r="U68" s="139"/>
      <c r="V68" s="139">
        <v>17</v>
      </c>
      <c r="W68" s="139">
        <v>11</v>
      </c>
      <c r="X68" s="139">
        <v>6</v>
      </c>
    </row>
    <row r="69" spans="1:28" x14ac:dyDescent="0.2">
      <c r="A69" s="128" t="s">
        <v>120</v>
      </c>
      <c r="B69" s="139">
        <v>261</v>
      </c>
      <c r="C69" s="139">
        <v>171</v>
      </c>
      <c r="D69" s="139">
        <v>90</v>
      </c>
      <c r="E69" s="139"/>
      <c r="F69" s="139">
        <v>65</v>
      </c>
      <c r="G69" s="139">
        <v>44</v>
      </c>
      <c r="H69" s="139">
        <v>21</v>
      </c>
      <c r="I69" s="139"/>
      <c r="J69" s="139">
        <v>55</v>
      </c>
      <c r="K69" s="139">
        <v>38</v>
      </c>
      <c r="L69" s="139">
        <v>17</v>
      </c>
      <c r="M69" s="139"/>
      <c r="N69" s="139">
        <v>27</v>
      </c>
      <c r="O69" s="139">
        <v>23</v>
      </c>
      <c r="P69" s="139">
        <v>4</v>
      </c>
      <c r="Q69" s="139"/>
      <c r="R69" s="139">
        <v>75</v>
      </c>
      <c r="S69" s="139">
        <v>35</v>
      </c>
      <c r="T69" s="139">
        <v>40</v>
      </c>
      <c r="U69" s="139"/>
      <c r="V69" s="139">
        <v>39</v>
      </c>
      <c r="W69" s="139">
        <v>31</v>
      </c>
      <c r="X69" s="139">
        <v>8</v>
      </c>
    </row>
    <row r="70" spans="1:28" x14ac:dyDescent="0.2">
      <c r="A70" s="128" t="s">
        <v>122</v>
      </c>
      <c r="B70" s="139">
        <v>228</v>
      </c>
      <c r="C70" s="139">
        <v>123</v>
      </c>
      <c r="D70" s="139">
        <v>105</v>
      </c>
      <c r="E70" s="139"/>
      <c r="F70" s="139">
        <v>61</v>
      </c>
      <c r="G70" s="139">
        <v>36</v>
      </c>
      <c r="H70" s="139">
        <v>25</v>
      </c>
      <c r="I70" s="139"/>
      <c r="J70" s="139">
        <v>80</v>
      </c>
      <c r="K70" s="139">
        <v>38</v>
      </c>
      <c r="L70" s="139">
        <v>42</v>
      </c>
      <c r="M70" s="139"/>
      <c r="N70" s="139">
        <v>23</v>
      </c>
      <c r="O70" s="139">
        <v>18</v>
      </c>
      <c r="P70" s="139">
        <v>5</v>
      </c>
      <c r="Q70" s="139"/>
      <c r="R70" s="139">
        <v>60</v>
      </c>
      <c r="S70" s="139">
        <v>30</v>
      </c>
      <c r="T70" s="139">
        <v>30</v>
      </c>
      <c r="U70" s="139"/>
      <c r="V70" s="139">
        <v>4</v>
      </c>
      <c r="W70" s="139">
        <v>1</v>
      </c>
      <c r="X70" s="139">
        <v>3</v>
      </c>
    </row>
    <row r="71" spans="1:28" x14ac:dyDescent="0.2">
      <c r="A71" s="240" t="s">
        <v>123</v>
      </c>
      <c r="B71" s="139">
        <v>185</v>
      </c>
      <c r="C71" s="139">
        <v>76</v>
      </c>
      <c r="D71" s="139">
        <v>109</v>
      </c>
      <c r="E71" s="139"/>
      <c r="F71" s="139">
        <v>24</v>
      </c>
      <c r="G71" s="139">
        <v>14</v>
      </c>
      <c r="H71" s="139">
        <v>10</v>
      </c>
      <c r="I71" s="139"/>
      <c r="J71" s="139">
        <v>33</v>
      </c>
      <c r="K71" s="139">
        <v>15</v>
      </c>
      <c r="L71" s="139">
        <v>18</v>
      </c>
      <c r="M71" s="139"/>
      <c r="N71" s="139">
        <v>27</v>
      </c>
      <c r="O71" s="139">
        <v>10</v>
      </c>
      <c r="P71" s="139">
        <v>17</v>
      </c>
      <c r="Q71" s="139"/>
      <c r="R71" s="139">
        <v>85</v>
      </c>
      <c r="S71" s="139">
        <v>31</v>
      </c>
      <c r="T71" s="139">
        <v>54</v>
      </c>
      <c r="U71" s="139"/>
      <c r="V71" s="139">
        <v>16</v>
      </c>
      <c r="W71" s="139">
        <v>6</v>
      </c>
      <c r="X71" s="139">
        <v>10</v>
      </c>
    </row>
    <row r="72" spans="1:28" ht="13.5" thickBot="1" x14ac:dyDescent="0.25">
      <c r="A72" s="174" t="s">
        <v>209</v>
      </c>
      <c r="B72" s="139">
        <v>55</v>
      </c>
      <c r="C72" s="139">
        <v>39</v>
      </c>
      <c r="D72" s="139">
        <v>16</v>
      </c>
      <c r="E72" s="139"/>
      <c r="F72" s="139">
        <v>9</v>
      </c>
      <c r="G72" s="139">
        <v>9</v>
      </c>
      <c r="H72" s="139">
        <v>0</v>
      </c>
      <c r="I72" s="139"/>
      <c r="J72" s="139">
        <v>7</v>
      </c>
      <c r="K72" s="139">
        <v>4</v>
      </c>
      <c r="L72" s="139">
        <v>3</v>
      </c>
      <c r="M72" s="139"/>
      <c r="N72" s="139">
        <v>15</v>
      </c>
      <c r="O72" s="139">
        <v>9</v>
      </c>
      <c r="P72" s="139">
        <v>6</v>
      </c>
      <c r="Q72" s="139"/>
      <c r="R72" s="139">
        <v>19</v>
      </c>
      <c r="S72" s="139">
        <v>14</v>
      </c>
      <c r="T72" s="139">
        <v>5</v>
      </c>
      <c r="U72" s="139"/>
      <c r="V72" s="139">
        <v>5</v>
      </c>
      <c r="W72" s="139">
        <v>3</v>
      </c>
      <c r="X72" s="139">
        <v>2</v>
      </c>
    </row>
    <row r="73" spans="1:28" x14ac:dyDescent="0.25">
      <c r="A73" s="292" t="s">
        <v>90</v>
      </c>
      <c r="B73" s="292"/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</row>
    <row r="74" spans="1:28" x14ac:dyDescent="0.25">
      <c r="A74" s="293" t="s">
        <v>14</v>
      </c>
      <c r="B74" s="293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</row>
    <row r="77" spans="1:28" s="115" customFormat="1" ht="15" x14ac:dyDescent="0.25">
      <c r="A77" s="294" t="s">
        <v>212</v>
      </c>
      <c r="B77" s="294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9"/>
      <c r="Z77" s="278" t="s">
        <v>249</v>
      </c>
      <c r="AA77" s="278"/>
      <c r="AB77" s="9"/>
    </row>
    <row r="78" spans="1:28" s="115" customFormat="1" ht="15" x14ac:dyDescent="0.25">
      <c r="A78" s="295" t="s">
        <v>213</v>
      </c>
      <c r="B78" s="295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9"/>
      <c r="Z78" s="278"/>
      <c r="AA78" s="278"/>
      <c r="AB78"/>
    </row>
    <row r="79" spans="1:28" s="115" customFormat="1" ht="15" x14ac:dyDescent="0.25">
      <c r="A79" s="294" t="s">
        <v>78</v>
      </c>
      <c r="B79" s="294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</row>
    <row r="80" spans="1:28" s="115" customFormat="1" ht="15" x14ac:dyDescent="0.25">
      <c r="A80" s="295" t="s">
        <v>94</v>
      </c>
      <c r="B80" s="295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</row>
    <row r="81" spans="1:24" s="115" customFormat="1" ht="15" x14ac:dyDescent="0.25">
      <c r="A81" s="294" t="s">
        <v>95</v>
      </c>
      <c r="B81" s="294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</row>
    <row r="82" spans="1:24" s="115" customFormat="1" ht="15" x14ac:dyDescent="0.25">
      <c r="A82" s="295" t="s">
        <v>80</v>
      </c>
      <c r="B82" s="295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</row>
    <row r="83" spans="1:24" s="115" customFormat="1" ht="15.75" thickBot="1" x14ac:dyDescent="0.3">
      <c r="A83" s="118"/>
      <c r="B83" s="117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</row>
    <row r="84" spans="1:24" s="115" customFormat="1" ht="15" x14ac:dyDescent="0.25">
      <c r="A84" s="299" t="s">
        <v>96</v>
      </c>
      <c r="B84" s="119" t="s">
        <v>22</v>
      </c>
      <c r="C84" s="119"/>
      <c r="D84" s="119"/>
      <c r="E84" s="120"/>
      <c r="F84" s="119" t="s">
        <v>57</v>
      </c>
      <c r="G84" s="119"/>
      <c r="H84" s="119"/>
      <c r="I84" s="120"/>
      <c r="J84" s="119" t="s">
        <v>58</v>
      </c>
      <c r="K84" s="119"/>
      <c r="L84" s="119"/>
      <c r="M84" s="120"/>
      <c r="N84" s="119" t="s">
        <v>59</v>
      </c>
      <c r="O84" s="119"/>
      <c r="P84" s="119"/>
      <c r="Q84" s="120"/>
      <c r="R84" s="119" t="s">
        <v>61</v>
      </c>
      <c r="S84" s="119"/>
      <c r="T84" s="119"/>
      <c r="U84" s="120"/>
      <c r="V84" s="119" t="s">
        <v>62</v>
      </c>
      <c r="W84" s="119"/>
      <c r="X84" s="119"/>
    </row>
    <row r="85" spans="1:24" s="115" customFormat="1" ht="15.75" thickBot="1" x14ac:dyDescent="0.3">
      <c r="A85" s="300"/>
      <c r="B85" s="121" t="s">
        <v>82</v>
      </c>
      <c r="C85" s="121" t="s">
        <v>83</v>
      </c>
      <c r="D85" s="121" t="s">
        <v>84</v>
      </c>
      <c r="E85" s="122"/>
      <c r="F85" s="121" t="s">
        <v>82</v>
      </c>
      <c r="G85" s="121" t="s">
        <v>83</v>
      </c>
      <c r="H85" s="121" t="s">
        <v>84</v>
      </c>
      <c r="I85" s="122"/>
      <c r="J85" s="121" t="s">
        <v>82</v>
      </c>
      <c r="K85" s="121" t="s">
        <v>83</v>
      </c>
      <c r="L85" s="121" t="s">
        <v>84</v>
      </c>
      <c r="M85" s="122"/>
      <c r="N85" s="121" t="s">
        <v>82</v>
      </c>
      <c r="O85" s="121" t="s">
        <v>83</v>
      </c>
      <c r="P85" s="121" t="s">
        <v>84</v>
      </c>
      <c r="Q85" s="122"/>
      <c r="R85" s="121" t="s">
        <v>82</v>
      </c>
      <c r="S85" s="121" t="s">
        <v>83</v>
      </c>
      <c r="T85" s="121" t="s">
        <v>84</v>
      </c>
      <c r="U85" s="122"/>
      <c r="V85" s="121" t="s">
        <v>82</v>
      </c>
      <c r="W85" s="121" t="s">
        <v>83</v>
      </c>
      <c r="X85" s="121" t="s">
        <v>84</v>
      </c>
    </row>
    <row r="86" spans="1:24" x14ac:dyDescent="0.25">
      <c r="A86" s="154"/>
      <c r="B86" s="155"/>
      <c r="C86" s="155"/>
      <c r="D86" s="155"/>
      <c r="E86" s="156"/>
      <c r="F86" s="155"/>
      <c r="G86" s="155"/>
      <c r="H86" s="155"/>
      <c r="I86" s="156"/>
      <c r="J86" s="155"/>
      <c r="K86" s="155"/>
      <c r="L86" s="155"/>
      <c r="M86" s="156"/>
      <c r="N86" s="155"/>
      <c r="O86" s="155"/>
      <c r="P86" s="155"/>
      <c r="Q86" s="156"/>
      <c r="R86" s="155"/>
      <c r="S86" s="155"/>
      <c r="T86" s="155"/>
      <c r="U86" s="156"/>
      <c r="V86" s="155"/>
      <c r="W86" s="155"/>
      <c r="X86" s="155"/>
    </row>
    <row r="87" spans="1:24" ht="13.5" x14ac:dyDescent="0.25">
      <c r="A87" s="158" t="s">
        <v>97</v>
      </c>
      <c r="B87" s="143">
        <f>+B11/(B11+B49)*100</f>
        <v>79.198380263207227</v>
      </c>
      <c r="C87" s="143">
        <f>+C11/(C11+C49)*100</f>
        <v>76.644837039293336</v>
      </c>
      <c r="D87" s="143">
        <f>+D11/(D11+D49)*100</f>
        <v>81.675160647019723</v>
      </c>
      <c r="E87" s="169"/>
      <c r="F87" s="143">
        <f>+F11/(F11+F49)*100</f>
        <v>71.654234313295305</v>
      </c>
      <c r="G87" s="143">
        <f>+G11/(G11+G49)*100</f>
        <v>66.187050359712231</v>
      </c>
      <c r="H87" s="143">
        <f>+H11/(H11+H49)*100</f>
        <v>78.307392996108945</v>
      </c>
      <c r="I87" s="169"/>
      <c r="J87" s="143">
        <f>+J11/(J11+J49)*100</f>
        <v>77.222659323367424</v>
      </c>
      <c r="K87" s="143">
        <f>+K11/(K11+K49)*100</f>
        <v>75.141242937853107</v>
      </c>
      <c r="L87" s="143">
        <f>+L11/(L11+L49)*100</f>
        <v>79.497735693701117</v>
      </c>
      <c r="M87" s="169"/>
      <c r="N87" s="143">
        <f>+N11/(N11+N49)*100</f>
        <v>82.707749766573286</v>
      </c>
      <c r="O87" s="143">
        <f>+O11/(O11+O49)*100</f>
        <v>80.786516853932582</v>
      </c>
      <c r="P87" s="143">
        <f>+P11/(P11+P49)*100</f>
        <v>84.618249534450655</v>
      </c>
      <c r="Q87" s="169"/>
      <c r="R87" s="143">
        <f>+R11/(R11+R49)*100</f>
        <v>74.870967741935473</v>
      </c>
      <c r="S87" s="143">
        <f>+S11/(S11+S49)*100</f>
        <v>74.274861878453038</v>
      </c>
      <c r="T87" s="143">
        <f>+T11/(T11+T49)*100</f>
        <v>75.393462469733649</v>
      </c>
      <c r="U87" s="169"/>
      <c r="V87" s="143">
        <f>+V11/(V11+V49)*100</f>
        <v>88.783339422725618</v>
      </c>
      <c r="W87" s="143">
        <f>+W11/(W11+W49)*100</f>
        <v>87.422166874221674</v>
      </c>
      <c r="X87" s="143">
        <f>+X11/(X11+X49)*100</f>
        <v>89.853181076672101</v>
      </c>
    </row>
    <row r="88" spans="1:24" x14ac:dyDescent="0.25"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</row>
    <row r="89" spans="1:24" x14ac:dyDescent="0.25">
      <c r="A89" s="128" t="s">
        <v>98</v>
      </c>
      <c r="B89" s="143">
        <f t="shared" ref="B89:D104" si="0">+B13/(B13+B51)*100</f>
        <v>84.367245657568233</v>
      </c>
      <c r="C89" s="143">
        <f t="shared" si="0"/>
        <v>75.555555555555557</v>
      </c>
      <c r="D89" s="143">
        <f t="shared" si="0"/>
        <v>91.479820627802695</v>
      </c>
      <c r="E89" s="169"/>
      <c r="F89" s="143">
        <f t="shared" ref="F89:H104" si="1">+F13/(F13+F51)*100</f>
        <v>76.744186046511629</v>
      </c>
      <c r="G89" s="143">
        <f t="shared" si="1"/>
        <v>55.000000000000007</v>
      </c>
      <c r="H89" s="143">
        <f t="shared" si="1"/>
        <v>95.652173913043484</v>
      </c>
      <c r="I89" s="169"/>
      <c r="J89" s="143">
        <f t="shared" ref="J89:L104" si="2">+J13/(J13+J51)*100</f>
        <v>84.782608695652172</v>
      </c>
      <c r="K89" s="143">
        <f t="shared" si="2"/>
        <v>76</v>
      </c>
      <c r="L89" s="143">
        <f t="shared" si="2"/>
        <v>95.238095238095227</v>
      </c>
      <c r="M89" s="169"/>
      <c r="N89" s="143">
        <f t="shared" ref="N89:P104" si="3">+N13/(N13+N51)*100</f>
        <v>83.486238532110093</v>
      </c>
      <c r="O89" s="143">
        <f t="shared" si="3"/>
        <v>72</v>
      </c>
      <c r="P89" s="143">
        <f t="shared" si="3"/>
        <v>93.220338983050837</v>
      </c>
      <c r="Q89" s="169"/>
      <c r="R89" s="143">
        <f t="shared" ref="R89:T104" si="4">+R13/(R13+R51)*100</f>
        <v>83.582089552238799</v>
      </c>
      <c r="S89" s="143">
        <f t="shared" si="4"/>
        <v>100</v>
      </c>
      <c r="T89" s="143">
        <f t="shared" si="4"/>
        <v>71.794871794871796</v>
      </c>
      <c r="U89" s="169"/>
      <c r="V89" s="143">
        <f t="shared" ref="V89:X104" si="5">+V13/(V13+V51)*100</f>
        <v>100</v>
      </c>
      <c r="W89" s="143">
        <f t="shared" si="5"/>
        <v>100</v>
      </c>
      <c r="X89" s="143">
        <f t="shared" si="5"/>
        <v>100</v>
      </c>
    </row>
    <row r="90" spans="1:24" x14ac:dyDescent="0.25">
      <c r="A90" s="128" t="s">
        <v>99</v>
      </c>
      <c r="B90" s="143">
        <f t="shared" si="0"/>
        <v>69.798657718120808</v>
      </c>
      <c r="C90" s="143">
        <f t="shared" si="0"/>
        <v>66.834170854271363</v>
      </c>
      <c r="D90" s="143">
        <f t="shared" si="0"/>
        <v>72.177419354838719</v>
      </c>
      <c r="E90" s="169"/>
      <c r="F90" s="143">
        <f t="shared" si="1"/>
        <v>67.032967032967022</v>
      </c>
      <c r="G90" s="143">
        <f t="shared" si="1"/>
        <v>62.222222222222221</v>
      </c>
      <c r="H90" s="143">
        <f t="shared" si="1"/>
        <v>71.739130434782609</v>
      </c>
      <c r="I90" s="169"/>
      <c r="J90" s="143">
        <f t="shared" si="2"/>
        <v>54.455445544554458</v>
      </c>
      <c r="K90" s="143">
        <f t="shared" si="2"/>
        <v>48.979591836734691</v>
      </c>
      <c r="L90" s="143">
        <f t="shared" si="2"/>
        <v>59.615384615384613</v>
      </c>
      <c r="M90" s="169"/>
      <c r="N90" s="143">
        <f t="shared" si="3"/>
        <v>81.105990783410135</v>
      </c>
      <c r="O90" s="143">
        <f t="shared" si="3"/>
        <v>82.474226804123703</v>
      </c>
      <c r="P90" s="143">
        <f t="shared" si="3"/>
        <v>80</v>
      </c>
      <c r="Q90" s="169"/>
      <c r="R90" s="143">
        <f t="shared" si="4"/>
        <v>57.058823529411761</v>
      </c>
      <c r="S90" s="143">
        <f t="shared" si="4"/>
        <v>58.461538461538467</v>
      </c>
      <c r="T90" s="143">
        <f t="shared" si="4"/>
        <v>56.19047619047619</v>
      </c>
      <c r="U90" s="169"/>
      <c r="V90" s="143">
        <f t="shared" si="5"/>
        <v>96.747967479674799</v>
      </c>
      <c r="W90" s="143">
        <f t="shared" si="5"/>
        <v>91.666666666666657</v>
      </c>
      <c r="X90" s="143">
        <f t="shared" si="5"/>
        <v>100</v>
      </c>
    </row>
    <row r="91" spans="1:24" x14ac:dyDescent="0.25">
      <c r="A91" s="128" t="s">
        <v>101</v>
      </c>
      <c r="B91" s="143">
        <f t="shared" si="0"/>
        <v>54.889178617992172</v>
      </c>
      <c r="C91" s="143">
        <f t="shared" si="0"/>
        <v>54.046997389033947</v>
      </c>
      <c r="D91" s="143">
        <f t="shared" si="0"/>
        <v>55.729166666666664</v>
      </c>
      <c r="E91" s="169"/>
      <c r="F91" s="143">
        <f t="shared" si="1"/>
        <v>60.465116279069761</v>
      </c>
      <c r="G91" s="143">
        <f t="shared" si="1"/>
        <v>50.485436893203882</v>
      </c>
      <c r="H91" s="143">
        <f t="shared" si="1"/>
        <v>75.362318840579718</v>
      </c>
      <c r="I91" s="169"/>
      <c r="J91" s="143">
        <f t="shared" si="2"/>
        <v>50</v>
      </c>
      <c r="K91" s="143">
        <f t="shared" si="2"/>
        <v>46.666666666666664</v>
      </c>
      <c r="L91" s="143">
        <f t="shared" si="2"/>
        <v>53.658536585365859</v>
      </c>
      <c r="M91" s="169"/>
      <c r="N91" s="143">
        <f t="shared" si="3"/>
        <v>73.40425531914893</v>
      </c>
      <c r="O91" s="143">
        <f t="shared" si="3"/>
        <v>90.123456790123456</v>
      </c>
      <c r="P91" s="143">
        <f t="shared" si="3"/>
        <v>60.747663551401864</v>
      </c>
      <c r="Q91" s="169"/>
      <c r="R91" s="143">
        <f t="shared" si="4"/>
        <v>41.333333333333336</v>
      </c>
      <c r="S91" s="143">
        <f t="shared" si="4"/>
        <v>37.5</v>
      </c>
      <c r="T91" s="143">
        <f t="shared" si="4"/>
        <v>44.871794871794876</v>
      </c>
      <c r="U91" s="169"/>
      <c r="V91" s="143">
        <f t="shared" si="5"/>
        <v>36.470588235294116</v>
      </c>
      <c r="W91" s="143">
        <f t="shared" si="5"/>
        <v>35.135135135135137</v>
      </c>
      <c r="X91" s="143">
        <f t="shared" si="5"/>
        <v>37.5</v>
      </c>
    </row>
    <row r="92" spans="1:24" x14ac:dyDescent="0.25">
      <c r="A92" s="128" t="s">
        <v>102</v>
      </c>
      <c r="B92" s="143">
        <f t="shared" si="0"/>
        <v>84.322033898305079</v>
      </c>
      <c r="C92" s="143">
        <f t="shared" si="0"/>
        <v>79.253112033195023</v>
      </c>
      <c r="D92" s="143">
        <f t="shared" si="0"/>
        <v>89.610389610389603</v>
      </c>
      <c r="E92" s="169"/>
      <c r="F92" s="143">
        <f t="shared" si="1"/>
        <v>78.873239436619713</v>
      </c>
      <c r="G92" s="143">
        <f t="shared" si="1"/>
        <v>69.230769230769226</v>
      </c>
      <c r="H92" s="143">
        <f t="shared" si="1"/>
        <v>90.625</v>
      </c>
      <c r="I92" s="169"/>
      <c r="J92" s="143">
        <f t="shared" si="2"/>
        <v>92.941176470588232</v>
      </c>
      <c r="K92" s="143">
        <f t="shared" si="2"/>
        <v>90.909090909090907</v>
      </c>
      <c r="L92" s="143">
        <f t="shared" si="2"/>
        <v>95.121951219512198</v>
      </c>
      <c r="M92" s="169"/>
      <c r="N92" s="143">
        <f t="shared" si="3"/>
        <v>88.034188034188034</v>
      </c>
      <c r="O92" s="143">
        <f t="shared" si="3"/>
        <v>85.294117647058826</v>
      </c>
      <c r="P92" s="143">
        <f t="shared" si="3"/>
        <v>91.83673469387756</v>
      </c>
      <c r="Q92" s="169"/>
      <c r="R92" s="143">
        <f t="shared" si="4"/>
        <v>69.090909090909093</v>
      </c>
      <c r="S92" s="143">
        <f t="shared" si="4"/>
        <v>58.18181818181818</v>
      </c>
      <c r="T92" s="143">
        <f t="shared" si="4"/>
        <v>80</v>
      </c>
      <c r="U92" s="169"/>
      <c r="V92" s="143">
        <f t="shared" si="5"/>
        <v>94.382022471910105</v>
      </c>
      <c r="W92" s="143">
        <f t="shared" si="5"/>
        <v>97.142857142857139</v>
      </c>
      <c r="X92" s="143">
        <f t="shared" si="5"/>
        <v>92.592592592592595</v>
      </c>
    </row>
    <row r="93" spans="1:24" x14ac:dyDescent="0.25">
      <c r="A93" s="128" t="s">
        <v>103</v>
      </c>
      <c r="B93" s="143">
        <f t="shared" si="0"/>
        <v>69.863493174658728</v>
      </c>
      <c r="C93" s="143">
        <f t="shared" si="0"/>
        <v>65.490196078431367</v>
      </c>
      <c r="D93" s="143">
        <f t="shared" si="0"/>
        <v>74.905802562170308</v>
      </c>
      <c r="E93" s="169"/>
      <c r="F93" s="143">
        <f t="shared" si="1"/>
        <v>60.986547085201792</v>
      </c>
      <c r="G93" s="143">
        <f t="shared" si="1"/>
        <v>53.962264150943398</v>
      </c>
      <c r="H93" s="143">
        <f t="shared" si="1"/>
        <v>71.270718232044189</v>
      </c>
      <c r="I93" s="169"/>
      <c r="J93" s="143">
        <f t="shared" si="2"/>
        <v>60.377358490566039</v>
      </c>
      <c r="K93" s="143">
        <f t="shared" si="2"/>
        <v>58.450704225352112</v>
      </c>
      <c r="L93" s="143">
        <f t="shared" si="2"/>
        <v>63.212435233160626</v>
      </c>
      <c r="M93" s="169"/>
      <c r="N93" s="143">
        <f t="shared" si="3"/>
        <v>71.455576559546316</v>
      </c>
      <c r="O93" s="143">
        <f t="shared" si="3"/>
        <v>68.070175438596493</v>
      </c>
      <c r="P93" s="143">
        <f t="shared" si="3"/>
        <v>75.409836065573771</v>
      </c>
      <c r="Q93" s="169"/>
      <c r="R93" s="143">
        <f t="shared" si="4"/>
        <v>62.5</v>
      </c>
      <c r="S93" s="143">
        <f t="shared" si="4"/>
        <v>59.902200488997558</v>
      </c>
      <c r="T93" s="143">
        <f t="shared" si="4"/>
        <v>65.395095367847418</v>
      </c>
      <c r="U93" s="169"/>
      <c r="V93" s="143">
        <f t="shared" si="5"/>
        <v>91.096979332273449</v>
      </c>
      <c r="W93" s="143">
        <f t="shared" si="5"/>
        <v>88.501742160278738</v>
      </c>
      <c r="X93" s="143">
        <f t="shared" si="5"/>
        <v>93.274853801169584</v>
      </c>
    </row>
    <row r="94" spans="1:24" x14ac:dyDescent="0.25">
      <c r="A94" s="128" t="s">
        <v>105</v>
      </c>
      <c r="B94" s="143">
        <f t="shared" si="0"/>
        <v>91.913095956547977</v>
      </c>
      <c r="C94" s="143">
        <f t="shared" si="0"/>
        <v>92.738095238095241</v>
      </c>
      <c r="D94" s="143">
        <f t="shared" si="0"/>
        <v>91.064871481028149</v>
      </c>
      <c r="E94" s="169"/>
      <c r="F94" s="143">
        <f t="shared" si="1"/>
        <v>83.646112600536199</v>
      </c>
      <c r="G94" s="143">
        <f t="shared" si="1"/>
        <v>80.102040816326522</v>
      </c>
      <c r="H94" s="143">
        <f t="shared" si="1"/>
        <v>87.570621468926561</v>
      </c>
      <c r="I94" s="169"/>
      <c r="J94" s="143">
        <f t="shared" si="2"/>
        <v>95.133819951338197</v>
      </c>
      <c r="K94" s="143">
        <f t="shared" si="2"/>
        <v>95.909090909090907</v>
      </c>
      <c r="L94" s="143">
        <f t="shared" si="2"/>
        <v>94.240837696335078</v>
      </c>
      <c r="M94" s="169"/>
      <c r="N94" s="143">
        <f t="shared" si="3"/>
        <v>93.890675241157567</v>
      </c>
      <c r="O94" s="143">
        <f t="shared" si="3"/>
        <v>96.296296296296291</v>
      </c>
      <c r="P94" s="143">
        <f t="shared" si="3"/>
        <v>91.275167785234899</v>
      </c>
      <c r="Q94" s="169"/>
      <c r="R94" s="143">
        <f t="shared" si="4"/>
        <v>91.78885630498533</v>
      </c>
      <c r="S94" s="143">
        <f t="shared" si="4"/>
        <v>95.483870967741936</v>
      </c>
      <c r="T94" s="143">
        <f t="shared" si="4"/>
        <v>88.709677419354833</v>
      </c>
      <c r="U94" s="169"/>
      <c r="V94" s="143">
        <f t="shared" si="5"/>
        <v>97.285067873303163</v>
      </c>
      <c r="W94" s="143">
        <f t="shared" si="5"/>
        <v>100</v>
      </c>
      <c r="X94" s="143">
        <f t="shared" si="5"/>
        <v>94.73684210526315</v>
      </c>
    </row>
    <row r="95" spans="1:24" x14ac:dyDescent="0.25">
      <c r="A95" s="128" t="s">
        <v>106</v>
      </c>
      <c r="B95" s="143">
        <f t="shared" si="0"/>
        <v>80.593607305936075</v>
      </c>
      <c r="C95" s="143">
        <f t="shared" si="0"/>
        <v>77.459749552772806</v>
      </c>
      <c r="D95" s="143">
        <f t="shared" si="0"/>
        <v>83.861940298507463</v>
      </c>
      <c r="E95" s="169"/>
      <c r="F95" s="143">
        <f t="shared" si="1"/>
        <v>73.170731707317074</v>
      </c>
      <c r="G95" s="143">
        <f t="shared" si="1"/>
        <v>65.92178770949721</v>
      </c>
      <c r="H95" s="143">
        <f t="shared" si="1"/>
        <v>80</v>
      </c>
      <c r="I95" s="169"/>
      <c r="J95" s="143">
        <f t="shared" si="2"/>
        <v>84.112149532710276</v>
      </c>
      <c r="K95" s="143">
        <f t="shared" si="2"/>
        <v>79.816513761467888</v>
      </c>
      <c r="L95" s="143">
        <f t="shared" si="2"/>
        <v>88.571428571428569</v>
      </c>
      <c r="M95" s="169"/>
      <c r="N95" s="143">
        <f t="shared" si="3"/>
        <v>76.967370441458741</v>
      </c>
      <c r="O95" s="143">
        <f t="shared" si="3"/>
        <v>77.007299270072991</v>
      </c>
      <c r="P95" s="143">
        <f t="shared" si="3"/>
        <v>76.923076923076934</v>
      </c>
      <c r="Q95" s="169"/>
      <c r="R95" s="143">
        <f t="shared" si="4"/>
        <v>89.12529550827422</v>
      </c>
      <c r="S95" s="143">
        <f t="shared" si="4"/>
        <v>86.08695652173914</v>
      </c>
      <c r="T95" s="143">
        <f t="shared" si="4"/>
        <v>92.746113989637308</v>
      </c>
      <c r="U95" s="169"/>
      <c r="V95" s="143">
        <f t="shared" si="5"/>
        <v>79.510022271714917</v>
      </c>
      <c r="W95" s="143">
        <f t="shared" si="5"/>
        <v>76.036866359447004</v>
      </c>
      <c r="X95" s="143">
        <f t="shared" si="5"/>
        <v>82.758620689655174</v>
      </c>
    </row>
    <row r="96" spans="1:24" x14ac:dyDescent="0.25">
      <c r="A96" s="165" t="s">
        <v>109</v>
      </c>
      <c r="B96" s="143">
        <f t="shared" si="0"/>
        <v>80.188679245283026</v>
      </c>
      <c r="C96" s="143">
        <f t="shared" si="0"/>
        <v>76.989755713159965</v>
      </c>
      <c r="D96" s="143">
        <f t="shared" si="0"/>
        <v>83.372549019607845</v>
      </c>
      <c r="E96" s="169"/>
      <c r="F96" s="143">
        <f t="shared" si="1"/>
        <v>65.982905982905976</v>
      </c>
      <c r="G96" s="143">
        <f t="shared" si="1"/>
        <v>60.303030303030305</v>
      </c>
      <c r="H96" s="143">
        <f t="shared" si="1"/>
        <v>73.333333333333329</v>
      </c>
      <c r="I96" s="169"/>
      <c r="J96" s="143">
        <f t="shared" si="2"/>
        <v>85.559566787003604</v>
      </c>
      <c r="K96" s="143">
        <f t="shared" si="2"/>
        <v>84.666666666666671</v>
      </c>
      <c r="L96" s="143">
        <f t="shared" si="2"/>
        <v>86.614173228346459</v>
      </c>
      <c r="M96" s="169"/>
      <c r="N96" s="143">
        <f t="shared" si="3"/>
        <v>88.912579957356073</v>
      </c>
      <c r="O96" s="143">
        <f t="shared" si="3"/>
        <v>85.388127853881286</v>
      </c>
      <c r="P96" s="143">
        <f t="shared" si="3"/>
        <v>92</v>
      </c>
      <c r="Q96" s="169"/>
      <c r="R96" s="143">
        <f t="shared" si="4"/>
        <v>78.94736842105263</v>
      </c>
      <c r="S96" s="143">
        <f t="shared" si="4"/>
        <v>76.305220883534147</v>
      </c>
      <c r="T96" s="143">
        <f t="shared" si="4"/>
        <v>81.439393939393938</v>
      </c>
      <c r="U96" s="169"/>
      <c r="V96" s="143">
        <f t="shared" si="5"/>
        <v>84.633569739952719</v>
      </c>
      <c r="W96" s="143">
        <f t="shared" si="5"/>
        <v>85.964912280701753</v>
      </c>
      <c r="X96" s="143">
        <f t="shared" si="5"/>
        <v>83.730158730158735</v>
      </c>
    </row>
    <row r="97" spans="1:24" x14ac:dyDescent="0.25">
      <c r="A97" s="128" t="s">
        <v>110</v>
      </c>
      <c r="B97" s="143">
        <f t="shared" si="0"/>
        <v>96.316758747697975</v>
      </c>
      <c r="C97" s="143">
        <f t="shared" si="0"/>
        <v>95.547945205479451</v>
      </c>
      <c r="D97" s="143">
        <f t="shared" si="0"/>
        <v>97.211155378486055</v>
      </c>
      <c r="E97" s="169"/>
      <c r="F97" s="143">
        <f t="shared" si="1"/>
        <v>92.5</v>
      </c>
      <c r="G97" s="143">
        <f t="shared" si="1"/>
        <v>92.452830188679243</v>
      </c>
      <c r="H97" s="143">
        <f t="shared" si="1"/>
        <v>92.592592592592595</v>
      </c>
      <c r="I97" s="169"/>
      <c r="J97" s="143">
        <f t="shared" si="2"/>
        <v>94.392523364485982</v>
      </c>
      <c r="K97" s="143">
        <f t="shared" si="2"/>
        <v>92.72727272727272</v>
      </c>
      <c r="L97" s="143">
        <f t="shared" si="2"/>
        <v>96.15384615384616</v>
      </c>
      <c r="M97" s="169"/>
      <c r="N97" s="143">
        <f t="shared" si="3"/>
        <v>98.076923076923066</v>
      </c>
      <c r="O97" s="143">
        <f t="shared" si="3"/>
        <v>98.245614035087712</v>
      </c>
      <c r="P97" s="143">
        <f t="shared" si="3"/>
        <v>97.872340425531917</v>
      </c>
      <c r="Q97" s="169"/>
      <c r="R97" s="143">
        <f t="shared" si="4"/>
        <v>95.652173913043484</v>
      </c>
      <c r="S97" s="143">
        <f t="shared" si="4"/>
        <v>94.029850746268664</v>
      </c>
      <c r="T97" s="143">
        <f t="shared" si="4"/>
        <v>97.183098591549296</v>
      </c>
      <c r="U97" s="169"/>
      <c r="V97" s="143">
        <f t="shared" si="5"/>
        <v>100</v>
      </c>
      <c r="W97" s="143">
        <f t="shared" si="5"/>
        <v>100</v>
      </c>
      <c r="X97" s="143">
        <f t="shared" si="5"/>
        <v>100</v>
      </c>
    </row>
    <row r="98" spans="1:24" x14ac:dyDescent="0.25">
      <c r="A98" s="128" t="s">
        <v>111</v>
      </c>
      <c r="B98" s="143">
        <f t="shared" si="0"/>
        <v>69.302949061662204</v>
      </c>
      <c r="C98" s="143">
        <f t="shared" si="0"/>
        <v>68.267831149927218</v>
      </c>
      <c r="D98" s="143">
        <f t="shared" si="0"/>
        <v>70.186335403726702</v>
      </c>
      <c r="E98" s="169"/>
      <c r="F98" s="143">
        <f t="shared" si="1"/>
        <v>74.035087719298247</v>
      </c>
      <c r="G98" s="143">
        <f t="shared" si="1"/>
        <v>74.100719424460422</v>
      </c>
      <c r="H98" s="143">
        <f t="shared" si="1"/>
        <v>73.972602739726028</v>
      </c>
      <c r="I98" s="169"/>
      <c r="J98" s="143">
        <f t="shared" si="2"/>
        <v>59.861591695501723</v>
      </c>
      <c r="K98" s="143">
        <f t="shared" si="2"/>
        <v>57.462686567164177</v>
      </c>
      <c r="L98" s="143">
        <f t="shared" si="2"/>
        <v>61.935483870967744</v>
      </c>
      <c r="M98" s="169"/>
      <c r="N98" s="143">
        <f t="shared" si="3"/>
        <v>75.465838509316768</v>
      </c>
      <c r="O98" s="143">
        <f t="shared" si="3"/>
        <v>74.324324324324323</v>
      </c>
      <c r="P98" s="143">
        <f t="shared" si="3"/>
        <v>76.436781609195407</v>
      </c>
      <c r="Q98" s="169"/>
      <c r="R98" s="143">
        <f t="shared" si="4"/>
        <v>53.086419753086425</v>
      </c>
      <c r="S98" s="143">
        <f t="shared" si="4"/>
        <v>51.748251748251747</v>
      </c>
      <c r="T98" s="143">
        <f t="shared" si="4"/>
        <v>54.143646408839771</v>
      </c>
      <c r="U98" s="169"/>
      <c r="V98" s="143">
        <f t="shared" si="5"/>
        <v>86.39705882352942</v>
      </c>
      <c r="W98" s="143">
        <f t="shared" si="5"/>
        <v>85.365853658536579</v>
      </c>
      <c r="X98" s="143">
        <f t="shared" si="5"/>
        <v>87.24832214765101</v>
      </c>
    </row>
    <row r="99" spans="1:24" x14ac:dyDescent="0.25">
      <c r="A99" s="128" t="s">
        <v>112</v>
      </c>
      <c r="B99" s="143">
        <f t="shared" si="0"/>
        <v>86.152570480928688</v>
      </c>
      <c r="C99" s="143">
        <f t="shared" si="0"/>
        <v>79.506641366223903</v>
      </c>
      <c r="D99" s="143">
        <f t="shared" si="0"/>
        <v>91.31075110456554</v>
      </c>
      <c r="E99" s="169"/>
      <c r="F99" s="143">
        <f t="shared" si="1"/>
        <v>65.294117647058826</v>
      </c>
      <c r="G99" s="143">
        <f t="shared" si="1"/>
        <v>48.648648648648653</v>
      </c>
      <c r="H99" s="143">
        <f t="shared" si="1"/>
        <v>78.125</v>
      </c>
      <c r="I99" s="169"/>
      <c r="J99" s="143">
        <f t="shared" si="2"/>
        <v>89.406779661016941</v>
      </c>
      <c r="K99" s="143">
        <f t="shared" si="2"/>
        <v>83.206106870229007</v>
      </c>
      <c r="L99" s="143">
        <f t="shared" si="2"/>
        <v>97.142857142857139</v>
      </c>
      <c r="M99" s="169"/>
      <c r="N99" s="143">
        <f t="shared" si="3"/>
        <v>87.33031674208145</v>
      </c>
      <c r="O99" s="143">
        <f t="shared" si="3"/>
        <v>69.333333333333343</v>
      </c>
      <c r="P99" s="143">
        <f t="shared" si="3"/>
        <v>96.575342465753423</v>
      </c>
      <c r="Q99" s="169"/>
      <c r="R99" s="143">
        <f t="shared" si="4"/>
        <v>84.126984126984127</v>
      </c>
      <c r="S99" s="143">
        <f t="shared" si="4"/>
        <v>82.269503546099287</v>
      </c>
      <c r="T99" s="143">
        <f t="shared" si="4"/>
        <v>85.632183908045974</v>
      </c>
      <c r="U99" s="169"/>
      <c r="V99" s="143">
        <f t="shared" si="5"/>
        <v>98.106060606060609</v>
      </c>
      <c r="W99" s="143">
        <f t="shared" si="5"/>
        <v>100</v>
      </c>
      <c r="X99" s="143">
        <f t="shared" si="5"/>
        <v>96.835443037974684</v>
      </c>
    </row>
    <row r="100" spans="1:24" x14ac:dyDescent="0.25">
      <c r="A100" s="128" t="s">
        <v>113</v>
      </c>
      <c r="B100" s="143">
        <f t="shared" si="0"/>
        <v>71.670907548770145</v>
      </c>
      <c r="C100" s="143">
        <f t="shared" si="0"/>
        <v>68.262411347517727</v>
      </c>
      <c r="D100" s="143">
        <f t="shared" si="0"/>
        <v>74.796747967479675</v>
      </c>
      <c r="E100" s="169"/>
      <c r="F100" s="143">
        <f t="shared" si="1"/>
        <v>55.203619909502265</v>
      </c>
      <c r="G100" s="143">
        <f t="shared" si="1"/>
        <v>43.30708661417323</v>
      </c>
      <c r="H100" s="143">
        <f t="shared" si="1"/>
        <v>71.276595744680847</v>
      </c>
      <c r="I100" s="169"/>
      <c r="J100" s="143">
        <f t="shared" si="2"/>
        <v>72.59786476868328</v>
      </c>
      <c r="K100" s="143">
        <f t="shared" si="2"/>
        <v>72.307692307692307</v>
      </c>
      <c r="L100" s="143">
        <f t="shared" si="2"/>
        <v>72.847682119205288</v>
      </c>
      <c r="M100" s="169"/>
      <c r="N100" s="143">
        <f t="shared" si="3"/>
        <v>84.466019417475721</v>
      </c>
      <c r="O100" s="143">
        <f t="shared" si="3"/>
        <v>78</v>
      </c>
      <c r="P100" s="143">
        <f t="shared" si="3"/>
        <v>90.566037735849065</v>
      </c>
      <c r="Q100" s="169"/>
      <c r="R100" s="143">
        <f t="shared" si="4"/>
        <v>63.099630996309962</v>
      </c>
      <c r="S100" s="143">
        <f t="shared" si="4"/>
        <v>68.965517241379317</v>
      </c>
      <c r="T100" s="143">
        <f t="shared" si="4"/>
        <v>58.709677419354833</v>
      </c>
      <c r="U100" s="169"/>
      <c r="V100" s="143">
        <f t="shared" si="5"/>
        <v>87</v>
      </c>
      <c r="W100" s="143">
        <f t="shared" si="5"/>
        <v>85.714285714285708</v>
      </c>
      <c r="X100" s="143">
        <f t="shared" si="5"/>
        <v>88.073394495412856</v>
      </c>
    </row>
    <row r="101" spans="1:24" x14ac:dyDescent="0.25">
      <c r="A101" s="128" t="s">
        <v>114</v>
      </c>
      <c r="B101" s="143">
        <f t="shared" si="0"/>
        <v>69.969969969969966</v>
      </c>
      <c r="C101" s="143">
        <f t="shared" si="0"/>
        <v>65.697674418604649</v>
      </c>
      <c r="D101" s="143">
        <f t="shared" si="0"/>
        <v>74.534161490683232</v>
      </c>
      <c r="E101" s="169"/>
      <c r="F101" s="143">
        <f t="shared" si="1"/>
        <v>67.64705882352942</v>
      </c>
      <c r="G101" s="143">
        <f t="shared" si="1"/>
        <v>60</v>
      </c>
      <c r="H101" s="143">
        <f t="shared" si="1"/>
        <v>73.68421052631578</v>
      </c>
      <c r="I101" s="169"/>
      <c r="J101" s="143">
        <f t="shared" si="2"/>
        <v>79.487179487179489</v>
      </c>
      <c r="K101" s="143">
        <f t="shared" si="2"/>
        <v>63.157894736842103</v>
      </c>
      <c r="L101" s="143">
        <f t="shared" si="2"/>
        <v>95</v>
      </c>
      <c r="M101" s="169"/>
      <c r="N101" s="143">
        <f t="shared" si="3"/>
        <v>70.689655172413794</v>
      </c>
      <c r="O101" s="143">
        <f t="shared" si="3"/>
        <v>57.575757575757578</v>
      </c>
      <c r="P101" s="143">
        <f t="shared" si="3"/>
        <v>88</v>
      </c>
      <c r="Q101" s="169"/>
      <c r="R101" s="143">
        <f t="shared" si="4"/>
        <v>73.19587628865979</v>
      </c>
      <c r="S101" s="143">
        <f t="shared" si="4"/>
        <v>70.833333333333343</v>
      </c>
      <c r="T101" s="143">
        <f t="shared" si="4"/>
        <v>75.510204081632651</v>
      </c>
      <c r="U101" s="169"/>
      <c r="V101" s="143">
        <f t="shared" si="5"/>
        <v>63.809523809523803</v>
      </c>
      <c r="W101" s="143">
        <f t="shared" si="5"/>
        <v>68.421052631578945</v>
      </c>
      <c r="X101" s="143">
        <f t="shared" si="5"/>
        <v>58.333333333333336</v>
      </c>
    </row>
    <row r="102" spans="1:24" x14ac:dyDescent="0.25">
      <c r="A102" s="128" t="s">
        <v>115</v>
      </c>
      <c r="B102" s="143">
        <f t="shared" si="0"/>
        <v>75.982532751091696</v>
      </c>
      <c r="C102" s="143">
        <f t="shared" si="0"/>
        <v>72.115384615384613</v>
      </c>
      <c r="D102" s="143">
        <f t="shared" si="0"/>
        <v>79.2</v>
      </c>
      <c r="E102" s="169"/>
      <c r="F102" s="143">
        <f t="shared" si="1"/>
        <v>69.230769230769226</v>
      </c>
      <c r="G102" s="143">
        <f t="shared" si="1"/>
        <v>62.5</v>
      </c>
      <c r="H102" s="143">
        <f t="shared" si="1"/>
        <v>80</v>
      </c>
      <c r="I102" s="169"/>
      <c r="J102" s="143">
        <f t="shared" si="2"/>
        <v>68.965517241379317</v>
      </c>
      <c r="K102" s="143">
        <f t="shared" si="2"/>
        <v>50</v>
      </c>
      <c r="L102" s="143">
        <f t="shared" si="2"/>
        <v>86.666666666666671</v>
      </c>
      <c r="M102" s="169"/>
      <c r="N102" s="143">
        <f t="shared" si="3"/>
        <v>58.139534883720934</v>
      </c>
      <c r="O102" s="143">
        <f t="shared" si="3"/>
        <v>47.619047619047613</v>
      </c>
      <c r="P102" s="143">
        <f t="shared" si="3"/>
        <v>68.181818181818173</v>
      </c>
      <c r="Q102" s="169"/>
      <c r="R102" s="143">
        <f t="shared" si="4"/>
        <v>94.827586206896555</v>
      </c>
      <c r="S102" s="143">
        <f t="shared" si="4"/>
        <v>95.454545454545453</v>
      </c>
      <c r="T102" s="143">
        <f t="shared" si="4"/>
        <v>94.444444444444443</v>
      </c>
      <c r="U102" s="169"/>
      <c r="V102" s="143">
        <f t="shared" si="5"/>
        <v>76.712328767123282</v>
      </c>
      <c r="W102" s="143">
        <f t="shared" si="5"/>
        <v>87.096774193548384</v>
      </c>
      <c r="X102" s="143">
        <f t="shared" si="5"/>
        <v>69.047619047619051</v>
      </c>
    </row>
    <row r="103" spans="1:24" x14ac:dyDescent="0.25">
      <c r="A103" s="128" t="s">
        <v>116</v>
      </c>
      <c r="B103" s="143">
        <f t="shared" si="0"/>
        <v>71.798780487804876</v>
      </c>
      <c r="C103" s="143">
        <f t="shared" si="0"/>
        <v>70.588235294117652</v>
      </c>
      <c r="D103" s="143">
        <f t="shared" si="0"/>
        <v>72.752043596730246</v>
      </c>
      <c r="E103" s="169"/>
      <c r="F103" s="143">
        <f t="shared" si="1"/>
        <v>53.658536585365859</v>
      </c>
      <c r="G103" s="143">
        <f t="shared" si="1"/>
        <v>41.666666666666671</v>
      </c>
      <c r="H103" s="143">
        <f t="shared" si="1"/>
        <v>63.04347826086957</v>
      </c>
      <c r="I103" s="169"/>
      <c r="J103" s="143">
        <f t="shared" si="2"/>
        <v>67.307692307692307</v>
      </c>
      <c r="K103" s="143">
        <f t="shared" si="2"/>
        <v>72.340425531914903</v>
      </c>
      <c r="L103" s="143">
        <f t="shared" si="2"/>
        <v>63.157894736842103</v>
      </c>
      <c r="M103" s="169"/>
      <c r="N103" s="143">
        <f t="shared" si="3"/>
        <v>90.972222222222214</v>
      </c>
      <c r="O103" s="143">
        <f t="shared" si="3"/>
        <v>92.424242424242422</v>
      </c>
      <c r="P103" s="143">
        <f t="shared" si="3"/>
        <v>89.743589743589752</v>
      </c>
      <c r="Q103" s="169"/>
      <c r="R103" s="143">
        <f t="shared" si="4"/>
        <v>61.585365853658537</v>
      </c>
      <c r="S103" s="143">
        <f t="shared" si="4"/>
        <v>59.701492537313428</v>
      </c>
      <c r="T103" s="143">
        <f t="shared" si="4"/>
        <v>62.886597938144327</v>
      </c>
      <c r="U103" s="169"/>
      <c r="V103" s="143">
        <f t="shared" si="5"/>
        <v>77.160493827160494</v>
      </c>
      <c r="W103" s="143">
        <f t="shared" si="5"/>
        <v>73.972602739726028</v>
      </c>
      <c r="X103" s="143">
        <f t="shared" si="5"/>
        <v>79.775280898876403</v>
      </c>
    </row>
    <row r="104" spans="1:24" x14ac:dyDescent="0.25">
      <c r="A104" s="128" t="s">
        <v>117</v>
      </c>
      <c r="B104" s="143">
        <f t="shared" si="0"/>
        <v>83.531746031746039</v>
      </c>
      <c r="C104" s="143">
        <f t="shared" si="0"/>
        <v>80.161943319838059</v>
      </c>
      <c r="D104" s="143">
        <f t="shared" si="0"/>
        <v>86.770428015564207</v>
      </c>
      <c r="E104" s="169"/>
      <c r="F104" s="143">
        <f t="shared" si="1"/>
        <v>61.333333333333329</v>
      </c>
      <c r="G104" s="143">
        <f t="shared" si="1"/>
        <v>57.446808510638306</v>
      </c>
      <c r="H104" s="143">
        <f t="shared" si="1"/>
        <v>67.857142857142861</v>
      </c>
      <c r="I104" s="169"/>
      <c r="J104" s="143">
        <f t="shared" si="2"/>
        <v>78.888888888888886</v>
      </c>
      <c r="K104" s="143">
        <f t="shared" si="2"/>
        <v>76</v>
      </c>
      <c r="L104" s="143">
        <f t="shared" si="2"/>
        <v>82.5</v>
      </c>
      <c r="M104" s="169"/>
      <c r="N104" s="143">
        <f t="shared" si="3"/>
        <v>76.13636363636364</v>
      </c>
      <c r="O104" s="143">
        <f t="shared" si="3"/>
        <v>76</v>
      </c>
      <c r="P104" s="143">
        <f t="shared" si="3"/>
        <v>76.31578947368422</v>
      </c>
      <c r="Q104" s="169"/>
      <c r="R104" s="143">
        <f t="shared" si="4"/>
        <v>89.147286821705436</v>
      </c>
      <c r="S104" s="143">
        <f t="shared" si="4"/>
        <v>90.740740740740748</v>
      </c>
      <c r="T104" s="143">
        <f t="shared" si="4"/>
        <v>88</v>
      </c>
      <c r="U104" s="169"/>
      <c r="V104" s="143">
        <f t="shared" si="5"/>
        <v>100</v>
      </c>
      <c r="W104" s="143">
        <f t="shared" si="5"/>
        <v>100</v>
      </c>
      <c r="X104" s="143">
        <f t="shared" si="5"/>
        <v>100</v>
      </c>
    </row>
    <row r="105" spans="1:24" x14ac:dyDescent="0.25">
      <c r="A105" s="128" t="s">
        <v>118</v>
      </c>
      <c r="B105" s="143">
        <f t="shared" ref="B105:D110" si="6">+B29/(B29+B67)*100</f>
        <v>78.185069289226632</v>
      </c>
      <c r="C105" s="143">
        <f t="shared" si="6"/>
        <v>77.438507209499576</v>
      </c>
      <c r="D105" s="143">
        <f t="shared" si="6"/>
        <v>79.017013232514174</v>
      </c>
      <c r="E105" s="169"/>
      <c r="F105" s="143">
        <f t="shared" ref="F105:H110" si="7">+F29/(F29+F67)*100</f>
        <v>69.465648854961842</v>
      </c>
      <c r="G105" s="143">
        <f t="shared" si="7"/>
        <v>71.604938271604937</v>
      </c>
      <c r="H105" s="143">
        <f t="shared" si="7"/>
        <v>66</v>
      </c>
      <c r="I105" s="169"/>
      <c r="J105" s="143">
        <f t="shared" ref="J105:L110" si="8">+J29/(J29+J67)*100</f>
        <v>71.826625386996895</v>
      </c>
      <c r="K105" s="143">
        <f t="shared" si="8"/>
        <v>71.590909090909093</v>
      </c>
      <c r="L105" s="143">
        <f t="shared" si="8"/>
        <v>72.10884353741497</v>
      </c>
      <c r="M105" s="169"/>
      <c r="N105" s="143">
        <f t="shared" ref="N105:P110" si="9">+N29/(N29+N67)*100</f>
        <v>78.642714570858288</v>
      </c>
      <c r="O105" s="143">
        <f t="shared" si="9"/>
        <v>78.64768683274022</v>
      </c>
      <c r="P105" s="143">
        <f t="shared" si="9"/>
        <v>78.63636363636364</v>
      </c>
      <c r="Q105" s="169"/>
      <c r="R105" s="143">
        <f t="shared" ref="R105:T110" si="10">+R29/(R29+R67)*100</f>
        <v>78.08471454880295</v>
      </c>
      <c r="S105" s="143">
        <f t="shared" si="10"/>
        <v>75.444839857651246</v>
      </c>
      <c r="T105" s="143">
        <f t="shared" si="10"/>
        <v>80.916030534351151</v>
      </c>
      <c r="U105" s="169"/>
      <c r="V105" s="143">
        <f t="shared" ref="V105:X110" si="11">+V29/(V29+V67)*100</f>
        <v>85.032894736842096</v>
      </c>
      <c r="W105" s="143">
        <f t="shared" si="11"/>
        <v>85.304659498207883</v>
      </c>
      <c r="X105" s="143">
        <f t="shared" si="11"/>
        <v>84.80243161094225</v>
      </c>
    </row>
    <row r="106" spans="1:24" x14ac:dyDescent="0.25">
      <c r="A106" s="128" t="s">
        <v>119</v>
      </c>
      <c r="B106" s="143">
        <f t="shared" si="6"/>
        <v>83.366336633663366</v>
      </c>
      <c r="C106" s="143">
        <f t="shared" si="6"/>
        <v>83.659217877094974</v>
      </c>
      <c r="D106" s="143">
        <f t="shared" si="6"/>
        <v>83.103879849812273</v>
      </c>
      <c r="E106" s="169"/>
      <c r="F106" s="143">
        <f t="shared" si="7"/>
        <v>88.581314878892741</v>
      </c>
      <c r="G106" s="143">
        <f t="shared" si="7"/>
        <v>84.523809523809518</v>
      </c>
      <c r="H106" s="143">
        <f t="shared" si="7"/>
        <v>94.214876033057848</v>
      </c>
      <c r="I106" s="169"/>
      <c r="J106" s="143">
        <f t="shared" si="8"/>
        <v>83.650190114068451</v>
      </c>
      <c r="K106" s="143">
        <f t="shared" si="8"/>
        <v>79.84496124031007</v>
      </c>
      <c r="L106" s="143">
        <f t="shared" si="8"/>
        <v>87.31343283582089</v>
      </c>
      <c r="M106" s="169"/>
      <c r="N106" s="143">
        <f t="shared" si="9"/>
        <v>83.544303797468359</v>
      </c>
      <c r="O106" s="143">
        <f t="shared" si="9"/>
        <v>83.544303797468359</v>
      </c>
      <c r="P106" s="143">
        <f t="shared" si="9"/>
        <v>83.544303797468359</v>
      </c>
      <c r="Q106" s="169"/>
      <c r="R106" s="143">
        <f t="shared" si="10"/>
        <v>70.277777777777771</v>
      </c>
      <c r="S106" s="143">
        <f t="shared" si="10"/>
        <v>79.856115107913666</v>
      </c>
      <c r="T106" s="143">
        <f t="shared" si="10"/>
        <v>64.25339366515837</v>
      </c>
      <c r="U106" s="169"/>
      <c r="V106" s="143">
        <f t="shared" si="11"/>
        <v>94.076655052264812</v>
      </c>
      <c r="W106" s="143">
        <f t="shared" si="11"/>
        <v>90.983606557377044</v>
      </c>
      <c r="X106" s="143">
        <f t="shared" si="11"/>
        <v>96.36363636363636</v>
      </c>
    </row>
    <row r="107" spans="1:24" x14ac:dyDescent="0.25">
      <c r="A107" s="128" t="s">
        <v>120</v>
      </c>
      <c r="B107" s="143">
        <f t="shared" si="6"/>
        <v>83.97790055248619</v>
      </c>
      <c r="C107" s="143">
        <f t="shared" si="6"/>
        <v>78.914919852034529</v>
      </c>
      <c r="D107" s="143">
        <f t="shared" si="6"/>
        <v>88.997555012224936</v>
      </c>
      <c r="E107" s="169"/>
      <c r="F107" s="143">
        <f t="shared" si="7"/>
        <v>74.708171206225686</v>
      </c>
      <c r="G107" s="143">
        <f t="shared" si="7"/>
        <v>70.270270270270274</v>
      </c>
      <c r="H107" s="143">
        <f t="shared" si="7"/>
        <v>80.733944954128447</v>
      </c>
      <c r="I107" s="169"/>
      <c r="J107" s="143">
        <f t="shared" si="8"/>
        <v>81.605351170568568</v>
      </c>
      <c r="K107" s="143">
        <f t="shared" si="8"/>
        <v>77.108433734939766</v>
      </c>
      <c r="L107" s="143">
        <f t="shared" si="8"/>
        <v>87.218045112781951</v>
      </c>
      <c r="M107" s="169"/>
      <c r="N107" s="143">
        <f t="shared" si="9"/>
        <v>90.847457627118644</v>
      </c>
      <c r="O107" s="143">
        <f t="shared" si="9"/>
        <v>85.256410256410248</v>
      </c>
      <c r="P107" s="143">
        <f t="shared" si="9"/>
        <v>97.122302158273371</v>
      </c>
      <c r="Q107" s="169"/>
      <c r="R107" s="143">
        <f t="shared" si="10"/>
        <v>82.435597189695557</v>
      </c>
      <c r="S107" s="143">
        <f t="shared" si="10"/>
        <v>81.182795698924721</v>
      </c>
      <c r="T107" s="143">
        <f t="shared" si="10"/>
        <v>83.402489626556019</v>
      </c>
      <c r="U107" s="169"/>
      <c r="V107" s="143">
        <f t="shared" si="11"/>
        <v>88.888888888888886</v>
      </c>
      <c r="W107" s="143">
        <f t="shared" si="11"/>
        <v>80</v>
      </c>
      <c r="X107" s="143">
        <f t="shared" si="11"/>
        <v>95.918367346938766</v>
      </c>
    </row>
    <row r="108" spans="1:24" x14ac:dyDescent="0.25">
      <c r="A108" s="128" t="s">
        <v>122</v>
      </c>
      <c r="B108" s="143">
        <f t="shared" si="6"/>
        <v>87.955625990491285</v>
      </c>
      <c r="C108" s="143">
        <f t="shared" si="6"/>
        <v>85.990888382687928</v>
      </c>
      <c r="D108" s="143">
        <f t="shared" si="6"/>
        <v>89.65517241379311</v>
      </c>
      <c r="E108" s="169"/>
      <c r="F108" s="143">
        <f t="shared" si="7"/>
        <v>81.952662721893489</v>
      </c>
      <c r="G108" s="143">
        <f t="shared" si="7"/>
        <v>80.110497237569049</v>
      </c>
      <c r="H108" s="143">
        <f t="shared" si="7"/>
        <v>84.076433121019107</v>
      </c>
      <c r="I108" s="169"/>
      <c r="J108" s="143">
        <f t="shared" si="8"/>
        <v>77.8393351800554</v>
      </c>
      <c r="K108" s="143">
        <f t="shared" si="8"/>
        <v>77.906976744186053</v>
      </c>
      <c r="L108" s="143">
        <f t="shared" si="8"/>
        <v>77.777777777777786</v>
      </c>
      <c r="M108" s="169"/>
      <c r="N108" s="143">
        <f t="shared" si="9"/>
        <v>92.987804878048792</v>
      </c>
      <c r="O108" s="143">
        <f t="shared" si="9"/>
        <v>88.81987577639751</v>
      </c>
      <c r="P108" s="143">
        <f t="shared" si="9"/>
        <v>97.005988023952099</v>
      </c>
      <c r="Q108" s="169"/>
      <c r="R108" s="143">
        <f t="shared" si="10"/>
        <v>86.394557823129247</v>
      </c>
      <c r="S108" s="143">
        <f t="shared" si="10"/>
        <v>84.042553191489361</v>
      </c>
      <c r="T108" s="143">
        <f t="shared" si="10"/>
        <v>88.142292490118578</v>
      </c>
      <c r="U108" s="169"/>
      <c r="V108" s="143">
        <f t="shared" si="11"/>
        <v>99.058823529411768</v>
      </c>
      <c r="W108" s="143">
        <f t="shared" si="11"/>
        <v>99.431818181818173</v>
      </c>
      <c r="X108" s="143">
        <f t="shared" si="11"/>
        <v>98.795180722891558</v>
      </c>
    </row>
    <row r="109" spans="1:24" x14ac:dyDescent="0.25">
      <c r="A109" s="240" t="s">
        <v>123</v>
      </c>
      <c r="B109" s="143">
        <f t="shared" si="6"/>
        <v>85.636645962732914</v>
      </c>
      <c r="C109" s="143">
        <f t="shared" si="6"/>
        <v>87.290969899665555</v>
      </c>
      <c r="D109" s="143">
        <f t="shared" si="6"/>
        <v>84.20289855072464</v>
      </c>
      <c r="E109" s="169"/>
      <c r="F109" s="143">
        <f t="shared" si="7"/>
        <v>79.487179487179489</v>
      </c>
      <c r="G109" s="143">
        <f t="shared" si="7"/>
        <v>79.411764705882348</v>
      </c>
      <c r="H109" s="143">
        <f t="shared" si="7"/>
        <v>79.591836734693871</v>
      </c>
      <c r="I109" s="169"/>
      <c r="J109" s="143">
        <f t="shared" si="8"/>
        <v>84.579439252336456</v>
      </c>
      <c r="K109" s="143">
        <f t="shared" si="8"/>
        <v>86.486486486486484</v>
      </c>
      <c r="L109" s="143">
        <f t="shared" si="8"/>
        <v>82.524271844660191</v>
      </c>
      <c r="M109" s="169"/>
      <c r="N109" s="143">
        <f t="shared" si="9"/>
        <v>88.412017167381975</v>
      </c>
      <c r="O109" s="143">
        <f t="shared" si="9"/>
        <v>90.740740740740748</v>
      </c>
      <c r="P109" s="143">
        <f t="shared" si="9"/>
        <v>86.4</v>
      </c>
      <c r="Q109" s="169"/>
      <c r="R109" s="143">
        <f t="shared" si="10"/>
        <v>75.574712643678168</v>
      </c>
      <c r="S109" s="143">
        <f t="shared" si="10"/>
        <v>80.503144654088061</v>
      </c>
      <c r="T109" s="143">
        <f t="shared" si="10"/>
        <v>71.428571428571431</v>
      </c>
      <c r="U109" s="169"/>
      <c r="V109" s="143">
        <f t="shared" si="11"/>
        <v>95.744680851063833</v>
      </c>
      <c r="W109" s="143">
        <f t="shared" si="11"/>
        <v>96.05263157894737</v>
      </c>
      <c r="X109" s="143">
        <f t="shared" si="11"/>
        <v>95.535714285714292</v>
      </c>
    </row>
    <row r="110" spans="1:24" ht="13.5" thickBot="1" x14ac:dyDescent="0.3">
      <c r="A110" s="174" t="s">
        <v>209</v>
      </c>
      <c r="B110" s="149">
        <f t="shared" si="6"/>
        <v>69.945355191256837</v>
      </c>
      <c r="C110" s="149">
        <f t="shared" si="6"/>
        <v>64.22018348623854</v>
      </c>
      <c r="D110" s="149">
        <f t="shared" si="6"/>
        <v>78.378378378378372</v>
      </c>
      <c r="E110" s="172"/>
      <c r="F110" s="149">
        <f t="shared" si="7"/>
        <v>76.31578947368422</v>
      </c>
      <c r="G110" s="149">
        <f t="shared" si="7"/>
        <v>65.384615384615387</v>
      </c>
      <c r="H110" s="149">
        <f t="shared" si="7"/>
        <v>100</v>
      </c>
      <c r="I110" s="172"/>
      <c r="J110" s="149">
        <f t="shared" si="8"/>
        <v>75</v>
      </c>
      <c r="K110" s="149">
        <f t="shared" si="8"/>
        <v>76.470588235294116</v>
      </c>
      <c r="L110" s="149">
        <f t="shared" si="8"/>
        <v>72.727272727272734</v>
      </c>
      <c r="M110" s="172"/>
      <c r="N110" s="149">
        <f t="shared" si="9"/>
        <v>57.142857142857139</v>
      </c>
      <c r="O110" s="149">
        <f t="shared" si="9"/>
        <v>55.000000000000007</v>
      </c>
      <c r="P110" s="149">
        <f t="shared" si="9"/>
        <v>60</v>
      </c>
      <c r="Q110" s="172"/>
      <c r="R110" s="149">
        <f t="shared" si="10"/>
        <v>45.714285714285715</v>
      </c>
      <c r="S110" s="149">
        <f t="shared" si="10"/>
        <v>36.363636363636367</v>
      </c>
      <c r="T110" s="149">
        <f t="shared" si="10"/>
        <v>61.53846153846154</v>
      </c>
      <c r="U110" s="172"/>
      <c r="V110" s="149">
        <f t="shared" si="11"/>
        <v>89.361702127659569</v>
      </c>
      <c r="W110" s="149">
        <f t="shared" si="11"/>
        <v>87.5</v>
      </c>
      <c r="X110" s="149">
        <f t="shared" si="11"/>
        <v>91.304347826086953</v>
      </c>
    </row>
    <row r="111" spans="1:24" x14ac:dyDescent="0.25">
      <c r="A111" s="292" t="s">
        <v>90</v>
      </c>
      <c r="B111" s="292"/>
      <c r="C111" s="292"/>
      <c r="D111" s="292"/>
      <c r="E111" s="292"/>
      <c r="F111" s="292"/>
      <c r="G111" s="292"/>
      <c r="H111" s="292"/>
      <c r="I111" s="292"/>
      <c r="J111" s="292"/>
      <c r="K111" s="292"/>
      <c r="L111" s="292"/>
      <c r="M111" s="292"/>
      <c r="N111" s="292"/>
      <c r="O111" s="292"/>
      <c r="P111" s="292"/>
      <c r="Q111" s="292"/>
      <c r="R111" s="292"/>
      <c r="S111" s="292"/>
      <c r="T111" s="292"/>
      <c r="U111" s="292"/>
      <c r="V111" s="292"/>
      <c r="W111" s="292"/>
      <c r="X111" s="292"/>
    </row>
    <row r="112" spans="1:24" x14ac:dyDescent="0.25">
      <c r="A112" s="293" t="s">
        <v>14</v>
      </c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3"/>
      <c r="M112" s="293"/>
      <c r="N112" s="293"/>
      <c r="O112" s="293"/>
      <c r="P112" s="293"/>
      <c r="Q112" s="293"/>
      <c r="R112" s="293"/>
      <c r="S112" s="293"/>
      <c r="T112" s="293"/>
      <c r="U112" s="293"/>
      <c r="V112" s="293"/>
      <c r="W112" s="293"/>
      <c r="X112" s="293"/>
    </row>
    <row r="115" spans="1:28" s="115" customFormat="1" ht="15" x14ac:dyDescent="0.25">
      <c r="A115" s="294" t="s">
        <v>214</v>
      </c>
      <c r="B115" s="294"/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9"/>
      <c r="Z115" s="278" t="s">
        <v>249</v>
      </c>
      <c r="AA115" s="278"/>
      <c r="AB115" s="9"/>
    </row>
    <row r="116" spans="1:28" s="115" customFormat="1" ht="15" x14ac:dyDescent="0.25">
      <c r="A116" s="295" t="s">
        <v>215</v>
      </c>
      <c r="B116" s="295"/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9"/>
      <c r="Z116" s="278"/>
      <c r="AA116" s="278"/>
      <c r="AB116"/>
    </row>
    <row r="117" spans="1:28" s="115" customFormat="1" ht="15" x14ac:dyDescent="0.25">
      <c r="A117" s="294" t="s">
        <v>78</v>
      </c>
      <c r="B117" s="294"/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</row>
    <row r="118" spans="1:28" s="115" customFormat="1" ht="15" x14ac:dyDescent="0.25">
      <c r="A118" s="295" t="s">
        <v>94</v>
      </c>
      <c r="B118" s="295"/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</row>
    <row r="119" spans="1:28" s="115" customFormat="1" ht="15" x14ac:dyDescent="0.25">
      <c r="A119" s="294" t="s">
        <v>95</v>
      </c>
      <c r="B119" s="294"/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</row>
    <row r="120" spans="1:28" s="115" customFormat="1" ht="15" x14ac:dyDescent="0.25">
      <c r="A120" s="295" t="s">
        <v>80</v>
      </c>
      <c r="B120" s="295"/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</row>
    <row r="121" spans="1:28" s="115" customFormat="1" ht="15.75" thickBot="1" x14ac:dyDescent="0.3">
      <c r="A121" s="118"/>
      <c r="B121" s="117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</row>
    <row r="122" spans="1:28" s="115" customFormat="1" ht="15" x14ac:dyDescent="0.25">
      <c r="A122" s="299" t="s">
        <v>96</v>
      </c>
      <c r="B122" s="119" t="s">
        <v>22</v>
      </c>
      <c r="C122" s="119"/>
      <c r="D122" s="119"/>
      <c r="E122" s="120"/>
      <c r="F122" s="119" t="s">
        <v>57</v>
      </c>
      <c r="G122" s="119"/>
      <c r="H122" s="119"/>
      <c r="I122" s="120"/>
      <c r="J122" s="119" t="s">
        <v>58</v>
      </c>
      <c r="K122" s="119"/>
      <c r="L122" s="119"/>
      <c r="M122" s="120"/>
      <c r="N122" s="119" t="s">
        <v>59</v>
      </c>
      <c r="O122" s="119"/>
      <c r="P122" s="119"/>
      <c r="Q122" s="120"/>
      <c r="R122" s="119" t="s">
        <v>61</v>
      </c>
      <c r="S122" s="119"/>
      <c r="T122" s="119"/>
      <c r="U122" s="120"/>
      <c r="V122" s="119" t="s">
        <v>62</v>
      </c>
      <c r="W122" s="119"/>
      <c r="X122" s="119"/>
    </row>
    <row r="123" spans="1:28" s="115" customFormat="1" ht="15.75" thickBot="1" x14ac:dyDescent="0.3">
      <c r="A123" s="300"/>
      <c r="B123" s="121" t="s">
        <v>82</v>
      </c>
      <c r="C123" s="121" t="s">
        <v>83</v>
      </c>
      <c r="D123" s="121" t="s">
        <v>84</v>
      </c>
      <c r="E123" s="122"/>
      <c r="F123" s="121" t="s">
        <v>82</v>
      </c>
      <c r="G123" s="121" t="s">
        <v>83</v>
      </c>
      <c r="H123" s="121" t="s">
        <v>84</v>
      </c>
      <c r="I123" s="122"/>
      <c r="J123" s="121" t="s">
        <v>82</v>
      </c>
      <c r="K123" s="121" t="s">
        <v>83</v>
      </c>
      <c r="L123" s="121" t="s">
        <v>84</v>
      </c>
      <c r="M123" s="122"/>
      <c r="N123" s="121" t="s">
        <v>82</v>
      </c>
      <c r="O123" s="121" t="s">
        <v>83</v>
      </c>
      <c r="P123" s="121" t="s">
        <v>84</v>
      </c>
      <c r="Q123" s="122"/>
      <c r="R123" s="121" t="s">
        <v>82</v>
      </c>
      <c r="S123" s="121" t="s">
        <v>83</v>
      </c>
      <c r="T123" s="121" t="s">
        <v>84</v>
      </c>
      <c r="U123" s="122"/>
      <c r="V123" s="121" t="s">
        <v>82</v>
      </c>
      <c r="W123" s="121" t="s">
        <v>83</v>
      </c>
      <c r="X123" s="121" t="s">
        <v>84</v>
      </c>
    </row>
    <row r="124" spans="1:28" x14ac:dyDescent="0.25">
      <c r="A124" s="154"/>
      <c r="B124" s="155"/>
      <c r="C124" s="155"/>
      <c r="D124" s="155"/>
      <c r="E124" s="156"/>
      <c r="F124" s="155"/>
      <c r="G124" s="155"/>
      <c r="H124" s="155"/>
      <c r="I124" s="156"/>
      <c r="J124" s="155"/>
      <c r="K124" s="155"/>
      <c r="L124" s="155"/>
      <c r="M124" s="156"/>
      <c r="N124" s="155"/>
      <c r="O124" s="155"/>
      <c r="P124" s="155"/>
      <c r="Q124" s="156"/>
      <c r="R124" s="155"/>
      <c r="S124" s="155"/>
      <c r="T124" s="155"/>
      <c r="U124" s="156"/>
      <c r="V124" s="155"/>
      <c r="W124" s="155"/>
      <c r="X124" s="155"/>
    </row>
    <row r="125" spans="1:28" ht="13.5" x14ac:dyDescent="0.25">
      <c r="A125" s="158" t="s">
        <v>97</v>
      </c>
      <c r="B125" s="143">
        <f>+B49/(B49+B11)*100</f>
        <v>20.80161973679277</v>
      </c>
      <c r="C125" s="143">
        <f>+C49/(C49+C11)*100</f>
        <v>23.355162960706672</v>
      </c>
      <c r="D125" s="143">
        <f>+D49/(D49+D11)*100</f>
        <v>18.32483935298028</v>
      </c>
      <c r="E125" s="169"/>
      <c r="F125" s="143">
        <f>+F49/(F49+F11)*100</f>
        <v>28.345765686704695</v>
      </c>
      <c r="G125" s="143">
        <f>+G49/(G49+G11)*100</f>
        <v>33.812949640287769</v>
      </c>
      <c r="H125" s="143">
        <f>+H49/(H49+H11)*100</f>
        <v>21.692607003891052</v>
      </c>
      <c r="I125" s="169"/>
      <c r="J125" s="143">
        <f>+J49/(J49+J11)*100</f>
        <v>22.777340676632573</v>
      </c>
      <c r="K125" s="143">
        <f>+K49/(K49+K11)*100</f>
        <v>24.858757062146893</v>
      </c>
      <c r="L125" s="143">
        <f>+L49/(L49+L11)*100</f>
        <v>20.502264306298891</v>
      </c>
      <c r="M125" s="169"/>
      <c r="N125" s="143">
        <f>+N49/(N49+N11)*100</f>
        <v>17.292250233426703</v>
      </c>
      <c r="O125" s="143">
        <f>+O49/(O49+O11)*100</f>
        <v>19.213483146067414</v>
      </c>
      <c r="P125" s="143">
        <f>+P49/(P49+P11)*100</f>
        <v>15.381750465549349</v>
      </c>
      <c r="Q125" s="169"/>
      <c r="R125" s="143">
        <f>+R49/(R49+R11)*100</f>
        <v>25.129032258064516</v>
      </c>
      <c r="S125" s="143">
        <f>+S49/(S49+S11)*100</f>
        <v>25.725138121546959</v>
      </c>
      <c r="T125" s="143">
        <f>+T49/(T49+T11)*100</f>
        <v>24.606537530266344</v>
      </c>
      <c r="U125" s="169"/>
      <c r="V125" s="143">
        <f>+V49/(V49+V11)*100</f>
        <v>11.216660577274389</v>
      </c>
      <c r="W125" s="143">
        <f>+W49/(W49+W11)*100</f>
        <v>12.577833125778332</v>
      </c>
      <c r="X125" s="143">
        <f>+X49/(X49+X11)*100</f>
        <v>10.146818923327896</v>
      </c>
    </row>
    <row r="126" spans="1:28" x14ac:dyDescent="0.25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</row>
    <row r="127" spans="1:28" x14ac:dyDescent="0.25">
      <c r="A127" s="128" t="s">
        <v>98</v>
      </c>
      <c r="B127" s="143">
        <f t="shared" ref="B127:D142" si="12">+B51/(B51+B13)*100</f>
        <v>15.632754342431761</v>
      </c>
      <c r="C127" s="143">
        <f t="shared" si="12"/>
        <v>24.444444444444443</v>
      </c>
      <c r="D127" s="143">
        <f t="shared" si="12"/>
        <v>8.5201793721973083</v>
      </c>
      <c r="E127" s="169"/>
      <c r="F127" s="143">
        <f t="shared" ref="F127:H142" si="13">+F51/(F51+F13)*100</f>
        <v>23.255813953488371</v>
      </c>
      <c r="G127" s="143">
        <f t="shared" si="13"/>
        <v>45</v>
      </c>
      <c r="H127" s="143">
        <f t="shared" si="13"/>
        <v>4.3478260869565215</v>
      </c>
      <c r="I127" s="169"/>
      <c r="J127" s="143">
        <f t="shared" ref="J127:L142" si="14">+J51/(J51+J13)*100</f>
        <v>15.217391304347828</v>
      </c>
      <c r="K127" s="143">
        <f t="shared" si="14"/>
        <v>24</v>
      </c>
      <c r="L127" s="143">
        <f t="shared" si="14"/>
        <v>4.7619047619047619</v>
      </c>
      <c r="M127" s="169"/>
      <c r="N127" s="143">
        <f t="shared" ref="N127:P142" si="15">+N51/(N51+N13)*100</f>
        <v>16.513761467889911</v>
      </c>
      <c r="O127" s="143">
        <f t="shared" si="15"/>
        <v>28.000000000000004</v>
      </c>
      <c r="P127" s="143">
        <f t="shared" si="15"/>
        <v>6.7796610169491522</v>
      </c>
      <c r="Q127" s="169"/>
      <c r="R127" s="143">
        <f t="shared" ref="R127:T142" si="16">+R51/(R51+R13)*100</f>
        <v>16.417910447761194</v>
      </c>
      <c r="S127" s="143">
        <f t="shared" si="16"/>
        <v>0</v>
      </c>
      <c r="T127" s="143">
        <f t="shared" si="16"/>
        <v>28.205128205128204</v>
      </c>
      <c r="U127" s="169"/>
      <c r="V127" s="143">
        <f t="shared" ref="V127:X142" si="17">+V51/(V51+V13)*100</f>
        <v>0</v>
      </c>
      <c r="W127" s="143">
        <f t="shared" si="17"/>
        <v>0</v>
      </c>
      <c r="X127" s="143">
        <f t="shared" si="17"/>
        <v>0</v>
      </c>
    </row>
    <row r="128" spans="1:28" x14ac:dyDescent="0.25">
      <c r="A128" s="128" t="s">
        <v>99</v>
      </c>
      <c r="B128" s="143">
        <f t="shared" si="12"/>
        <v>30.201342281879196</v>
      </c>
      <c r="C128" s="143">
        <f t="shared" si="12"/>
        <v>33.165829145728644</v>
      </c>
      <c r="D128" s="143">
        <f t="shared" si="12"/>
        <v>27.822580645161288</v>
      </c>
      <c r="E128" s="169"/>
      <c r="F128" s="143">
        <f t="shared" si="13"/>
        <v>32.967032967032964</v>
      </c>
      <c r="G128" s="143">
        <f t="shared" si="13"/>
        <v>37.777777777777779</v>
      </c>
      <c r="H128" s="143">
        <f t="shared" si="13"/>
        <v>28.260869565217391</v>
      </c>
      <c r="I128" s="169"/>
      <c r="J128" s="143">
        <f t="shared" si="14"/>
        <v>45.544554455445549</v>
      </c>
      <c r="K128" s="143">
        <f t="shared" si="14"/>
        <v>51.020408163265309</v>
      </c>
      <c r="L128" s="143">
        <f t="shared" si="14"/>
        <v>40.384615384615387</v>
      </c>
      <c r="M128" s="169"/>
      <c r="N128" s="143">
        <f t="shared" si="15"/>
        <v>18.894009216589861</v>
      </c>
      <c r="O128" s="143">
        <f t="shared" si="15"/>
        <v>17.525773195876287</v>
      </c>
      <c r="P128" s="143">
        <f t="shared" si="15"/>
        <v>20</v>
      </c>
      <c r="Q128" s="169"/>
      <c r="R128" s="143">
        <f t="shared" si="16"/>
        <v>42.941176470588232</v>
      </c>
      <c r="S128" s="143">
        <f t="shared" si="16"/>
        <v>41.53846153846154</v>
      </c>
      <c r="T128" s="143">
        <f t="shared" si="16"/>
        <v>43.80952380952381</v>
      </c>
      <c r="U128" s="169"/>
      <c r="V128" s="143">
        <f t="shared" si="17"/>
        <v>3.2520325203252036</v>
      </c>
      <c r="W128" s="143">
        <f t="shared" si="17"/>
        <v>8.3333333333333321</v>
      </c>
      <c r="X128" s="143">
        <f t="shared" si="17"/>
        <v>0</v>
      </c>
    </row>
    <row r="129" spans="1:24" x14ac:dyDescent="0.25">
      <c r="A129" s="128" t="s">
        <v>101</v>
      </c>
      <c r="B129" s="143">
        <f t="shared" si="12"/>
        <v>45.110821382007821</v>
      </c>
      <c r="C129" s="143">
        <f t="shared" si="12"/>
        <v>45.95300261096606</v>
      </c>
      <c r="D129" s="143">
        <f t="shared" si="12"/>
        <v>44.270833333333329</v>
      </c>
      <c r="E129" s="169"/>
      <c r="F129" s="143">
        <f t="shared" si="13"/>
        <v>39.534883720930232</v>
      </c>
      <c r="G129" s="143">
        <f t="shared" si="13"/>
        <v>49.514563106796118</v>
      </c>
      <c r="H129" s="143">
        <f t="shared" si="13"/>
        <v>24.637681159420293</v>
      </c>
      <c r="I129" s="169"/>
      <c r="J129" s="143">
        <f t="shared" si="14"/>
        <v>50</v>
      </c>
      <c r="K129" s="143">
        <f t="shared" si="14"/>
        <v>53.333333333333336</v>
      </c>
      <c r="L129" s="143">
        <f t="shared" si="14"/>
        <v>46.341463414634148</v>
      </c>
      <c r="M129" s="169"/>
      <c r="N129" s="143">
        <f t="shared" si="15"/>
        <v>26.595744680851062</v>
      </c>
      <c r="O129" s="143">
        <f t="shared" si="15"/>
        <v>9.8765432098765427</v>
      </c>
      <c r="P129" s="143">
        <f t="shared" si="15"/>
        <v>39.252336448598129</v>
      </c>
      <c r="Q129" s="169"/>
      <c r="R129" s="143">
        <f t="shared" si="16"/>
        <v>58.666666666666664</v>
      </c>
      <c r="S129" s="143">
        <f t="shared" si="16"/>
        <v>62.5</v>
      </c>
      <c r="T129" s="143">
        <f t="shared" si="16"/>
        <v>55.128205128205131</v>
      </c>
      <c r="U129" s="169"/>
      <c r="V129" s="143">
        <f t="shared" si="17"/>
        <v>63.529411764705877</v>
      </c>
      <c r="W129" s="143">
        <f t="shared" si="17"/>
        <v>64.86486486486487</v>
      </c>
      <c r="X129" s="143">
        <f t="shared" si="17"/>
        <v>62.5</v>
      </c>
    </row>
    <row r="130" spans="1:24" x14ac:dyDescent="0.25">
      <c r="A130" s="128" t="s">
        <v>102</v>
      </c>
      <c r="B130" s="143">
        <f t="shared" si="12"/>
        <v>15.677966101694915</v>
      </c>
      <c r="C130" s="143">
        <f t="shared" si="12"/>
        <v>20.74688796680498</v>
      </c>
      <c r="D130" s="143">
        <f t="shared" si="12"/>
        <v>10.38961038961039</v>
      </c>
      <c r="E130" s="169"/>
      <c r="F130" s="143">
        <f t="shared" si="13"/>
        <v>21.12676056338028</v>
      </c>
      <c r="G130" s="143">
        <f t="shared" si="13"/>
        <v>30.76923076923077</v>
      </c>
      <c r="H130" s="143">
        <f t="shared" si="13"/>
        <v>9.375</v>
      </c>
      <c r="I130" s="169"/>
      <c r="J130" s="143">
        <f t="shared" si="14"/>
        <v>7.0588235294117645</v>
      </c>
      <c r="K130" s="143">
        <f t="shared" si="14"/>
        <v>9.0909090909090917</v>
      </c>
      <c r="L130" s="143">
        <f t="shared" si="14"/>
        <v>4.8780487804878048</v>
      </c>
      <c r="M130" s="169"/>
      <c r="N130" s="143">
        <f t="shared" si="15"/>
        <v>11.965811965811966</v>
      </c>
      <c r="O130" s="143">
        <f t="shared" si="15"/>
        <v>14.705882352941178</v>
      </c>
      <c r="P130" s="143">
        <f t="shared" si="15"/>
        <v>8.1632653061224492</v>
      </c>
      <c r="Q130" s="169"/>
      <c r="R130" s="143">
        <f t="shared" si="16"/>
        <v>30.909090909090907</v>
      </c>
      <c r="S130" s="143">
        <f t="shared" si="16"/>
        <v>41.818181818181813</v>
      </c>
      <c r="T130" s="143">
        <f t="shared" si="16"/>
        <v>20</v>
      </c>
      <c r="U130" s="169"/>
      <c r="V130" s="143">
        <f t="shared" si="17"/>
        <v>5.6179775280898872</v>
      </c>
      <c r="W130" s="143">
        <f t="shared" si="17"/>
        <v>2.8571428571428572</v>
      </c>
      <c r="X130" s="143">
        <f t="shared" si="17"/>
        <v>7.4074074074074066</v>
      </c>
    </row>
    <row r="131" spans="1:24" x14ac:dyDescent="0.25">
      <c r="A131" s="128" t="s">
        <v>103</v>
      </c>
      <c r="B131" s="143">
        <f t="shared" si="12"/>
        <v>30.136506825341268</v>
      </c>
      <c r="C131" s="143">
        <f t="shared" si="12"/>
        <v>34.509803921568626</v>
      </c>
      <c r="D131" s="143">
        <f t="shared" si="12"/>
        <v>25.094197437829692</v>
      </c>
      <c r="E131" s="169"/>
      <c r="F131" s="143">
        <f t="shared" si="13"/>
        <v>39.013452914798208</v>
      </c>
      <c r="G131" s="143">
        <f t="shared" si="13"/>
        <v>46.037735849056602</v>
      </c>
      <c r="H131" s="143">
        <f t="shared" si="13"/>
        <v>28.729281767955801</v>
      </c>
      <c r="I131" s="169"/>
      <c r="J131" s="143">
        <f t="shared" si="14"/>
        <v>39.622641509433961</v>
      </c>
      <c r="K131" s="143">
        <f t="shared" si="14"/>
        <v>41.549295774647888</v>
      </c>
      <c r="L131" s="143">
        <f t="shared" si="14"/>
        <v>36.787564766839374</v>
      </c>
      <c r="M131" s="169"/>
      <c r="N131" s="143">
        <f t="shared" si="15"/>
        <v>28.544423440453688</v>
      </c>
      <c r="O131" s="143">
        <f t="shared" si="15"/>
        <v>31.929824561403507</v>
      </c>
      <c r="P131" s="143">
        <f t="shared" si="15"/>
        <v>24.590163934426229</v>
      </c>
      <c r="Q131" s="169"/>
      <c r="R131" s="143">
        <f t="shared" si="16"/>
        <v>37.5</v>
      </c>
      <c r="S131" s="143">
        <f t="shared" si="16"/>
        <v>40.097799511002449</v>
      </c>
      <c r="T131" s="143">
        <f t="shared" si="16"/>
        <v>34.604904632152589</v>
      </c>
      <c r="U131" s="169"/>
      <c r="V131" s="143">
        <f t="shared" si="17"/>
        <v>8.9030206677265493</v>
      </c>
      <c r="W131" s="143">
        <f t="shared" si="17"/>
        <v>11.498257839721255</v>
      </c>
      <c r="X131" s="143">
        <f t="shared" si="17"/>
        <v>6.7251461988304087</v>
      </c>
    </row>
    <row r="132" spans="1:24" x14ac:dyDescent="0.25">
      <c r="A132" s="128" t="s">
        <v>105</v>
      </c>
      <c r="B132" s="143">
        <f t="shared" si="12"/>
        <v>8.0869040434520212</v>
      </c>
      <c r="C132" s="143">
        <f t="shared" si="12"/>
        <v>7.2619047619047628</v>
      </c>
      <c r="D132" s="143">
        <f t="shared" si="12"/>
        <v>8.9351285189718475</v>
      </c>
      <c r="E132" s="169"/>
      <c r="F132" s="143">
        <f t="shared" si="13"/>
        <v>16.353887399463808</v>
      </c>
      <c r="G132" s="143">
        <f t="shared" si="13"/>
        <v>19.897959183673468</v>
      </c>
      <c r="H132" s="143">
        <f t="shared" si="13"/>
        <v>12.429378531073446</v>
      </c>
      <c r="I132" s="169"/>
      <c r="J132" s="143">
        <f t="shared" si="14"/>
        <v>4.8661800486618008</v>
      </c>
      <c r="K132" s="143">
        <f t="shared" si="14"/>
        <v>4.0909090909090908</v>
      </c>
      <c r="L132" s="143">
        <f t="shared" si="14"/>
        <v>5.7591623036649215</v>
      </c>
      <c r="M132" s="169"/>
      <c r="N132" s="143">
        <f t="shared" si="15"/>
        <v>6.109324758842444</v>
      </c>
      <c r="O132" s="143">
        <f t="shared" si="15"/>
        <v>3.7037037037037033</v>
      </c>
      <c r="P132" s="143">
        <f t="shared" si="15"/>
        <v>8.724832214765101</v>
      </c>
      <c r="Q132" s="169"/>
      <c r="R132" s="143">
        <f t="shared" si="16"/>
        <v>8.2111436950146626</v>
      </c>
      <c r="S132" s="143">
        <f t="shared" si="16"/>
        <v>4.5161290322580641</v>
      </c>
      <c r="T132" s="143">
        <f t="shared" si="16"/>
        <v>11.29032258064516</v>
      </c>
      <c r="U132" s="169"/>
      <c r="V132" s="143">
        <f t="shared" si="17"/>
        <v>2.7149321266968327</v>
      </c>
      <c r="W132" s="143">
        <f t="shared" si="17"/>
        <v>0</v>
      </c>
      <c r="X132" s="143">
        <f t="shared" si="17"/>
        <v>5.2631578947368416</v>
      </c>
    </row>
    <row r="133" spans="1:24" x14ac:dyDescent="0.25">
      <c r="A133" s="128" t="s">
        <v>106</v>
      </c>
      <c r="B133" s="143">
        <f t="shared" si="12"/>
        <v>19.406392694063925</v>
      </c>
      <c r="C133" s="143">
        <f t="shared" si="12"/>
        <v>22.540250447227191</v>
      </c>
      <c r="D133" s="143">
        <f t="shared" si="12"/>
        <v>16.138059701492537</v>
      </c>
      <c r="E133" s="169"/>
      <c r="F133" s="143">
        <f t="shared" si="13"/>
        <v>26.829268292682929</v>
      </c>
      <c r="G133" s="143">
        <f t="shared" si="13"/>
        <v>34.07821229050279</v>
      </c>
      <c r="H133" s="143">
        <f t="shared" si="13"/>
        <v>20</v>
      </c>
      <c r="I133" s="169"/>
      <c r="J133" s="143">
        <f t="shared" si="14"/>
        <v>15.887850467289718</v>
      </c>
      <c r="K133" s="143">
        <f t="shared" si="14"/>
        <v>20.183486238532112</v>
      </c>
      <c r="L133" s="143">
        <f t="shared" si="14"/>
        <v>11.428571428571429</v>
      </c>
      <c r="M133" s="169"/>
      <c r="N133" s="143">
        <f t="shared" si="15"/>
        <v>23.032629558541267</v>
      </c>
      <c r="O133" s="143">
        <f t="shared" si="15"/>
        <v>22.992700729927009</v>
      </c>
      <c r="P133" s="143">
        <f t="shared" si="15"/>
        <v>23.076923076923077</v>
      </c>
      <c r="Q133" s="169"/>
      <c r="R133" s="143">
        <f t="shared" si="16"/>
        <v>10.874704491725769</v>
      </c>
      <c r="S133" s="143">
        <f t="shared" si="16"/>
        <v>13.913043478260869</v>
      </c>
      <c r="T133" s="143">
        <f t="shared" si="16"/>
        <v>7.2538860103626934</v>
      </c>
      <c r="U133" s="169"/>
      <c r="V133" s="143">
        <f t="shared" si="17"/>
        <v>20.489977728285076</v>
      </c>
      <c r="W133" s="143">
        <f t="shared" si="17"/>
        <v>23.963133640552993</v>
      </c>
      <c r="X133" s="143">
        <f t="shared" si="17"/>
        <v>17.241379310344829</v>
      </c>
    </row>
    <row r="134" spans="1:24" x14ac:dyDescent="0.25">
      <c r="A134" s="165" t="s">
        <v>109</v>
      </c>
      <c r="B134" s="143">
        <f t="shared" si="12"/>
        <v>19.811320754716981</v>
      </c>
      <c r="C134" s="143">
        <f t="shared" si="12"/>
        <v>23.010244286840031</v>
      </c>
      <c r="D134" s="143">
        <f t="shared" si="12"/>
        <v>16.627450980392155</v>
      </c>
      <c r="E134" s="169"/>
      <c r="F134" s="143">
        <f t="shared" si="13"/>
        <v>34.017094017094017</v>
      </c>
      <c r="G134" s="143">
        <f t="shared" si="13"/>
        <v>39.696969696969695</v>
      </c>
      <c r="H134" s="143">
        <f t="shared" si="13"/>
        <v>26.666666666666668</v>
      </c>
      <c r="I134" s="169"/>
      <c r="J134" s="143">
        <f t="shared" si="14"/>
        <v>14.440433212996389</v>
      </c>
      <c r="K134" s="143">
        <f t="shared" si="14"/>
        <v>15.333333333333332</v>
      </c>
      <c r="L134" s="143">
        <f t="shared" si="14"/>
        <v>13.385826771653544</v>
      </c>
      <c r="M134" s="169"/>
      <c r="N134" s="143">
        <f t="shared" si="15"/>
        <v>11.087420042643924</v>
      </c>
      <c r="O134" s="143">
        <f t="shared" si="15"/>
        <v>14.611872146118721</v>
      </c>
      <c r="P134" s="143">
        <f t="shared" si="15"/>
        <v>8</v>
      </c>
      <c r="Q134" s="169"/>
      <c r="R134" s="143">
        <f t="shared" si="16"/>
        <v>21.052631578947366</v>
      </c>
      <c r="S134" s="143">
        <f t="shared" si="16"/>
        <v>23.694779116465863</v>
      </c>
      <c r="T134" s="143">
        <f t="shared" si="16"/>
        <v>18.560606060606062</v>
      </c>
      <c r="U134" s="169"/>
      <c r="V134" s="143">
        <f t="shared" si="17"/>
        <v>15.366430260047281</v>
      </c>
      <c r="W134" s="143">
        <f t="shared" si="17"/>
        <v>14.035087719298245</v>
      </c>
      <c r="X134" s="143">
        <f t="shared" si="17"/>
        <v>16.269841269841269</v>
      </c>
    </row>
    <row r="135" spans="1:24" x14ac:dyDescent="0.25">
      <c r="A135" s="128" t="s">
        <v>110</v>
      </c>
      <c r="B135" s="143">
        <f t="shared" si="12"/>
        <v>3.6832412523020261</v>
      </c>
      <c r="C135" s="143">
        <f t="shared" si="12"/>
        <v>4.4520547945205475</v>
      </c>
      <c r="D135" s="143">
        <f t="shared" si="12"/>
        <v>2.788844621513944</v>
      </c>
      <c r="E135" s="169"/>
      <c r="F135" s="143">
        <f t="shared" si="13"/>
        <v>7.5</v>
      </c>
      <c r="G135" s="143">
        <f t="shared" si="13"/>
        <v>7.5471698113207548</v>
      </c>
      <c r="H135" s="143">
        <f t="shared" si="13"/>
        <v>7.4074074074074066</v>
      </c>
      <c r="I135" s="169"/>
      <c r="J135" s="143">
        <f t="shared" si="14"/>
        <v>5.6074766355140184</v>
      </c>
      <c r="K135" s="143">
        <f t="shared" si="14"/>
        <v>7.2727272727272725</v>
      </c>
      <c r="L135" s="143">
        <f t="shared" si="14"/>
        <v>3.8461538461538463</v>
      </c>
      <c r="M135" s="169"/>
      <c r="N135" s="143">
        <f t="shared" si="15"/>
        <v>1.9230769230769231</v>
      </c>
      <c r="O135" s="143">
        <f t="shared" si="15"/>
        <v>1.7543859649122806</v>
      </c>
      <c r="P135" s="143">
        <f t="shared" si="15"/>
        <v>2.1276595744680851</v>
      </c>
      <c r="Q135" s="169"/>
      <c r="R135" s="143">
        <f t="shared" si="16"/>
        <v>4.3478260869565215</v>
      </c>
      <c r="S135" s="143">
        <f t="shared" si="16"/>
        <v>5.9701492537313428</v>
      </c>
      <c r="T135" s="143">
        <f t="shared" si="16"/>
        <v>2.8169014084507045</v>
      </c>
      <c r="U135" s="169"/>
      <c r="V135" s="143">
        <f t="shared" si="17"/>
        <v>0</v>
      </c>
      <c r="W135" s="143">
        <f t="shared" si="17"/>
        <v>0</v>
      </c>
      <c r="X135" s="143">
        <f t="shared" si="17"/>
        <v>0</v>
      </c>
    </row>
    <row r="136" spans="1:24" x14ac:dyDescent="0.25">
      <c r="A136" s="128" t="s">
        <v>111</v>
      </c>
      <c r="B136" s="143">
        <f t="shared" si="12"/>
        <v>30.697050938337799</v>
      </c>
      <c r="C136" s="143">
        <f t="shared" si="12"/>
        <v>31.732168850072778</v>
      </c>
      <c r="D136" s="143">
        <f t="shared" si="12"/>
        <v>29.813664596273291</v>
      </c>
      <c r="E136" s="169"/>
      <c r="F136" s="143">
        <f t="shared" si="13"/>
        <v>25.964912280701753</v>
      </c>
      <c r="G136" s="143">
        <f t="shared" si="13"/>
        <v>25.899280575539567</v>
      </c>
      <c r="H136" s="143">
        <f t="shared" si="13"/>
        <v>26.027397260273972</v>
      </c>
      <c r="I136" s="169"/>
      <c r="J136" s="143">
        <f t="shared" si="14"/>
        <v>40.13840830449827</v>
      </c>
      <c r="K136" s="143">
        <f t="shared" si="14"/>
        <v>42.537313432835823</v>
      </c>
      <c r="L136" s="143">
        <f t="shared" si="14"/>
        <v>38.064516129032256</v>
      </c>
      <c r="M136" s="169"/>
      <c r="N136" s="143">
        <f t="shared" si="15"/>
        <v>24.534161490683228</v>
      </c>
      <c r="O136" s="143">
        <f t="shared" si="15"/>
        <v>25.675675675675674</v>
      </c>
      <c r="P136" s="143">
        <f t="shared" si="15"/>
        <v>23.563218390804597</v>
      </c>
      <c r="Q136" s="169"/>
      <c r="R136" s="143">
        <f t="shared" si="16"/>
        <v>46.913580246913575</v>
      </c>
      <c r="S136" s="143">
        <f t="shared" si="16"/>
        <v>48.251748251748253</v>
      </c>
      <c r="T136" s="143">
        <f t="shared" si="16"/>
        <v>45.856353591160222</v>
      </c>
      <c r="U136" s="169"/>
      <c r="V136" s="143">
        <f t="shared" si="17"/>
        <v>13.602941176470587</v>
      </c>
      <c r="W136" s="143">
        <f t="shared" si="17"/>
        <v>14.634146341463413</v>
      </c>
      <c r="X136" s="143">
        <f t="shared" si="17"/>
        <v>12.751677852348994</v>
      </c>
    </row>
    <row r="137" spans="1:24" x14ac:dyDescent="0.25">
      <c r="A137" s="128" t="s">
        <v>112</v>
      </c>
      <c r="B137" s="143">
        <f t="shared" si="12"/>
        <v>13.84742951907131</v>
      </c>
      <c r="C137" s="143">
        <f t="shared" si="12"/>
        <v>20.49335863377609</v>
      </c>
      <c r="D137" s="143">
        <f t="shared" si="12"/>
        <v>8.6892488954344618</v>
      </c>
      <c r="E137" s="169"/>
      <c r="F137" s="143">
        <f t="shared" si="13"/>
        <v>34.705882352941174</v>
      </c>
      <c r="G137" s="143">
        <f t="shared" si="13"/>
        <v>51.351351351351347</v>
      </c>
      <c r="H137" s="143">
        <f t="shared" si="13"/>
        <v>21.875</v>
      </c>
      <c r="I137" s="169"/>
      <c r="J137" s="143">
        <f t="shared" si="14"/>
        <v>10.59322033898305</v>
      </c>
      <c r="K137" s="143">
        <f t="shared" si="14"/>
        <v>16.793893129770993</v>
      </c>
      <c r="L137" s="143">
        <f t="shared" si="14"/>
        <v>2.8571428571428572</v>
      </c>
      <c r="M137" s="169"/>
      <c r="N137" s="143">
        <f t="shared" si="15"/>
        <v>12.669683257918551</v>
      </c>
      <c r="O137" s="143">
        <f t="shared" si="15"/>
        <v>30.666666666666664</v>
      </c>
      <c r="P137" s="143">
        <f t="shared" si="15"/>
        <v>3.4246575342465753</v>
      </c>
      <c r="Q137" s="169"/>
      <c r="R137" s="143">
        <f t="shared" si="16"/>
        <v>15.873015873015872</v>
      </c>
      <c r="S137" s="143">
        <f t="shared" si="16"/>
        <v>17.730496453900709</v>
      </c>
      <c r="T137" s="143">
        <f t="shared" si="16"/>
        <v>14.367816091954023</v>
      </c>
      <c r="U137" s="169"/>
      <c r="V137" s="143">
        <f t="shared" si="17"/>
        <v>1.893939393939394</v>
      </c>
      <c r="W137" s="143">
        <f t="shared" si="17"/>
        <v>0</v>
      </c>
      <c r="X137" s="143">
        <f t="shared" si="17"/>
        <v>3.1645569620253164</v>
      </c>
    </row>
    <row r="138" spans="1:24" x14ac:dyDescent="0.25">
      <c r="A138" s="128" t="s">
        <v>113</v>
      </c>
      <c r="B138" s="143">
        <f t="shared" si="12"/>
        <v>28.329092451229855</v>
      </c>
      <c r="C138" s="143">
        <f t="shared" si="12"/>
        <v>31.73758865248227</v>
      </c>
      <c r="D138" s="143">
        <f t="shared" si="12"/>
        <v>25.203252032520325</v>
      </c>
      <c r="E138" s="169"/>
      <c r="F138" s="143">
        <f t="shared" si="13"/>
        <v>44.796380090497742</v>
      </c>
      <c r="G138" s="143">
        <f t="shared" si="13"/>
        <v>56.69291338582677</v>
      </c>
      <c r="H138" s="143">
        <f t="shared" si="13"/>
        <v>28.723404255319153</v>
      </c>
      <c r="I138" s="169"/>
      <c r="J138" s="143">
        <f t="shared" si="14"/>
        <v>27.402135231316727</v>
      </c>
      <c r="K138" s="143">
        <f t="shared" si="14"/>
        <v>27.692307692307693</v>
      </c>
      <c r="L138" s="143">
        <f t="shared" si="14"/>
        <v>27.152317880794701</v>
      </c>
      <c r="M138" s="169"/>
      <c r="N138" s="143">
        <f t="shared" si="15"/>
        <v>15.53398058252427</v>
      </c>
      <c r="O138" s="143">
        <f t="shared" si="15"/>
        <v>22</v>
      </c>
      <c r="P138" s="143">
        <f t="shared" si="15"/>
        <v>9.433962264150944</v>
      </c>
      <c r="Q138" s="169"/>
      <c r="R138" s="143">
        <f t="shared" si="16"/>
        <v>36.900369003690038</v>
      </c>
      <c r="S138" s="143">
        <f t="shared" si="16"/>
        <v>31.03448275862069</v>
      </c>
      <c r="T138" s="143">
        <f t="shared" si="16"/>
        <v>41.29032258064516</v>
      </c>
      <c r="U138" s="169"/>
      <c r="V138" s="143">
        <f t="shared" si="17"/>
        <v>13</v>
      </c>
      <c r="W138" s="143">
        <f t="shared" si="17"/>
        <v>14.285714285714285</v>
      </c>
      <c r="X138" s="143">
        <f t="shared" si="17"/>
        <v>11.926605504587156</v>
      </c>
    </row>
    <row r="139" spans="1:24" x14ac:dyDescent="0.25">
      <c r="A139" s="128" t="s">
        <v>114</v>
      </c>
      <c r="B139" s="143">
        <f t="shared" si="12"/>
        <v>30.03003003003003</v>
      </c>
      <c r="C139" s="143">
        <f t="shared" si="12"/>
        <v>34.302325581395351</v>
      </c>
      <c r="D139" s="143">
        <f t="shared" si="12"/>
        <v>25.465838509316768</v>
      </c>
      <c r="E139" s="169"/>
      <c r="F139" s="143">
        <f t="shared" si="13"/>
        <v>32.352941176470587</v>
      </c>
      <c r="G139" s="143">
        <f t="shared" si="13"/>
        <v>40</v>
      </c>
      <c r="H139" s="143">
        <f t="shared" si="13"/>
        <v>26.315789473684209</v>
      </c>
      <c r="I139" s="169"/>
      <c r="J139" s="143">
        <f t="shared" si="14"/>
        <v>20.512820512820511</v>
      </c>
      <c r="K139" s="143">
        <f t="shared" si="14"/>
        <v>36.84210526315789</v>
      </c>
      <c r="L139" s="143">
        <f t="shared" si="14"/>
        <v>5</v>
      </c>
      <c r="M139" s="169"/>
      <c r="N139" s="143">
        <f t="shared" si="15"/>
        <v>29.310344827586203</v>
      </c>
      <c r="O139" s="143">
        <f t="shared" si="15"/>
        <v>42.424242424242422</v>
      </c>
      <c r="P139" s="143">
        <f t="shared" si="15"/>
        <v>12</v>
      </c>
      <c r="Q139" s="169"/>
      <c r="R139" s="143">
        <f t="shared" si="16"/>
        <v>26.804123711340207</v>
      </c>
      <c r="S139" s="143">
        <f t="shared" si="16"/>
        <v>29.166666666666668</v>
      </c>
      <c r="T139" s="143">
        <f t="shared" si="16"/>
        <v>24.489795918367346</v>
      </c>
      <c r="U139" s="169"/>
      <c r="V139" s="143">
        <f t="shared" si="17"/>
        <v>36.19047619047619</v>
      </c>
      <c r="W139" s="143">
        <f t="shared" si="17"/>
        <v>31.578947368421051</v>
      </c>
      <c r="X139" s="143">
        <f t="shared" si="17"/>
        <v>41.666666666666671</v>
      </c>
    </row>
    <row r="140" spans="1:24" x14ac:dyDescent="0.25">
      <c r="A140" s="128" t="s">
        <v>115</v>
      </c>
      <c r="B140" s="143">
        <f t="shared" si="12"/>
        <v>24.017467248908297</v>
      </c>
      <c r="C140" s="143">
        <f t="shared" si="12"/>
        <v>27.884615384615387</v>
      </c>
      <c r="D140" s="143">
        <f t="shared" si="12"/>
        <v>20.8</v>
      </c>
      <c r="E140" s="169"/>
      <c r="F140" s="143">
        <f t="shared" si="13"/>
        <v>30.76923076923077</v>
      </c>
      <c r="G140" s="143">
        <f t="shared" si="13"/>
        <v>37.5</v>
      </c>
      <c r="H140" s="143">
        <f t="shared" si="13"/>
        <v>20</v>
      </c>
      <c r="I140" s="169"/>
      <c r="J140" s="143">
        <f t="shared" si="14"/>
        <v>31.03448275862069</v>
      </c>
      <c r="K140" s="143">
        <f t="shared" si="14"/>
        <v>50</v>
      </c>
      <c r="L140" s="143">
        <f t="shared" si="14"/>
        <v>13.333333333333334</v>
      </c>
      <c r="M140" s="169"/>
      <c r="N140" s="143">
        <f t="shared" si="15"/>
        <v>41.860465116279073</v>
      </c>
      <c r="O140" s="143">
        <f t="shared" si="15"/>
        <v>52.380952380952387</v>
      </c>
      <c r="P140" s="143">
        <f t="shared" si="15"/>
        <v>31.818181818181817</v>
      </c>
      <c r="Q140" s="169"/>
      <c r="R140" s="143">
        <f t="shared" si="16"/>
        <v>5.1724137931034484</v>
      </c>
      <c r="S140" s="143">
        <f t="shared" si="16"/>
        <v>4.5454545454545459</v>
      </c>
      <c r="T140" s="143">
        <f t="shared" si="16"/>
        <v>5.5555555555555554</v>
      </c>
      <c r="U140" s="169"/>
      <c r="V140" s="143">
        <f t="shared" si="17"/>
        <v>23.287671232876711</v>
      </c>
      <c r="W140" s="143">
        <f t="shared" si="17"/>
        <v>12.903225806451612</v>
      </c>
      <c r="X140" s="143">
        <f t="shared" si="17"/>
        <v>30.952380952380953</v>
      </c>
    </row>
    <row r="141" spans="1:24" x14ac:dyDescent="0.25">
      <c r="A141" s="128" t="s">
        <v>116</v>
      </c>
      <c r="B141" s="143">
        <f t="shared" si="12"/>
        <v>28.20121951219512</v>
      </c>
      <c r="C141" s="143">
        <f t="shared" si="12"/>
        <v>29.411764705882355</v>
      </c>
      <c r="D141" s="143">
        <f t="shared" si="12"/>
        <v>27.247956403269757</v>
      </c>
      <c r="E141" s="169"/>
      <c r="F141" s="143">
        <f t="shared" si="13"/>
        <v>46.341463414634148</v>
      </c>
      <c r="G141" s="143">
        <f t="shared" si="13"/>
        <v>58.333333333333336</v>
      </c>
      <c r="H141" s="143">
        <f t="shared" si="13"/>
        <v>36.95652173913043</v>
      </c>
      <c r="I141" s="169"/>
      <c r="J141" s="143">
        <f t="shared" si="14"/>
        <v>32.692307692307693</v>
      </c>
      <c r="K141" s="143">
        <f t="shared" si="14"/>
        <v>27.659574468085108</v>
      </c>
      <c r="L141" s="143">
        <f t="shared" si="14"/>
        <v>36.84210526315789</v>
      </c>
      <c r="M141" s="169"/>
      <c r="N141" s="143">
        <f t="shared" si="15"/>
        <v>9.0277777777777768</v>
      </c>
      <c r="O141" s="143">
        <f t="shared" si="15"/>
        <v>7.5757575757575761</v>
      </c>
      <c r="P141" s="143">
        <f t="shared" si="15"/>
        <v>10.256410256410255</v>
      </c>
      <c r="Q141" s="169"/>
      <c r="R141" s="143">
        <f t="shared" si="16"/>
        <v>38.414634146341463</v>
      </c>
      <c r="S141" s="143">
        <f t="shared" si="16"/>
        <v>40.298507462686565</v>
      </c>
      <c r="T141" s="143">
        <f t="shared" si="16"/>
        <v>37.113402061855673</v>
      </c>
      <c r="U141" s="169"/>
      <c r="V141" s="143">
        <f t="shared" si="17"/>
        <v>22.839506172839506</v>
      </c>
      <c r="W141" s="143">
        <f t="shared" si="17"/>
        <v>26.027397260273972</v>
      </c>
      <c r="X141" s="143">
        <f t="shared" si="17"/>
        <v>20.224719101123593</v>
      </c>
    </row>
    <row r="142" spans="1:24" x14ac:dyDescent="0.25">
      <c r="A142" s="128" t="s">
        <v>117</v>
      </c>
      <c r="B142" s="143">
        <f t="shared" si="12"/>
        <v>16.468253968253968</v>
      </c>
      <c r="C142" s="143">
        <f t="shared" si="12"/>
        <v>19.838056680161944</v>
      </c>
      <c r="D142" s="143">
        <f t="shared" si="12"/>
        <v>13.229571984435799</v>
      </c>
      <c r="E142" s="169"/>
      <c r="F142" s="143">
        <f t="shared" si="13"/>
        <v>38.666666666666664</v>
      </c>
      <c r="G142" s="143">
        <f t="shared" si="13"/>
        <v>42.553191489361701</v>
      </c>
      <c r="H142" s="143">
        <f t="shared" si="13"/>
        <v>32.142857142857146</v>
      </c>
      <c r="I142" s="169"/>
      <c r="J142" s="143">
        <f t="shared" si="14"/>
        <v>21.111111111111111</v>
      </c>
      <c r="K142" s="143">
        <f t="shared" si="14"/>
        <v>24</v>
      </c>
      <c r="L142" s="143">
        <f t="shared" si="14"/>
        <v>17.5</v>
      </c>
      <c r="M142" s="169"/>
      <c r="N142" s="143">
        <f t="shared" si="15"/>
        <v>23.863636363636363</v>
      </c>
      <c r="O142" s="143">
        <f t="shared" si="15"/>
        <v>24</v>
      </c>
      <c r="P142" s="143">
        <f t="shared" si="15"/>
        <v>23.684210526315788</v>
      </c>
      <c r="Q142" s="169"/>
      <c r="R142" s="143">
        <f t="shared" si="16"/>
        <v>10.852713178294573</v>
      </c>
      <c r="S142" s="143">
        <f t="shared" si="16"/>
        <v>9.2592592592592595</v>
      </c>
      <c r="T142" s="143">
        <f t="shared" si="16"/>
        <v>12</v>
      </c>
      <c r="U142" s="169"/>
      <c r="V142" s="143">
        <f t="shared" si="17"/>
        <v>0</v>
      </c>
      <c r="W142" s="143">
        <f t="shared" si="17"/>
        <v>0</v>
      </c>
      <c r="X142" s="143">
        <f t="shared" si="17"/>
        <v>0</v>
      </c>
    </row>
    <row r="143" spans="1:24" x14ac:dyDescent="0.25">
      <c r="A143" s="128" t="s">
        <v>118</v>
      </c>
      <c r="B143" s="143">
        <f t="shared" ref="B143:D148" si="18">+B67/(B67+B29)*100</f>
        <v>21.814930710773357</v>
      </c>
      <c r="C143" s="143">
        <f t="shared" si="18"/>
        <v>22.561492790500424</v>
      </c>
      <c r="D143" s="143">
        <f t="shared" si="18"/>
        <v>20.982986767485823</v>
      </c>
      <c r="E143" s="169"/>
      <c r="F143" s="143">
        <f t="shared" ref="F143:H148" si="19">+F67/(F67+F29)*100</f>
        <v>30.534351145038169</v>
      </c>
      <c r="G143" s="143">
        <f t="shared" si="19"/>
        <v>28.39506172839506</v>
      </c>
      <c r="H143" s="143">
        <f t="shared" si="19"/>
        <v>34</v>
      </c>
      <c r="I143" s="169"/>
      <c r="J143" s="143">
        <f t="shared" ref="J143:L148" si="20">+J67/(J67+J29)*100</f>
        <v>28.173374613003094</v>
      </c>
      <c r="K143" s="143">
        <f t="shared" si="20"/>
        <v>28.40909090909091</v>
      </c>
      <c r="L143" s="143">
        <f t="shared" si="20"/>
        <v>27.89115646258503</v>
      </c>
      <c r="M143" s="169"/>
      <c r="N143" s="143">
        <f t="shared" ref="N143:P148" si="21">+N67/(N67+N29)*100</f>
        <v>21.357285429141719</v>
      </c>
      <c r="O143" s="143">
        <f t="shared" si="21"/>
        <v>21.352313167259787</v>
      </c>
      <c r="P143" s="143">
        <f t="shared" si="21"/>
        <v>21.363636363636363</v>
      </c>
      <c r="Q143" s="169"/>
      <c r="R143" s="143">
        <f t="shared" ref="R143:T148" si="22">+R67/(R67+R29)*100</f>
        <v>21.915285451197054</v>
      </c>
      <c r="S143" s="143">
        <f t="shared" si="22"/>
        <v>24.555160142348754</v>
      </c>
      <c r="T143" s="143">
        <f t="shared" si="22"/>
        <v>19.083969465648856</v>
      </c>
      <c r="U143" s="169"/>
      <c r="V143" s="143">
        <f t="shared" ref="V143:X148" si="23">+V67/(V67+V29)*100</f>
        <v>14.967105263157896</v>
      </c>
      <c r="W143" s="143">
        <f t="shared" si="23"/>
        <v>14.695340501792115</v>
      </c>
      <c r="X143" s="143">
        <f t="shared" si="23"/>
        <v>15.19756838905775</v>
      </c>
    </row>
    <row r="144" spans="1:24" x14ac:dyDescent="0.25">
      <c r="A144" s="128" t="s">
        <v>119</v>
      </c>
      <c r="B144" s="143">
        <f t="shared" si="18"/>
        <v>16.633663366336634</v>
      </c>
      <c r="C144" s="143">
        <f t="shared" si="18"/>
        <v>16.340782122905029</v>
      </c>
      <c r="D144" s="143">
        <f t="shared" si="18"/>
        <v>16.896120150187734</v>
      </c>
      <c r="E144" s="169"/>
      <c r="F144" s="143">
        <f t="shared" si="19"/>
        <v>11.418685121107266</v>
      </c>
      <c r="G144" s="143">
        <f t="shared" si="19"/>
        <v>15.476190476190476</v>
      </c>
      <c r="H144" s="143">
        <f t="shared" si="19"/>
        <v>5.785123966942149</v>
      </c>
      <c r="I144" s="169"/>
      <c r="J144" s="143">
        <f t="shared" si="20"/>
        <v>16.34980988593156</v>
      </c>
      <c r="K144" s="143">
        <f t="shared" si="20"/>
        <v>20.155038759689923</v>
      </c>
      <c r="L144" s="143">
        <f t="shared" si="20"/>
        <v>12.686567164179104</v>
      </c>
      <c r="M144" s="169"/>
      <c r="N144" s="143">
        <f t="shared" si="21"/>
        <v>16.455696202531644</v>
      </c>
      <c r="O144" s="143">
        <f t="shared" si="21"/>
        <v>16.455696202531644</v>
      </c>
      <c r="P144" s="143">
        <f t="shared" si="21"/>
        <v>16.455696202531644</v>
      </c>
      <c r="Q144" s="169"/>
      <c r="R144" s="143">
        <f t="shared" si="22"/>
        <v>29.722222222222221</v>
      </c>
      <c r="S144" s="143">
        <f t="shared" si="22"/>
        <v>20.14388489208633</v>
      </c>
      <c r="T144" s="143">
        <f t="shared" si="22"/>
        <v>35.74660633484163</v>
      </c>
      <c r="U144" s="169"/>
      <c r="V144" s="143">
        <f t="shared" si="23"/>
        <v>5.9233449477351918</v>
      </c>
      <c r="W144" s="143">
        <f t="shared" si="23"/>
        <v>9.0163934426229506</v>
      </c>
      <c r="X144" s="143">
        <f t="shared" si="23"/>
        <v>3.6363636363636362</v>
      </c>
    </row>
    <row r="145" spans="1:24" x14ac:dyDescent="0.25">
      <c r="A145" s="128" t="s">
        <v>120</v>
      </c>
      <c r="B145" s="143">
        <f t="shared" si="18"/>
        <v>16.022099447513813</v>
      </c>
      <c r="C145" s="143">
        <f t="shared" si="18"/>
        <v>21.085080147965474</v>
      </c>
      <c r="D145" s="143">
        <f t="shared" si="18"/>
        <v>11.002444987775061</v>
      </c>
      <c r="E145" s="169"/>
      <c r="F145" s="143">
        <f t="shared" si="19"/>
        <v>25.291828793774318</v>
      </c>
      <c r="G145" s="143">
        <f t="shared" si="19"/>
        <v>29.72972972972973</v>
      </c>
      <c r="H145" s="143">
        <f t="shared" si="19"/>
        <v>19.26605504587156</v>
      </c>
      <c r="I145" s="169"/>
      <c r="J145" s="143">
        <f t="shared" si="20"/>
        <v>18.394648829431436</v>
      </c>
      <c r="K145" s="143">
        <f t="shared" si="20"/>
        <v>22.891566265060241</v>
      </c>
      <c r="L145" s="143">
        <f t="shared" si="20"/>
        <v>12.781954887218044</v>
      </c>
      <c r="M145" s="169"/>
      <c r="N145" s="143">
        <f t="shared" si="21"/>
        <v>9.1525423728813564</v>
      </c>
      <c r="O145" s="143">
        <f t="shared" si="21"/>
        <v>14.743589743589745</v>
      </c>
      <c r="P145" s="143">
        <f t="shared" si="21"/>
        <v>2.877697841726619</v>
      </c>
      <c r="Q145" s="169"/>
      <c r="R145" s="143">
        <f t="shared" si="22"/>
        <v>17.56440281030445</v>
      </c>
      <c r="S145" s="143">
        <f t="shared" si="22"/>
        <v>18.817204301075268</v>
      </c>
      <c r="T145" s="143">
        <f t="shared" si="22"/>
        <v>16.597510373443981</v>
      </c>
      <c r="U145" s="169"/>
      <c r="V145" s="143">
        <f t="shared" si="23"/>
        <v>11.111111111111111</v>
      </c>
      <c r="W145" s="143">
        <f t="shared" si="23"/>
        <v>20</v>
      </c>
      <c r="X145" s="143">
        <f t="shared" si="23"/>
        <v>4.0816326530612246</v>
      </c>
    </row>
    <row r="146" spans="1:24" x14ac:dyDescent="0.25">
      <c r="A146" s="128" t="s">
        <v>122</v>
      </c>
      <c r="B146" s="143">
        <f t="shared" si="18"/>
        <v>12.044374009508717</v>
      </c>
      <c r="C146" s="143">
        <f t="shared" si="18"/>
        <v>14.009111617312072</v>
      </c>
      <c r="D146" s="143">
        <f t="shared" si="18"/>
        <v>10.344827586206897</v>
      </c>
      <c r="E146" s="169"/>
      <c r="F146" s="143">
        <f t="shared" si="19"/>
        <v>18.047337278106511</v>
      </c>
      <c r="G146" s="143">
        <f t="shared" si="19"/>
        <v>19.88950276243094</v>
      </c>
      <c r="H146" s="143">
        <f t="shared" si="19"/>
        <v>15.923566878980891</v>
      </c>
      <c r="I146" s="169"/>
      <c r="J146" s="143">
        <f t="shared" si="20"/>
        <v>22.160664819944596</v>
      </c>
      <c r="K146" s="143">
        <f t="shared" si="20"/>
        <v>22.093023255813954</v>
      </c>
      <c r="L146" s="143">
        <f t="shared" si="20"/>
        <v>22.222222222222221</v>
      </c>
      <c r="M146" s="169"/>
      <c r="N146" s="143">
        <f t="shared" si="21"/>
        <v>7.01219512195122</v>
      </c>
      <c r="O146" s="143">
        <f t="shared" si="21"/>
        <v>11.180124223602485</v>
      </c>
      <c r="P146" s="143">
        <f t="shared" si="21"/>
        <v>2.9940119760479043</v>
      </c>
      <c r="Q146" s="169"/>
      <c r="R146" s="143">
        <f t="shared" si="22"/>
        <v>13.605442176870749</v>
      </c>
      <c r="S146" s="143">
        <f t="shared" si="22"/>
        <v>15.957446808510639</v>
      </c>
      <c r="T146" s="143">
        <f t="shared" si="22"/>
        <v>11.857707509881422</v>
      </c>
      <c r="U146" s="169"/>
      <c r="V146" s="143">
        <f t="shared" si="23"/>
        <v>0.94117647058823517</v>
      </c>
      <c r="W146" s="143">
        <f t="shared" si="23"/>
        <v>0.56818181818181823</v>
      </c>
      <c r="X146" s="143">
        <f t="shared" si="23"/>
        <v>1.2048192771084338</v>
      </c>
    </row>
    <row r="147" spans="1:24" x14ac:dyDescent="0.25">
      <c r="A147" s="240" t="s">
        <v>123</v>
      </c>
      <c r="B147" s="143">
        <f t="shared" si="18"/>
        <v>14.363354037267081</v>
      </c>
      <c r="C147" s="143">
        <f t="shared" si="18"/>
        <v>12.709030100334449</v>
      </c>
      <c r="D147" s="143">
        <f t="shared" si="18"/>
        <v>15.797101449275363</v>
      </c>
      <c r="E147" s="169"/>
      <c r="F147" s="143">
        <f t="shared" si="19"/>
        <v>20.512820512820511</v>
      </c>
      <c r="G147" s="143">
        <f t="shared" si="19"/>
        <v>20.588235294117645</v>
      </c>
      <c r="H147" s="143">
        <f t="shared" si="19"/>
        <v>20.408163265306122</v>
      </c>
      <c r="I147" s="169"/>
      <c r="J147" s="143">
        <f t="shared" si="20"/>
        <v>15.420560747663551</v>
      </c>
      <c r="K147" s="143">
        <f t="shared" si="20"/>
        <v>13.513513513513514</v>
      </c>
      <c r="L147" s="143">
        <f t="shared" si="20"/>
        <v>17.475728155339805</v>
      </c>
      <c r="M147" s="169"/>
      <c r="N147" s="143">
        <f t="shared" si="21"/>
        <v>11.587982832618025</v>
      </c>
      <c r="O147" s="143">
        <f t="shared" si="21"/>
        <v>9.2592592592592595</v>
      </c>
      <c r="P147" s="143">
        <f t="shared" si="21"/>
        <v>13.600000000000001</v>
      </c>
      <c r="Q147" s="169"/>
      <c r="R147" s="143">
        <f t="shared" si="22"/>
        <v>24.425287356321839</v>
      </c>
      <c r="S147" s="143">
        <f t="shared" si="22"/>
        <v>19.49685534591195</v>
      </c>
      <c r="T147" s="143">
        <f t="shared" si="22"/>
        <v>28.571428571428569</v>
      </c>
      <c r="U147" s="169"/>
      <c r="V147" s="143">
        <f t="shared" si="23"/>
        <v>4.2553191489361701</v>
      </c>
      <c r="W147" s="143">
        <f t="shared" si="23"/>
        <v>3.9473684210526314</v>
      </c>
      <c r="X147" s="143">
        <f t="shared" si="23"/>
        <v>4.4642857142857144</v>
      </c>
    </row>
    <row r="148" spans="1:24" ht="13.5" thickBot="1" x14ac:dyDescent="0.3">
      <c r="A148" s="174" t="s">
        <v>209</v>
      </c>
      <c r="B148" s="149">
        <f t="shared" si="18"/>
        <v>30.05464480874317</v>
      </c>
      <c r="C148" s="149">
        <f t="shared" si="18"/>
        <v>35.779816513761467</v>
      </c>
      <c r="D148" s="149">
        <f t="shared" si="18"/>
        <v>21.621621621621621</v>
      </c>
      <c r="E148" s="172"/>
      <c r="F148" s="149">
        <f t="shared" si="19"/>
        <v>23.684210526315788</v>
      </c>
      <c r="G148" s="149">
        <f t="shared" si="19"/>
        <v>34.615384615384613</v>
      </c>
      <c r="H148" s="149">
        <f t="shared" si="19"/>
        <v>0</v>
      </c>
      <c r="I148" s="172"/>
      <c r="J148" s="149">
        <f t="shared" si="20"/>
        <v>25</v>
      </c>
      <c r="K148" s="149">
        <f t="shared" si="20"/>
        <v>23.52941176470588</v>
      </c>
      <c r="L148" s="149">
        <f t="shared" si="20"/>
        <v>27.27272727272727</v>
      </c>
      <c r="M148" s="172"/>
      <c r="N148" s="149">
        <f t="shared" si="21"/>
        <v>42.857142857142854</v>
      </c>
      <c r="O148" s="149">
        <f t="shared" si="21"/>
        <v>45</v>
      </c>
      <c r="P148" s="149">
        <f t="shared" si="21"/>
        <v>40</v>
      </c>
      <c r="Q148" s="172"/>
      <c r="R148" s="149">
        <f t="shared" si="22"/>
        <v>54.285714285714285</v>
      </c>
      <c r="S148" s="149">
        <f t="shared" si="22"/>
        <v>63.636363636363633</v>
      </c>
      <c r="T148" s="149">
        <f t="shared" si="22"/>
        <v>38.461538461538467</v>
      </c>
      <c r="U148" s="172"/>
      <c r="V148" s="149">
        <f t="shared" si="23"/>
        <v>10.638297872340425</v>
      </c>
      <c r="W148" s="149">
        <f t="shared" si="23"/>
        <v>12.5</v>
      </c>
      <c r="X148" s="149">
        <f t="shared" si="23"/>
        <v>8.695652173913043</v>
      </c>
    </row>
    <row r="149" spans="1:24" x14ac:dyDescent="0.25">
      <c r="A149" s="292" t="s">
        <v>90</v>
      </c>
      <c r="B149" s="292"/>
      <c r="C149" s="292"/>
      <c r="D149" s="292"/>
      <c r="E149" s="292"/>
      <c r="F149" s="292"/>
      <c r="G149" s="292"/>
      <c r="H149" s="292"/>
      <c r="I149" s="292"/>
      <c r="J149" s="292"/>
      <c r="K149" s="292"/>
      <c r="L149" s="292"/>
      <c r="M149" s="292"/>
      <c r="N149" s="292"/>
      <c r="O149" s="292"/>
      <c r="P149" s="292"/>
      <c r="Q149" s="292"/>
      <c r="R149" s="292"/>
      <c r="S149" s="292"/>
      <c r="T149" s="292"/>
      <c r="U149" s="292"/>
      <c r="V149" s="292"/>
      <c r="W149" s="292"/>
      <c r="X149" s="292"/>
    </row>
    <row r="150" spans="1:24" x14ac:dyDescent="0.25">
      <c r="A150" s="293" t="s">
        <v>14</v>
      </c>
      <c r="B150" s="293"/>
      <c r="C150" s="293"/>
      <c r="D150" s="293"/>
      <c r="E150" s="293"/>
      <c r="F150" s="293"/>
      <c r="G150" s="293"/>
      <c r="H150" s="293"/>
      <c r="I150" s="293"/>
      <c r="J150" s="293"/>
      <c r="K150" s="293"/>
      <c r="L150" s="293"/>
      <c r="M150" s="293"/>
      <c r="N150" s="293"/>
      <c r="O150" s="293"/>
      <c r="P150" s="293"/>
      <c r="Q150" s="293"/>
      <c r="R150" s="293"/>
      <c r="S150" s="293"/>
      <c r="T150" s="293"/>
      <c r="U150" s="293"/>
      <c r="V150" s="293"/>
      <c r="W150" s="293"/>
      <c r="X150" s="293"/>
    </row>
  </sheetData>
  <mergeCells count="40">
    <mergeCell ref="Z1:AA2"/>
    <mergeCell ref="Z39:AA40"/>
    <mergeCell ref="Z77:AA78"/>
    <mergeCell ref="Z115:AA116"/>
    <mergeCell ref="A41:X41"/>
    <mergeCell ref="A1:X1"/>
    <mergeCell ref="A2:X2"/>
    <mergeCell ref="A3:X3"/>
    <mergeCell ref="A4:X4"/>
    <mergeCell ref="A5:X5"/>
    <mergeCell ref="A6:X6"/>
    <mergeCell ref="A8:A9"/>
    <mergeCell ref="A35:X35"/>
    <mergeCell ref="A36:X36"/>
    <mergeCell ref="A39:X39"/>
    <mergeCell ref="A40:X40"/>
    <mergeCell ref="A82:X82"/>
    <mergeCell ref="A42:X42"/>
    <mergeCell ref="A43:X43"/>
    <mergeCell ref="A44:X44"/>
    <mergeCell ref="A46:A47"/>
    <mergeCell ref="A73:X73"/>
    <mergeCell ref="A74:X74"/>
    <mergeCell ref="A77:X77"/>
    <mergeCell ref="A78:X78"/>
    <mergeCell ref="A79:X79"/>
    <mergeCell ref="A80:X80"/>
    <mergeCell ref="A81:X81"/>
    <mergeCell ref="A150:X150"/>
    <mergeCell ref="A84:A85"/>
    <mergeCell ref="A111:X111"/>
    <mergeCell ref="A112:X112"/>
    <mergeCell ref="A115:X115"/>
    <mergeCell ref="A116:X116"/>
    <mergeCell ref="A117:X117"/>
    <mergeCell ref="A118:X118"/>
    <mergeCell ref="A119:X119"/>
    <mergeCell ref="A120:X120"/>
    <mergeCell ref="A122:A123"/>
    <mergeCell ref="A149:X149"/>
  </mergeCells>
  <hyperlinks>
    <hyperlink ref="Z1" r:id="rId1" location="INDICE!A1"/>
    <hyperlink ref="Z1:AA2" location="INDICE!A1" display="INDICE"/>
    <hyperlink ref="Z39" r:id="rId2" location="INDICE!A1"/>
    <hyperlink ref="Z39:AA40" location="INDICE!A1" display="INDICE"/>
    <hyperlink ref="Z77" r:id="rId3" location="INDICE!A1"/>
    <hyperlink ref="Z77:AA78" location="INDICE!A1" display="INDICE"/>
    <hyperlink ref="Z115" r:id="rId4" location="INDICE!A1"/>
    <hyperlink ref="Z115:AA116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5"/>
  <rowBreaks count="3" manualBreakCount="3">
    <brk id="38" max="16383" man="1"/>
    <brk id="76" max="16383" man="1"/>
    <brk id="11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8"/>
  <sheetViews>
    <sheetView topLeftCell="A31" zoomScaleNormal="100" workbookViewId="0">
      <selection activeCell="AD51" sqref="AD51:AE52"/>
    </sheetView>
  </sheetViews>
  <sheetFormatPr baseColWidth="10" defaultRowHeight="12.75" x14ac:dyDescent="0.25"/>
  <cols>
    <col min="1" max="1" width="18.7109375" style="128" customWidth="1"/>
    <col min="2" max="4" width="6.7109375" style="128" customWidth="1"/>
    <col min="5" max="5" width="1.7109375" style="128" customWidth="1"/>
    <col min="6" max="8" width="6.7109375" style="128" customWidth="1"/>
    <col min="9" max="9" width="1.7109375" style="128" customWidth="1"/>
    <col min="10" max="12" width="6.7109375" style="128" customWidth="1"/>
    <col min="13" max="13" width="1.7109375" style="128" customWidth="1"/>
    <col min="14" max="16" width="6.7109375" style="128" customWidth="1"/>
    <col min="17" max="17" width="1.7109375" style="128" customWidth="1"/>
    <col min="18" max="20" width="6.7109375" style="128" customWidth="1"/>
    <col min="21" max="21" width="1.7109375" style="128" customWidth="1"/>
    <col min="22" max="24" width="6.7109375" style="128" customWidth="1"/>
    <col min="25" max="25" width="1.7109375" style="128" customWidth="1"/>
    <col min="26" max="28" width="6.7109375" style="128" customWidth="1"/>
    <col min="29" max="256" width="11.42578125" style="128"/>
    <col min="257" max="257" width="19.7109375" style="128" customWidth="1"/>
    <col min="258" max="260" width="6.7109375" style="128" customWidth="1"/>
    <col min="261" max="261" width="1.7109375" style="128" customWidth="1"/>
    <col min="262" max="264" width="6.7109375" style="128" customWidth="1"/>
    <col min="265" max="265" width="1.7109375" style="128" customWidth="1"/>
    <col min="266" max="268" width="6.7109375" style="128" customWidth="1"/>
    <col min="269" max="269" width="1.7109375" style="128" customWidth="1"/>
    <col min="270" max="272" width="6.7109375" style="128" customWidth="1"/>
    <col min="273" max="273" width="1.7109375" style="128" customWidth="1"/>
    <col min="274" max="276" width="6.7109375" style="128" customWidth="1"/>
    <col min="277" max="277" width="1.7109375" style="128" customWidth="1"/>
    <col min="278" max="280" width="6.7109375" style="128" customWidth="1"/>
    <col min="281" max="281" width="1.7109375" style="128" customWidth="1"/>
    <col min="282" max="282" width="7.7109375" style="128" bestFit="1" customWidth="1"/>
    <col min="283" max="283" width="6.140625" style="128" bestFit="1" customWidth="1"/>
    <col min="284" max="284" width="4.85546875" style="128" bestFit="1" customWidth="1"/>
    <col min="285" max="512" width="11.42578125" style="128"/>
    <col min="513" max="513" width="19.7109375" style="128" customWidth="1"/>
    <col min="514" max="516" width="6.7109375" style="128" customWidth="1"/>
    <col min="517" max="517" width="1.7109375" style="128" customWidth="1"/>
    <col min="518" max="520" width="6.7109375" style="128" customWidth="1"/>
    <col min="521" max="521" width="1.7109375" style="128" customWidth="1"/>
    <col min="522" max="524" width="6.7109375" style="128" customWidth="1"/>
    <col min="525" max="525" width="1.7109375" style="128" customWidth="1"/>
    <col min="526" max="528" width="6.7109375" style="128" customWidth="1"/>
    <col min="529" max="529" width="1.7109375" style="128" customWidth="1"/>
    <col min="530" max="532" width="6.7109375" style="128" customWidth="1"/>
    <col min="533" max="533" width="1.7109375" style="128" customWidth="1"/>
    <col min="534" max="536" width="6.7109375" style="128" customWidth="1"/>
    <col min="537" max="537" width="1.7109375" style="128" customWidth="1"/>
    <col min="538" max="538" width="7.7109375" style="128" bestFit="1" customWidth="1"/>
    <col min="539" max="539" width="6.140625" style="128" bestFit="1" customWidth="1"/>
    <col min="540" max="540" width="4.85546875" style="128" bestFit="1" customWidth="1"/>
    <col min="541" max="768" width="11.42578125" style="128"/>
    <col min="769" max="769" width="19.7109375" style="128" customWidth="1"/>
    <col min="770" max="772" width="6.7109375" style="128" customWidth="1"/>
    <col min="773" max="773" width="1.7109375" style="128" customWidth="1"/>
    <col min="774" max="776" width="6.7109375" style="128" customWidth="1"/>
    <col min="777" max="777" width="1.7109375" style="128" customWidth="1"/>
    <col min="778" max="780" width="6.7109375" style="128" customWidth="1"/>
    <col min="781" max="781" width="1.7109375" style="128" customWidth="1"/>
    <col min="782" max="784" width="6.7109375" style="128" customWidth="1"/>
    <col min="785" max="785" width="1.7109375" style="128" customWidth="1"/>
    <col min="786" max="788" width="6.7109375" style="128" customWidth="1"/>
    <col min="789" max="789" width="1.7109375" style="128" customWidth="1"/>
    <col min="790" max="792" width="6.7109375" style="128" customWidth="1"/>
    <col min="793" max="793" width="1.7109375" style="128" customWidth="1"/>
    <col min="794" max="794" width="7.7109375" style="128" bestFit="1" customWidth="1"/>
    <col min="795" max="795" width="6.140625" style="128" bestFit="1" customWidth="1"/>
    <col min="796" max="796" width="4.85546875" style="128" bestFit="1" customWidth="1"/>
    <col min="797" max="1024" width="11.42578125" style="128"/>
    <col min="1025" max="1025" width="19.7109375" style="128" customWidth="1"/>
    <col min="1026" max="1028" width="6.7109375" style="128" customWidth="1"/>
    <col min="1029" max="1029" width="1.7109375" style="128" customWidth="1"/>
    <col min="1030" max="1032" width="6.7109375" style="128" customWidth="1"/>
    <col min="1033" max="1033" width="1.7109375" style="128" customWidth="1"/>
    <col min="1034" max="1036" width="6.7109375" style="128" customWidth="1"/>
    <col min="1037" max="1037" width="1.7109375" style="128" customWidth="1"/>
    <col min="1038" max="1040" width="6.7109375" style="128" customWidth="1"/>
    <col min="1041" max="1041" width="1.7109375" style="128" customWidth="1"/>
    <col min="1042" max="1044" width="6.7109375" style="128" customWidth="1"/>
    <col min="1045" max="1045" width="1.7109375" style="128" customWidth="1"/>
    <col min="1046" max="1048" width="6.7109375" style="128" customWidth="1"/>
    <col min="1049" max="1049" width="1.7109375" style="128" customWidth="1"/>
    <col min="1050" max="1050" width="7.7109375" style="128" bestFit="1" customWidth="1"/>
    <col min="1051" max="1051" width="6.140625" style="128" bestFit="1" customWidth="1"/>
    <col min="1052" max="1052" width="4.85546875" style="128" bestFit="1" customWidth="1"/>
    <col min="1053" max="1280" width="11.42578125" style="128"/>
    <col min="1281" max="1281" width="19.7109375" style="128" customWidth="1"/>
    <col min="1282" max="1284" width="6.7109375" style="128" customWidth="1"/>
    <col min="1285" max="1285" width="1.7109375" style="128" customWidth="1"/>
    <col min="1286" max="1288" width="6.7109375" style="128" customWidth="1"/>
    <col min="1289" max="1289" width="1.7109375" style="128" customWidth="1"/>
    <col min="1290" max="1292" width="6.7109375" style="128" customWidth="1"/>
    <col min="1293" max="1293" width="1.7109375" style="128" customWidth="1"/>
    <col min="1294" max="1296" width="6.7109375" style="128" customWidth="1"/>
    <col min="1297" max="1297" width="1.7109375" style="128" customWidth="1"/>
    <col min="1298" max="1300" width="6.7109375" style="128" customWidth="1"/>
    <col min="1301" max="1301" width="1.7109375" style="128" customWidth="1"/>
    <col min="1302" max="1304" width="6.7109375" style="128" customWidth="1"/>
    <col min="1305" max="1305" width="1.7109375" style="128" customWidth="1"/>
    <col min="1306" max="1306" width="7.7109375" style="128" bestFit="1" customWidth="1"/>
    <col min="1307" max="1307" width="6.140625" style="128" bestFit="1" customWidth="1"/>
    <col min="1308" max="1308" width="4.85546875" style="128" bestFit="1" customWidth="1"/>
    <col min="1309" max="1536" width="11.42578125" style="128"/>
    <col min="1537" max="1537" width="19.7109375" style="128" customWidth="1"/>
    <col min="1538" max="1540" width="6.7109375" style="128" customWidth="1"/>
    <col min="1541" max="1541" width="1.7109375" style="128" customWidth="1"/>
    <col min="1542" max="1544" width="6.7109375" style="128" customWidth="1"/>
    <col min="1545" max="1545" width="1.7109375" style="128" customWidth="1"/>
    <col min="1546" max="1548" width="6.7109375" style="128" customWidth="1"/>
    <col min="1549" max="1549" width="1.7109375" style="128" customWidth="1"/>
    <col min="1550" max="1552" width="6.7109375" style="128" customWidth="1"/>
    <col min="1553" max="1553" width="1.7109375" style="128" customWidth="1"/>
    <col min="1554" max="1556" width="6.7109375" style="128" customWidth="1"/>
    <col min="1557" max="1557" width="1.7109375" style="128" customWidth="1"/>
    <col min="1558" max="1560" width="6.7109375" style="128" customWidth="1"/>
    <col min="1561" max="1561" width="1.7109375" style="128" customWidth="1"/>
    <col min="1562" max="1562" width="7.7109375" style="128" bestFit="1" customWidth="1"/>
    <col min="1563" max="1563" width="6.140625" style="128" bestFit="1" customWidth="1"/>
    <col min="1564" max="1564" width="4.85546875" style="128" bestFit="1" customWidth="1"/>
    <col min="1565" max="1792" width="11.42578125" style="128"/>
    <col min="1793" max="1793" width="19.7109375" style="128" customWidth="1"/>
    <col min="1794" max="1796" width="6.7109375" style="128" customWidth="1"/>
    <col min="1797" max="1797" width="1.7109375" style="128" customWidth="1"/>
    <col min="1798" max="1800" width="6.7109375" style="128" customWidth="1"/>
    <col min="1801" max="1801" width="1.7109375" style="128" customWidth="1"/>
    <col min="1802" max="1804" width="6.7109375" style="128" customWidth="1"/>
    <col min="1805" max="1805" width="1.7109375" style="128" customWidth="1"/>
    <col min="1806" max="1808" width="6.7109375" style="128" customWidth="1"/>
    <col min="1809" max="1809" width="1.7109375" style="128" customWidth="1"/>
    <col min="1810" max="1812" width="6.7109375" style="128" customWidth="1"/>
    <col min="1813" max="1813" width="1.7109375" style="128" customWidth="1"/>
    <col min="1814" max="1816" width="6.7109375" style="128" customWidth="1"/>
    <col min="1817" max="1817" width="1.7109375" style="128" customWidth="1"/>
    <col min="1818" max="1818" width="7.7109375" style="128" bestFit="1" customWidth="1"/>
    <col min="1819" max="1819" width="6.140625" style="128" bestFit="1" customWidth="1"/>
    <col min="1820" max="1820" width="4.85546875" style="128" bestFit="1" customWidth="1"/>
    <col min="1821" max="2048" width="11.42578125" style="128"/>
    <col min="2049" max="2049" width="19.7109375" style="128" customWidth="1"/>
    <col min="2050" max="2052" width="6.7109375" style="128" customWidth="1"/>
    <col min="2053" max="2053" width="1.7109375" style="128" customWidth="1"/>
    <col min="2054" max="2056" width="6.7109375" style="128" customWidth="1"/>
    <col min="2057" max="2057" width="1.7109375" style="128" customWidth="1"/>
    <col min="2058" max="2060" width="6.7109375" style="128" customWidth="1"/>
    <col min="2061" max="2061" width="1.7109375" style="128" customWidth="1"/>
    <col min="2062" max="2064" width="6.7109375" style="128" customWidth="1"/>
    <col min="2065" max="2065" width="1.7109375" style="128" customWidth="1"/>
    <col min="2066" max="2068" width="6.7109375" style="128" customWidth="1"/>
    <col min="2069" max="2069" width="1.7109375" style="128" customWidth="1"/>
    <col min="2070" max="2072" width="6.7109375" style="128" customWidth="1"/>
    <col min="2073" max="2073" width="1.7109375" style="128" customWidth="1"/>
    <col min="2074" max="2074" width="7.7109375" style="128" bestFit="1" customWidth="1"/>
    <col min="2075" max="2075" width="6.140625" style="128" bestFit="1" customWidth="1"/>
    <col min="2076" max="2076" width="4.85546875" style="128" bestFit="1" customWidth="1"/>
    <col min="2077" max="2304" width="11.42578125" style="128"/>
    <col min="2305" max="2305" width="19.7109375" style="128" customWidth="1"/>
    <col min="2306" max="2308" width="6.7109375" style="128" customWidth="1"/>
    <col min="2309" max="2309" width="1.7109375" style="128" customWidth="1"/>
    <col min="2310" max="2312" width="6.7109375" style="128" customWidth="1"/>
    <col min="2313" max="2313" width="1.7109375" style="128" customWidth="1"/>
    <col min="2314" max="2316" width="6.7109375" style="128" customWidth="1"/>
    <col min="2317" max="2317" width="1.7109375" style="128" customWidth="1"/>
    <col min="2318" max="2320" width="6.7109375" style="128" customWidth="1"/>
    <col min="2321" max="2321" width="1.7109375" style="128" customWidth="1"/>
    <col min="2322" max="2324" width="6.7109375" style="128" customWidth="1"/>
    <col min="2325" max="2325" width="1.7109375" style="128" customWidth="1"/>
    <col min="2326" max="2328" width="6.7109375" style="128" customWidth="1"/>
    <col min="2329" max="2329" width="1.7109375" style="128" customWidth="1"/>
    <col min="2330" max="2330" width="7.7109375" style="128" bestFit="1" customWidth="1"/>
    <col min="2331" max="2331" width="6.140625" style="128" bestFit="1" customWidth="1"/>
    <col min="2332" max="2332" width="4.85546875" style="128" bestFit="1" customWidth="1"/>
    <col min="2333" max="2560" width="11.42578125" style="128"/>
    <col min="2561" max="2561" width="19.7109375" style="128" customWidth="1"/>
    <col min="2562" max="2564" width="6.7109375" style="128" customWidth="1"/>
    <col min="2565" max="2565" width="1.7109375" style="128" customWidth="1"/>
    <col min="2566" max="2568" width="6.7109375" style="128" customWidth="1"/>
    <col min="2569" max="2569" width="1.7109375" style="128" customWidth="1"/>
    <col min="2570" max="2572" width="6.7109375" style="128" customWidth="1"/>
    <col min="2573" max="2573" width="1.7109375" style="128" customWidth="1"/>
    <col min="2574" max="2576" width="6.7109375" style="128" customWidth="1"/>
    <col min="2577" max="2577" width="1.7109375" style="128" customWidth="1"/>
    <col min="2578" max="2580" width="6.7109375" style="128" customWidth="1"/>
    <col min="2581" max="2581" width="1.7109375" style="128" customWidth="1"/>
    <col min="2582" max="2584" width="6.7109375" style="128" customWidth="1"/>
    <col min="2585" max="2585" width="1.7109375" style="128" customWidth="1"/>
    <col min="2586" max="2586" width="7.7109375" style="128" bestFit="1" customWidth="1"/>
    <col min="2587" max="2587" width="6.140625" style="128" bestFit="1" customWidth="1"/>
    <col min="2588" max="2588" width="4.85546875" style="128" bestFit="1" customWidth="1"/>
    <col min="2589" max="2816" width="11.42578125" style="128"/>
    <col min="2817" max="2817" width="19.7109375" style="128" customWidth="1"/>
    <col min="2818" max="2820" width="6.7109375" style="128" customWidth="1"/>
    <col min="2821" max="2821" width="1.7109375" style="128" customWidth="1"/>
    <col min="2822" max="2824" width="6.7109375" style="128" customWidth="1"/>
    <col min="2825" max="2825" width="1.7109375" style="128" customWidth="1"/>
    <col min="2826" max="2828" width="6.7109375" style="128" customWidth="1"/>
    <col min="2829" max="2829" width="1.7109375" style="128" customWidth="1"/>
    <col min="2830" max="2832" width="6.7109375" style="128" customWidth="1"/>
    <col min="2833" max="2833" width="1.7109375" style="128" customWidth="1"/>
    <col min="2834" max="2836" width="6.7109375" style="128" customWidth="1"/>
    <col min="2837" max="2837" width="1.7109375" style="128" customWidth="1"/>
    <col min="2838" max="2840" width="6.7109375" style="128" customWidth="1"/>
    <col min="2841" max="2841" width="1.7109375" style="128" customWidth="1"/>
    <col min="2842" max="2842" width="7.7109375" style="128" bestFit="1" customWidth="1"/>
    <col min="2843" max="2843" width="6.140625" style="128" bestFit="1" customWidth="1"/>
    <col min="2844" max="2844" width="4.85546875" style="128" bestFit="1" customWidth="1"/>
    <col min="2845" max="3072" width="11.42578125" style="128"/>
    <col min="3073" max="3073" width="19.7109375" style="128" customWidth="1"/>
    <col min="3074" max="3076" width="6.7109375" style="128" customWidth="1"/>
    <col min="3077" max="3077" width="1.7109375" style="128" customWidth="1"/>
    <col min="3078" max="3080" width="6.7109375" style="128" customWidth="1"/>
    <col min="3081" max="3081" width="1.7109375" style="128" customWidth="1"/>
    <col min="3082" max="3084" width="6.7109375" style="128" customWidth="1"/>
    <col min="3085" max="3085" width="1.7109375" style="128" customWidth="1"/>
    <col min="3086" max="3088" width="6.7109375" style="128" customWidth="1"/>
    <col min="3089" max="3089" width="1.7109375" style="128" customWidth="1"/>
    <col min="3090" max="3092" width="6.7109375" style="128" customWidth="1"/>
    <col min="3093" max="3093" width="1.7109375" style="128" customWidth="1"/>
    <col min="3094" max="3096" width="6.7109375" style="128" customWidth="1"/>
    <col min="3097" max="3097" width="1.7109375" style="128" customWidth="1"/>
    <col min="3098" max="3098" width="7.7109375" style="128" bestFit="1" customWidth="1"/>
    <col min="3099" max="3099" width="6.140625" style="128" bestFit="1" customWidth="1"/>
    <col min="3100" max="3100" width="4.85546875" style="128" bestFit="1" customWidth="1"/>
    <col min="3101" max="3328" width="11.42578125" style="128"/>
    <col min="3329" max="3329" width="19.7109375" style="128" customWidth="1"/>
    <col min="3330" max="3332" width="6.7109375" style="128" customWidth="1"/>
    <col min="3333" max="3333" width="1.7109375" style="128" customWidth="1"/>
    <col min="3334" max="3336" width="6.7109375" style="128" customWidth="1"/>
    <col min="3337" max="3337" width="1.7109375" style="128" customWidth="1"/>
    <col min="3338" max="3340" width="6.7109375" style="128" customWidth="1"/>
    <col min="3341" max="3341" width="1.7109375" style="128" customWidth="1"/>
    <col min="3342" max="3344" width="6.7109375" style="128" customWidth="1"/>
    <col min="3345" max="3345" width="1.7109375" style="128" customWidth="1"/>
    <col min="3346" max="3348" width="6.7109375" style="128" customWidth="1"/>
    <col min="3349" max="3349" width="1.7109375" style="128" customWidth="1"/>
    <col min="3350" max="3352" width="6.7109375" style="128" customWidth="1"/>
    <col min="3353" max="3353" width="1.7109375" style="128" customWidth="1"/>
    <col min="3354" max="3354" width="7.7109375" style="128" bestFit="1" customWidth="1"/>
    <col min="3355" max="3355" width="6.140625" style="128" bestFit="1" customWidth="1"/>
    <col min="3356" max="3356" width="4.85546875" style="128" bestFit="1" customWidth="1"/>
    <col min="3357" max="3584" width="11.42578125" style="128"/>
    <col min="3585" max="3585" width="19.7109375" style="128" customWidth="1"/>
    <col min="3586" max="3588" width="6.7109375" style="128" customWidth="1"/>
    <col min="3589" max="3589" width="1.7109375" style="128" customWidth="1"/>
    <col min="3590" max="3592" width="6.7109375" style="128" customWidth="1"/>
    <col min="3593" max="3593" width="1.7109375" style="128" customWidth="1"/>
    <col min="3594" max="3596" width="6.7109375" style="128" customWidth="1"/>
    <col min="3597" max="3597" width="1.7109375" style="128" customWidth="1"/>
    <col min="3598" max="3600" width="6.7109375" style="128" customWidth="1"/>
    <col min="3601" max="3601" width="1.7109375" style="128" customWidth="1"/>
    <col min="3602" max="3604" width="6.7109375" style="128" customWidth="1"/>
    <col min="3605" max="3605" width="1.7109375" style="128" customWidth="1"/>
    <col min="3606" max="3608" width="6.7109375" style="128" customWidth="1"/>
    <col min="3609" max="3609" width="1.7109375" style="128" customWidth="1"/>
    <col min="3610" max="3610" width="7.7109375" style="128" bestFit="1" customWidth="1"/>
    <col min="3611" max="3611" width="6.140625" style="128" bestFit="1" customWidth="1"/>
    <col min="3612" max="3612" width="4.85546875" style="128" bestFit="1" customWidth="1"/>
    <col min="3613" max="3840" width="11.42578125" style="128"/>
    <col min="3841" max="3841" width="19.7109375" style="128" customWidth="1"/>
    <col min="3842" max="3844" width="6.7109375" style="128" customWidth="1"/>
    <col min="3845" max="3845" width="1.7109375" style="128" customWidth="1"/>
    <col min="3846" max="3848" width="6.7109375" style="128" customWidth="1"/>
    <col min="3849" max="3849" width="1.7109375" style="128" customWidth="1"/>
    <col min="3850" max="3852" width="6.7109375" style="128" customWidth="1"/>
    <col min="3853" max="3853" width="1.7109375" style="128" customWidth="1"/>
    <col min="3854" max="3856" width="6.7109375" style="128" customWidth="1"/>
    <col min="3857" max="3857" width="1.7109375" style="128" customWidth="1"/>
    <col min="3858" max="3860" width="6.7109375" style="128" customWidth="1"/>
    <col min="3861" max="3861" width="1.7109375" style="128" customWidth="1"/>
    <col min="3862" max="3864" width="6.7109375" style="128" customWidth="1"/>
    <col min="3865" max="3865" width="1.7109375" style="128" customWidth="1"/>
    <col min="3866" max="3866" width="7.7109375" style="128" bestFit="1" customWidth="1"/>
    <col min="3867" max="3867" width="6.140625" style="128" bestFit="1" customWidth="1"/>
    <col min="3868" max="3868" width="4.85546875" style="128" bestFit="1" customWidth="1"/>
    <col min="3869" max="4096" width="11.42578125" style="128"/>
    <col min="4097" max="4097" width="19.7109375" style="128" customWidth="1"/>
    <col min="4098" max="4100" width="6.7109375" style="128" customWidth="1"/>
    <col min="4101" max="4101" width="1.7109375" style="128" customWidth="1"/>
    <col min="4102" max="4104" width="6.7109375" style="128" customWidth="1"/>
    <col min="4105" max="4105" width="1.7109375" style="128" customWidth="1"/>
    <col min="4106" max="4108" width="6.7109375" style="128" customWidth="1"/>
    <col min="4109" max="4109" width="1.7109375" style="128" customWidth="1"/>
    <col min="4110" max="4112" width="6.7109375" style="128" customWidth="1"/>
    <col min="4113" max="4113" width="1.7109375" style="128" customWidth="1"/>
    <col min="4114" max="4116" width="6.7109375" style="128" customWidth="1"/>
    <col min="4117" max="4117" width="1.7109375" style="128" customWidth="1"/>
    <col min="4118" max="4120" width="6.7109375" style="128" customWidth="1"/>
    <col min="4121" max="4121" width="1.7109375" style="128" customWidth="1"/>
    <col min="4122" max="4122" width="7.7109375" style="128" bestFit="1" customWidth="1"/>
    <col min="4123" max="4123" width="6.140625" style="128" bestFit="1" customWidth="1"/>
    <col min="4124" max="4124" width="4.85546875" style="128" bestFit="1" customWidth="1"/>
    <col min="4125" max="4352" width="11.42578125" style="128"/>
    <col min="4353" max="4353" width="19.7109375" style="128" customWidth="1"/>
    <col min="4354" max="4356" width="6.7109375" style="128" customWidth="1"/>
    <col min="4357" max="4357" width="1.7109375" style="128" customWidth="1"/>
    <col min="4358" max="4360" width="6.7109375" style="128" customWidth="1"/>
    <col min="4361" max="4361" width="1.7109375" style="128" customWidth="1"/>
    <col min="4362" max="4364" width="6.7109375" style="128" customWidth="1"/>
    <col min="4365" max="4365" width="1.7109375" style="128" customWidth="1"/>
    <col min="4366" max="4368" width="6.7109375" style="128" customWidth="1"/>
    <col min="4369" max="4369" width="1.7109375" style="128" customWidth="1"/>
    <col min="4370" max="4372" width="6.7109375" style="128" customWidth="1"/>
    <col min="4373" max="4373" width="1.7109375" style="128" customWidth="1"/>
    <col min="4374" max="4376" width="6.7109375" style="128" customWidth="1"/>
    <col min="4377" max="4377" width="1.7109375" style="128" customWidth="1"/>
    <col min="4378" max="4378" width="7.7109375" style="128" bestFit="1" customWidth="1"/>
    <col min="4379" max="4379" width="6.140625" style="128" bestFit="1" customWidth="1"/>
    <col min="4380" max="4380" width="4.85546875" style="128" bestFit="1" customWidth="1"/>
    <col min="4381" max="4608" width="11.42578125" style="128"/>
    <col min="4609" max="4609" width="19.7109375" style="128" customWidth="1"/>
    <col min="4610" max="4612" width="6.7109375" style="128" customWidth="1"/>
    <col min="4613" max="4613" width="1.7109375" style="128" customWidth="1"/>
    <col min="4614" max="4616" width="6.7109375" style="128" customWidth="1"/>
    <col min="4617" max="4617" width="1.7109375" style="128" customWidth="1"/>
    <col min="4618" max="4620" width="6.7109375" style="128" customWidth="1"/>
    <col min="4621" max="4621" width="1.7109375" style="128" customWidth="1"/>
    <col min="4622" max="4624" width="6.7109375" style="128" customWidth="1"/>
    <col min="4625" max="4625" width="1.7109375" style="128" customWidth="1"/>
    <col min="4626" max="4628" width="6.7109375" style="128" customWidth="1"/>
    <col min="4629" max="4629" width="1.7109375" style="128" customWidth="1"/>
    <col min="4630" max="4632" width="6.7109375" style="128" customWidth="1"/>
    <col min="4633" max="4633" width="1.7109375" style="128" customWidth="1"/>
    <col min="4634" max="4634" width="7.7109375" style="128" bestFit="1" customWidth="1"/>
    <col min="4635" max="4635" width="6.140625" style="128" bestFit="1" customWidth="1"/>
    <col min="4636" max="4636" width="4.85546875" style="128" bestFit="1" customWidth="1"/>
    <col min="4637" max="4864" width="11.42578125" style="128"/>
    <col min="4865" max="4865" width="19.7109375" style="128" customWidth="1"/>
    <col min="4866" max="4868" width="6.7109375" style="128" customWidth="1"/>
    <col min="4869" max="4869" width="1.7109375" style="128" customWidth="1"/>
    <col min="4870" max="4872" width="6.7109375" style="128" customWidth="1"/>
    <col min="4873" max="4873" width="1.7109375" style="128" customWidth="1"/>
    <col min="4874" max="4876" width="6.7109375" style="128" customWidth="1"/>
    <col min="4877" max="4877" width="1.7109375" style="128" customWidth="1"/>
    <col min="4878" max="4880" width="6.7109375" style="128" customWidth="1"/>
    <col min="4881" max="4881" width="1.7109375" style="128" customWidth="1"/>
    <col min="4882" max="4884" width="6.7109375" style="128" customWidth="1"/>
    <col min="4885" max="4885" width="1.7109375" style="128" customWidth="1"/>
    <col min="4886" max="4888" width="6.7109375" style="128" customWidth="1"/>
    <col min="4889" max="4889" width="1.7109375" style="128" customWidth="1"/>
    <col min="4890" max="4890" width="7.7109375" style="128" bestFit="1" customWidth="1"/>
    <col min="4891" max="4891" width="6.140625" style="128" bestFit="1" customWidth="1"/>
    <col min="4892" max="4892" width="4.85546875" style="128" bestFit="1" customWidth="1"/>
    <col min="4893" max="5120" width="11.42578125" style="128"/>
    <col min="5121" max="5121" width="19.7109375" style="128" customWidth="1"/>
    <col min="5122" max="5124" width="6.7109375" style="128" customWidth="1"/>
    <col min="5125" max="5125" width="1.7109375" style="128" customWidth="1"/>
    <col min="5126" max="5128" width="6.7109375" style="128" customWidth="1"/>
    <col min="5129" max="5129" width="1.7109375" style="128" customWidth="1"/>
    <col min="5130" max="5132" width="6.7109375" style="128" customWidth="1"/>
    <col min="5133" max="5133" width="1.7109375" style="128" customWidth="1"/>
    <col min="5134" max="5136" width="6.7109375" style="128" customWidth="1"/>
    <col min="5137" max="5137" width="1.7109375" style="128" customWidth="1"/>
    <col min="5138" max="5140" width="6.7109375" style="128" customWidth="1"/>
    <col min="5141" max="5141" width="1.7109375" style="128" customWidth="1"/>
    <col min="5142" max="5144" width="6.7109375" style="128" customWidth="1"/>
    <col min="5145" max="5145" width="1.7109375" style="128" customWidth="1"/>
    <col min="5146" max="5146" width="7.7109375" style="128" bestFit="1" customWidth="1"/>
    <col min="5147" max="5147" width="6.140625" style="128" bestFit="1" customWidth="1"/>
    <col min="5148" max="5148" width="4.85546875" style="128" bestFit="1" customWidth="1"/>
    <col min="5149" max="5376" width="11.42578125" style="128"/>
    <col min="5377" max="5377" width="19.7109375" style="128" customWidth="1"/>
    <col min="5378" max="5380" width="6.7109375" style="128" customWidth="1"/>
    <col min="5381" max="5381" width="1.7109375" style="128" customWidth="1"/>
    <col min="5382" max="5384" width="6.7109375" style="128" customWidth="1"/>
    <col min="5385" max="5385" width="1.7109375" style="128" customWidth="1"/>
    <col min="5386" max="5388" width="6.7109375" style="128" customWidth="1"/>
    <col min="5389" max="5389" width="1.7109375" style="128" customWidth="1"/>
    <col min="5390" max="5392" width="6.7109375" style="128" customWidth="1"/>
    <col min="5393" max="5393" width="1.7109375" style="128" customWidth="1"/>
    <col min="5394" max="5396" width="6.7109375" style="128" customWidth="1"/>
    <col min="5397" max="5397" width="1.7109375" style="128" customWidth="1"/>
    <col min="5398" max="5400" width="6.7109375" style="128" customWidth="1"/>
    <col min="5401" max="5401" width="1.7109375" style="128" customWidth="1"/>
    <col min="5402" max="5402" width="7.7109375" style="128" bestFit="1" customWidth="1"/>
    <col min="5403" max="5403" width="6.140625" style="128" bestFit="1" customWidth="1"/>
    <col min="5404" max="5404" width="4.85546875" style="128" bestFit="1" customWidth="1"/>
    <col min="5405" max="5632" width="11.42578125" style="128"/>
    <col min="5633" max="5633" width="19.7109375" style="128" customWidth="1"/>
    <col min="5634" max="5636" width="6.7109375" style="128" customWidth="1"/>
    <col min="5637" max="5637" width="1.7109375" style="128" customWidth="1"/>
    <col min="5638" max="5640" width="6.7109375" style="128" customWidth="1"/>
    <col min="5641" max="5641" width="1.7109375" style="128" customWidth="1"/>
    <col min="5642" max="5644" width="6.7109375" style="128" customWidth="1"/>
    <col min="5645" max="5645" width="1.7109375" style="128" customWidth="1"/>
    <col min="5646" max="5648" width="6.7109375" style="128" customWidth="1"/>
    <col min="5649" max="5649" width="1.7109375" style="128" customWidth="1"/>
    <col min="5650" max="5652" width="6.7109375" style="128" customWidth="1"/>
    <col min="5653" max="5653" width="1.7109375" style="128" customWidth="1"/>
    <col min="5654" max="5656" width="6.7109375" style="128" customWidth="1"/>
    <col min="5657" max="5657" width="1.7109375" style="128" customWidth="1"/>
    <col min="5658" max="5658" width="7.7109375" style="128" bestFit="1" customWidth="1"/>
    <col min="5659" max="5659" width="6.140625" style="128" bestFit="1" customWidth="1"/>
    <col min="5660" max="5660" width="4.85546875" style="128" bestFit="1" customWidth="1"/>
    <col min="5661" max="5888" width="11.42578125" style="128"/>
    <col min="5889" max="5889" width="19.7109375" style="128" customWidth="1"/>
    <col min="5890" max="5892" width="6.7109375" style="128" customWidth="1"/>
    <col min="5893" max="5893" width="1.7109375" style="128" customWidth="1"/>
    <col min="5894" max="5896" width="6.7109375" style="128" customWidth="1"/>
    <col min="5897" max="5897" width="1.7109375" style="128" customWidth="1"/>
    <col min="5898" max="5900" width="6.7109375" style="128" customWidth="1"/>
    <col min="5901" max="5901" width="1.7109375" style="128" customWidth="1"/>
    <col min="5902" max="5904" width="6.7109375" style="128" customWidth="1"/>
    <col min="5905" max="5905" width="1.7109375" style="128" customWidth="1"/>
    <col min="5906" max="5908" width="6.7109375" style="128" customWidth="1"/>
    <col min="5909" max="5909" width="1.7109375" style="128" customWidth="1"/>
    <col min="5910" max="5912" width="6.7109375" style="128" customWidth="1"/>
    <col min="5913" max="5913" width="1.7109375" style="128" customWidth="1"/>
    <col min="5914" max="5914" width="7.7109375" style="128" bestFit="1" customWidth="1"/>
    <col min="5915" max="5915" width="6.140625" style="128" bestFit="1" customWidth="1"/>
    <col min="5916" max="5916" width="4.85546875" style="128" bestFit="1" customWidth="1"/>
    <col min="5917" max="6144" width="11.42578125" style="128"/>
    <col min="6145" max="6145" width="19.7109375" style="128" customWidth="1"/>
    <col min="6146" max="6148" width="6.7109375" style="128" customWidth="1"/>
    <col min="6149" max="6149" width="1.7109375" style="128" customWidth="1"/>
    <col min="6150" max="6152" width="6.7109375" style="128" customWidth="1"/>
    <col min="6153" max="6153" width="1.7109375" style="128" customWidth="1"/>
    <col min="6154" max="6156" width="6.7109375" style="128" customWidth="1"/>
    <col min="6157" max="6157" width="1.7109375" style="128" customWidth="1"/>
    <col min="6158" max="6160" width="6.7109375" style="128" customWidth="1"/>
    <col min="6161" max="6161" width="1.7109375" style="128" customWidth="1"/>
    <col min="6162" max="6164" width="6.7109375" style="128" customWidth="1"/>
    <col min="6165" max="6165" width="1.7109375" style="128" customWidth="1"/>
    <col min="6166" max="6168" width="6.7109375" style="128" customWidth="1"/>
    <col min="6169" max="6169" width="1.7109375" style="128" customWidth="1"/>
    <col min="6170" max="6170" width="7.7109375" style="128" bestFit="1" customWidth="1"/>
    <col min="6171" max="6171" width="6.140625" style="128" bestFit="1" customWidth="1"/>
    <col min="6172" max="6172" width="4.85546875" style="128" bestFit="1" customWidth="1"/>
    <col min="6173" max="6400" width="11.42578125" style="128"/>
    <col min="6401" max="6401" width="19.7109375" style="128" customWidth="1"/>
    <col min="6402" max="6404" width="6.7109375" style="128" customWidth="1"/>
    <col min="6405" max="6405" width="1.7109375" style="128" customWidth="1"/>
    <col min="6406" max="6408" width="6.7109375" style="128" customWidth="1"/>
    <col min="6409" max="6409" width="1.7109375" style="128" customWidth="1"/>
    <col min="6410" max="6412" width="6.7109375" style="128" customWidth="1"/>
    <col min="6413" max="6413" width="1.7109375" style="128" customWidth="1"/>
    <col min="6414" max="6416" width="6.7109375" style="128" customWidth="1"/>
    <col min="6417" max="6417" width="1.7109375" style="128" customWidth="1"/>
    <col min="6418" max="6420" width="6.7109375" style="128" customWidth="1"/>
    <col min="6421" max="6421" width="1.7109375" style="128" customWidth="1"/>
    <col min="6422" max="6424" width="6.7109375" style="128" customWidth="1"/>
    <col min="6425" max="6425" width="1.7109375" style="128" customWidth="1"/>
    <col min="6426" max="6426" width="7.7109375" style="128" bestFit="1" customWidth="1"/>
    <col min="6427" max="6427" width="6.140625" style="128" bestFit="1" customWidth="1"/>
    <col min="6428" max="6428" width="4.85546875" style="128" bestFit="1" customWidth="1"/>
    <col min="6429" max="6656" width="11.42578125" style="128"/>
    <col min="6657" max="6657" width="19.7109375" style="128" customWidth="1"/>
    <col min="6658" max="6660" width="6.7109375" style="128" customWidth="1"/>
    <col min="6661" max="6661" width="1.7109375" style="128" customWidth="1"/>
    <col min="6662" max="6664" width="6.7109375" style="128" customWidth="1"/>
    <col min="6665" max="6665" width="1.7109375" style="128" customWidth="1"/>
    <col min="6666" max="6668" width="6.7109375" style="128" customWidth="1"/>
    <col min="6669" max="6669" width="1.7109375" style="128" customWidth="1"/>
    <col min="6670" max="6672" width="6.7109375" style="128" customWidth="1"/>
    <col min="6673" max="6673" width="1.7109375" style="128" customWidth="1"/>
    <col min="6674" max="6676" width="6.7109375" style="128" customWidth="1"/>
    <col min="6677" max="6677" width="1.7109375" style="128" customWidth="1"/>
    <col min="6678" max="6680" width="6.7109375" style="128" customWidth="1"/>
    <col min="6681" max="6681" width="1.7109375" style="128" customWidth="1"/>
    <col min="6682" max="6682" width="7.7109375" style="128" bestFit="1" customWidth="1"/>
    <col min="6683" max="6683" width="6.140625" style="128" bestFit="1" customWidth="1"/>
    <col min="6684" max="6684" width="4.85546875" style="128" bestFit="1" customWidth="1"/>
    <col min="6685" max="6912" width="11.42578125" style="128"/>
    <col min="6913" max="6913" width="19.7109375" style="128" customWidth="1"/>
    <col min="6914" max="6916" width="6.7109375" style="128" customWidth="1"/>
    <col min="6917" max="6917" width="1.7109375" style="128" customWidth="1"/>
    <col min="6918" max="6920" width="6.7109375" style="128" customWidth="1"/>
    <col min="6921" max="6921" width="1.7109375" style="128" customWidth="1"/>
    <col min="6922" max="6924" width="6.7109375" style="128" customWidth="1"/>
    <col min="6925" max="6925" width="1.7109375" style="128" customWidth="1"/>
    <col min="6926" max="6928" width="6.7109375" style="128" customWidth="1"/>
    <col min="6929" max="6929" width="1.7109375" style="128" customWidth="1"/>
    <col min="6930" max="6932" width="6.7109375" style="128" customWidth="1"/>
    <col min="6933" max="6933" width="1.7109375" style="128" customWidth="1"/>
    <col min="6934" max="6936" width="6.7109375" style="128" customWidth="1"/>
    <col min="6937" max="6937" width="1.7109375" style="128" customWidth="1"/>
    <col min="6938" max="6938" width="7.7109375" style="128" bestFit="1" customWidth="1"/>
    <col min="6939" max="6939" width="6.140625" style="128" bestFit="1" customWidth="1"/>
    <col min="6940" max="6940" width="4.85546875" style="128" bestFit="1" customWidth="1"/>
    <col min="6941" max="7168" width="11.42578125" style="128"/>
    <col min="7169" max="7169" width="19.7109375" style="128" customWidth="1"/>
    <col min="7170" max="7172" width="6.7109375" style="128" customWidth="1"/>
    <col min="7173" max="7173" width="1.7109375" style="128" customWidth="1"/>
    <col min="7174" max="7176" width="6.7109375" style="128" customWidth="1"/>
    <col min="7177" max="7177" width="1.7109375" style="128" customWidth="1"/>
    <col min="7178" max="7180" width="6.7109375" style="128" customWidth="1"/>
    <col min="7181" max="7181" width="1.7109375" style="128" customWidth="1"/>
    <col min="7182" max="7184" width="6.7109375" style="128" customWidth="1"/>
    <col min="7185" max="7185" width="1.7109375" style="128" customWidth="1"/>
    <col min="7186" max="7188" width="6.7109375" style="128" customWidth="1"/>
    <col min="7189" max="7189" width="1.7109375" style="128" customWidth="1"/>
    <col min="7190" max="7192" width="6.7109375" style="128" customWidth="1"/>
    <col min="7193" max="7193" width="1.7109375" style="128" customWidth="1"/>
    <col min="7194" max="7194" width="7.7109375" style="128" bestFit="1" customWidth="1"/>
    <col min="7195" max="7195" width="6.140625" style="128" bestFit="1" customWidth="1"/>
    <col min="7196" max="7196" width="4.85546875" style="128" bestFit="1" customWidth="1"/>
    <col min="7197" max="7424" width="11.42578125" style="128"/>
    <col min="7425" max="7425" width="19.7109375" style="128" customWidth="1"/>
    <col min="7426" max="7428" width="6.7109375" style="128" customWidth="1"/>
    <col min="7429" max="7429" width="1.7109375" style="128" customWidth="1"/>
    <col min="7430" max="7432" width="6.7109375" style="128" customWidth="1"/>
    <col min="7433" max="7433" width="1.7109375" style="128" customWidth="1"/>
    <col min="7434" max="7436" width="6.7109375" style="128" customWidth="1"/>
    <col min="7437" max="7437" width="1.7109375" style="128" customWidth="1"/>
    <col min="7438" max="7440" width="6.7109375" style="128" customWidth="1"/>
    <col min="7441" max="7441" width="1.7109375" style="128" customWidth="1"/>
    <col min="7442" max="7444" width="6.7109375" style="128" customWidth="1"/>
    <col min="7445" max="7445" width="1.7109375" style="128" customWidth="1"/>
    <col min="7446" max="7448" width="6.7109375" style="128" customWidth="1"/>
    <col min="7449" max="7449" width="1.7109375" style="128" customWidth="1"/>
    <col min="7450" max="7450" width="7.7109375" style="128" bestFit="1" customWidth="1"/>
    <col min="7451" max="7451" width="6.140625" style="128" bestFit="1" customWidth="1"/>
    <col min="7452" max="7452" width="4.85546875" style="128" bestFit="1" customWidth="1"/>
    <col min="7453" max="7680" width="11.42578125" style="128"/>
    <col min="7681" max="7681" width="19.7109375" style="128" customWidth="1"/>
    <col min="7682" max="7684" width="6.7109375" style="128" customWidth="1"/>
    <col min="7685" max="7685" width="1.7109375" style="128" customWidth="1"/>
    <col min="7686" max="7688" width="6.7109375" style="128" customWidth="1"/>
    <col min="7689" max="7689" width="1.7109375" style="128" customWidth="1"/>
    <col min="7690" max="7692" width="6.7109375" style="128" customWidth="1"/>
    <col min="7693" max="7693" width="1.7109375" style="128" customWidth="1"/>
    <col min="7694" max="7696" width="6.7109375" style="128" customWidth="1"/>
    <col min="7697" max="7697" width="1.7109375" style="128" customWidth="1"/>
    <col min="7698" max="7700" width="6.7109375" style="128" customWidth="1"/>
    <col min="7701" max="7701" width="1.7109375" style="128" customWidth="1"/>
    <col min="7702" max="7704" width="6.7109375" style="128" customWidth="1"/>
    <col min="7705" max="7705" width="1.7109375" style="128" customWidth="1"/>
    <col min="7706" max="7706" width="7.7109375" style="128" bestFit="1" customWidth="1"/>
    <col min="7707" max="7707" width="6.140625" style="128" bestFit="1" customWidth="1"/>
    <col min="7708" max="7708" width="4.85546875" style="128" bestFit="1" customWidth="1"/>
    <col min="7709" max="7936" width="11.42578125" style="128"/>
    <col min="7937" max="7937" width="19.7109375" style="128" customWidth="1"/>
    <col min="7938" max="7940" width="6.7109375" style="128" customWidth="1"/>
    <col min="7941" max="7941" width="1.7109375" style="128" customWidth="1"/>
    <col min="7942" max="7944" width="6.7109375" style="128" customWidth="1"/>
    <col min="7945" max="7945" width="1.7109375" style="128" customWidth="1"/>
    <col min="7946" max="7948" width="6.7109375" style="128" customWidth="1"/>
    <col min="7949" max="7949" width="1.7109375" style="128" customWidth="1"/>
    <col min="7950" max="7952" width="6.7109375" style="128" customWidth="1"/>
    <col min="7953" max="7953" width="1.7109375" style="128" customWidth="1"/>
    <col min="7954" max="7956" width="6.7109375" style="128" customWidth="1"/>
    <col min="7957" max="7957" width="1.7109375" style="128" customWidth="1"/>
    <col min="7958" max="7960" width="6.7109375" style="128" customWidth="1"/>
    <col min="7961" max="7961" width="1.7109375" style="128" customWidth="1"/>
    <col min="7962" max="7962" width="7.7109375" style="128" bestFit="1" customWidth="1"/>
    <col min="7963" max="7963" width="6.140625" style="128" bestFit="1" customWidth="1"/>
    <col min="7964" max="7964" width="4.85546875" style="128" bestFit="1" customWidth="1"/>
    <col min="7965" max="8192" width="11.42578125" style="128"/>
    <col min="8193" max="8193" width="19.7109375" style="128" customWidth="1"/>
    <col min="8194" max="8196" width="6.7109375" style="128" customWidth="1"/>
    <col min="8197" max="8197" width="1.7109375" style="128" customWidth="1"/>
    <col min="8198" max="8200" width="6.7109375" style="128" customWidth="1"/>
    <col min="8201" max="8201" width="1.7109375" style="128" customWidth="1"/>
    <col min="8202" max="8204" width="6.7109375" style="128" customWidth="1"/>
    <col min="8205" max="8205" width="1.7109375" style="128" customWidth="1"/>
    <col min="8206" max="8208" width="6.7109375" style="128" customWidth="1"/>
    <col min="8209" max="8209" width="1.7109375" style="128" customWidth="1"/>
    <col min="8210" max="8212" width="6.7109375" style="128" customWidth="1"/>
    <col min="8213" max="8213" width="1.7109375" style="128" customWidth="1"/>
    <col min="8214" max="8216" width="6.7109375" style="128" customWidth="1"/>
    <col min="8217" max="8217" width="1.7109375" style="128" customWidth="1"/>
    <col min="8218" max="8218" width="7.7109375" style="128" bestFit="1" customWidth="1"/>
    <col min="8219" max="8219" width="6.140625" style="128" bestFit="1" customWidth="1"/>
    <col min="8220" max="8220" width="4.85546875" style="128" bestFit="1" customWidth="1"/>
    <col min="8221" max="8448" width="11.42578125" style="128"/>
    <col min="8449" max="8449" width="19.7109375" style="128" customWidth="1"/>
    <col min="8450" max="8452" width="6.7109375" style="128" customWidth="1"/>
    <col min="8453" max="8453" width="1.7109375" style="128" customWidth="1"/>
    <col min="8454" max="8456" width="6.7109375" style="128" customWidth="1"/>
    <col min="8457" max="8457" width="1.7109375" style="128" customWidth="1"/>
    <col min="8458" max="8460" width="6.7109375" style="128" customWidth="1"/>
    <col min="8461" max="8461" width="1.7109375" style="128" customWidth="1"/>
    <col min="8462" max="8464" width="6.7109375" style="128" customWidth="1"/>
    <col min="8465" max="8465" width="1.7109375" style="128" customWidth="1"/>
    <col min="8466" max="8468" width="6.7109375" style="128" customWidth="1"/>
    <col min="8469" max="8469" width="1.7109375" style="128" customWidth="1"/>
    <col min="8470" max="8472" width="6.7109375" style="128" customWidth="1"/>
    <col min="8473" max="8473" width="1.7109375" style="128" customWidth="1"/>
    <col min="8474" max="8474" width="7.7109375" style="128" bestFit="1" customWidth="1"/>
    <col min="8475" max="8475" width="6.140625" style="128" bestFit="1" customWidth="1"/>
    <col min="8476" max="8476" width="4.85546875" style="128" bestFit="1" customWidth="1"/>
    <col min="8477" max="8704" width="11.42578125" style="128"/>
    <col min="8705" max="8705" width="19.7109375" style="128" customWidth="1"/>
    <col min="8706" max="8708" width="6.7109375" style="128" customWidth="1"/>
    <col min="8709" max="8709" width="1.7109375" style="128" customWidth="1"/>
    <col min="8710" max="8712" width="6.7109375" style="128" customWidth="1"/>
    <col min="8713" max="8713" width="1.7109375" style="128" customWidth="1"/>
    <col min="8714" max="8716" width="6.7109375" style="128" customWidth="1"/>
    <col min="8717" max="8717" width="1.7109375" style="128" customWidth="1"/>
    <col min="8718" max="8720" width="6.7109375" style="128" customWidth="1"/>
    <col min="8721" max="8721" width="1.7109375" style="128" customWidth="1"/>
    <col min="8722" max="8724" width="6.7109375" style="128" customWidth="1"/>
    <col min="8725" max="8725" width="1.7109375" style="128" customWidth="1"/>
    <col min="8726" max="8728" width="6.7109375" style="128" customWidth="1"/>
    <col min="8729" max="8729" width="1.7109375" style="128" customWidth="1"/>
    <col min="8730" max="8730" width="7.7109375" style="128" bestFit="1" customWidth="1"/>
    <col min="8731" max="8731" width="6.140625" style="128" bestFit="1" customWidth="1"/>
    <col min="8732" max="8732" width="4.85546875" style="128" bestFit="1" customWidth="1"/>
    <col min="8733" max="8960" width="11.42578125" style="128"/>
    <col min="8961" max="8961" width="19.7109375" style="128" customWidth="1"/>
    <col min="8962" max="8964" width="6.7109375" style="128" customWidth="1"/>
    <col min="8965" max="8965" width="1.7109375" style="128" customWidth="1"/>
    <col min="8966" max="8968" width="6.7109375" style="128" customWidth="1"/>
    <col min="8969" max="8969" width="1.7109375" style="128" customWidth="1"/>
    <col min="8970" max="8972" width="6.7109375" style="128" customWidth="1"/>
    <col min="8973" max="8973" width="1.7109375" style="128" customWidth="1"/>
    <col min="8974" max="8976" width="6.7109375" style="128" customWidth="1"/>
    <col min="8977" max="8977" width="1.7109375" style="128" customWidth="1"/>
    <col min="8978" max="8980" width="6.7109375" style="128" customWidth="1"/>
    <col min="8981" max="8981" width="1.7109375" style="128" customWidth="1"/>
    <col min="8982" max="8984" width="6.7109375" style="128" customWidth="1"/>
    <col min="8985" max="8985" width="1.7109375" style="128" customWidth="1"/>
    <col min="8986" max="8986" width="7.7109375" style="128" bestFit="1" customWidth="1"/>
    <col min="8987" max="8987" width="6.140625" style="128" bestFit="1" customWidth="1"/>
    <col min="8988" max="8988" width="4.85546875" style="128" bestFit="1" customWidth="1"/>
    <col min="8989" max="9216" width="11.42578125" style="128"/>
    <col min="9217" max="9217" width="19.7109375" style="128" customWidth="1"/>
    <col min="9218" max="9220" width="6.7109375" style="128" customWidth="1"/>
    <col min="9221" max="9221" width="1.7109375" style="128" customWidth="1"/>
    <col min="9222" max="9224" width="6.7109375" style="128" customWidth="1"/>
    <col min="9225" max="9225" width="1.7109375" style="128" customWidth="1"/>
    <col min="9226" max="9228" width="6.7109375" style="128" customWidth="1"/>
    <col min="9229" max="9229" width="1.7109375" style="128" customWidth="1"/>
    <col min="9230" max="9232" width="6.7109375" style="128" customWidth="1"/>
    <col min="9233" max="9233" width="1.7109375" style="128" customWidth="1"/>
    <col min="9234" max="9236" width="6.7109375" style="128" customWidth="1"/>
    <col min="9237" max="9237" width="1.7109375" style="128" customWidth="1"/>
    <col min="9238" max="9240" width="6.7109375" style="128" customWidth="1"/>
    <col min="9241" max="9241" width="1.7109375" style="128" customWidth="1"/>
    <col min="9242" max="9242" width="7.7109375" style="128" bestFit="1" customWidth="1"/>
    <col min="9243" max="9243" width="6.140625" style="128" bestFit="1" customWidth="1"/>
    <col min="9244" max="9244" width="4.85546875" style="128" bestFit="1" customWidth="1"/>
    <col min="9245" max="9472" width="11.42578125" style="128"/>
    <col min="9473" max="9473" width="19.7109375" style="128" customWidth="1"/>
    <col min="9474" max="9476" width="6.7109375" style="128" customWidth="1"/>
    <col min="9477" max="9477" width="1.7109375" style="128" customWidth="1"/>
    <col min="9478" max="9480" width="6.7109375" style="128" customWidth="1"/>
    <col min="9481" max="9481" width="1.7109375" style="128" customWidth="1"/>
    <col min="9482" max="9484" width="6.7109375" style="128" customWidth="1"/>
    <col min="9485" max="9485" width="1.7109375" style="128" customWidth="1"/>
    <col min="9486" max="9488" width="6.7109375" style="128" customWidth="1"/>
    <col min="9489" max="9489" width="1.7109375" style="128" customWidth="1"/>
    <col min="9490" max="9492" width="6.7109375" style="128" customWidth="1"/>
    <col min="9493" max="9493" width="1.7109375" style="128" customWidth="1"/>
    <col min="9494" max="9496" width="6.7109375" style="128" customWidth="1"/>
    <col min="9497" max="9497" width="1.7109375" style="128" customWidth="1"/>
    <col min="9498" max="9498" width="7.7109375" style="128" bestFit="1" customWidth="1"/>
    <col min="9499" max="9499" width="6.140625" style="128" bestFit="1" customWidth="1"/>
    <col min="9500" max="9500" width="4.85546875" style="128" bestFit="1" customWidth="1"/>
    <col min="9501" max="9728" width="11.42578125" style="128"/>
    <col min="9729" max="9729" width="19.7109375" style="128" customWidth="1"/>
    <col min="9730" max="9732" width="6.7109375" style="128" customWidth="1"/>
    <col min="9733" max="9733" width="1.7109375" style="128" customWidth="1"/>
    <col min="9734" max="9736" width="6.7109375" style="128" customWidth="1"/>
    <col min="9737" max="9737" width="1.7109375" style="128" customWidth="1"/>
    <col min="9738" max="9740" width="6.7109375" style="128" customWidth="1"/>
    <col min="9741" max="9741" width="1.7109375" style="128" customWidth="1"/>
    <col min="9742" max="9744" width="6.7109375" style="128" customWidth="1"/>
    <col min="9745" max="9745" width="1.7109375" style="128" customWidth="1"/>
    <col min="9746" max="9748" width="6.7109375" style="128" customWidth="1"/>
    <col min="9749" max="9749" width="1.7109375" style="128" customWidth="1"/>
    <col min="9750" max="9752" width="6.7109375" style="128" customWidth="1"/>
    <col min="9753" max="9753" width="1.7109375" style="128" customWidth="1"/>
    <col min="9754" max="9754" width="7.7109375" style="128" bestFit="1" customWidth="1"/>
    <col min="9755" max="9755" width="6.140625" style="128" bestFit="1" customWidth="1"/>
    <col min="9756" max="9756" width="4.85546875" style="128" bestFit="1" customWidth="1"/>
    <col min="9757" max="9984" width="11.42578125" style="128"/>
    <col min="9985" max="9985" width="19.7109375" style="128" customWidth="1"/>
    <col min="9986" max="9988" width="6.7109375" style="128" customWidth="1"/>
    <col min="9989" max="9989" width="1.7109375" style="128" customWidth="1"/>
    <col min="9990" max="9992" width="6.7109375" style="128" customWidth="1"/>
    <col min="9993" max="9993" width="1.7109375" style="128" customWidth="1"/>
    <col min="9994" max="9996" width="6.7109375" style="128" customWidth="1"/>
    <col min="9997" max="9997" width="1.7109375" style="128" customWidth="1"/>
    <col min="9998" max="10000" width="6.7109375" style="128" customWidth="1"/>
    <col min="10001" max="10001" width="1.7109375" style="128" customWidth="1"/>
    <col min="10002" max="10004" width="6.7109375" style="128" customWidth="1"/>
    <col min="10005" max="10005" width="1.7109375" style="128" customWidth="1"/>
    <col min="10006" max="10008" width="6.7109375" style="128" customWidth="1"/>
    <col min="10009" max="10009" width="1.7109375" style="128" customWidth="1"/>
    <col min="10010" max="10010" width="7.7109375" style="128" bestFit="1" customWidth="1"/>
    <col min="10011" max="10011" width="6.140625" style="128" bestFit="1" customWidth="1"/>
    <col min="10012" max="10012" width="4.85546875" style="128" bestFit="1" customWidth="1"/>
    <col min="10013" max="10240" width="11.42578125" style="128"/>
    <col min="10241" max="10241" width="19.7109375" style="128" customWidth="1"/>
    <col min="10242" max="10244" width="6.7109375" style="128" customWidth="1"/>
    <col min="10245" max="10245" width="1.7109375" style="128" customWidth="1"/>
    <col min="10246" max="10248" width="6.7109375" style="128" customWidth="1"/>
    <col min="10249" max="10249" width="1.7109375" style="128" customWidth="1"/>
    <col min="10250" max="10252" width="6.7109375" style="128" customWidth="1"/>
    <col min="10253" max="10253" width="1.7109375" style="128" customWidth="1"/>
    <col min="10254" max="10256" width="6.7109375" style="128" customWidth="1"/>
    <col min="10257" max="10257" width="1.7109375" style="128" customWidth="1"/>
    <col min="10258" max="10260" width="6.7109375" style="128" customWidth="1"/>
    <col min="10261" max="10261" width="1.7109375" style="128" customWidth="1"/>
    <col min="10262" max="10264" width="6.7109375" style="128" customWidth="1"/>
    <col min="10265" max="10265" width="1.7109375" style="128" customWidth="1"/>
    <col min="10266" max="10266" width="7.7109375" style="128" bestFit="1" customWidth="1"/>
    <col min="10267" max="10267" width="6.140625" style="128" bestFit="1" customWidth="1"/>
    <col min="10268" max="10268" width="4.85546875" style="128" bestFit="1" customWidth="1"/>
    <col min="10269" max="10496" width="11.42578125" style="128"/>
    <col min="10497" max="10497" width="19.7109375" style="128" customWidth="1"/>
    <col min="10498" max="10500" width="6.7109375" style="128" customWidth="1"/>
    <col min="10501" max="10501" width="1.7109375" style="128" customWidth="1"/>
    <col min="10502" max="10504" width="6.7109375" style="128" customWidth="1"/>
    <col min="10505" max="10505" width="1.7109375" style="128" customWidth="1"/>
    <col min="10506" max="10508" width="6.7109375" style="128" customWidth="1"/>
    <col min="10509" max="10509" width="1.7109375" style="128" customWidth="1"/>
    <col min="10510" max="10512" width="6.7109375" style="128" customWidth="1"/>
    <col min="10513" max="10513" width="1.7109375" style="128" customWidth="1"/>
    <col min="10514" max="10516" width="6.7109375" style="128" customWidth="1"/>
    <col min="10517" max="10517" width="1.7109375" style="128" customWidth="1"/>
    <col min="10518" max="10520" width="6.7109375" style="128" customWidth="1"/>
    <col min="10521" max="10521" width="1.7109375" style="128" customWidth="1"/>
    <col min="10522" max="10522" width="7.7109375" style="128" bestFit="1" customWidth="1"/>
    <col min="10523" max="10523" width="6.140625" style="128" bestFit="1" customWidth="1"/>
    <col min="10524" max="10524" width="4.85546875" style="128" bestFit="1" customWidth="1"/>
    <col min="10525" max="10752" width="11.42578125" style="128"/>
    <col min="10753" max="10753" width="19.7109375" style="128" customWidth="1"/>
    <col min="10754" max="10756" width="6.7109375" style="128" customWidth="1"/>
    <col min="10757" max="10757" width="1.7109375" style="128" customWidth="1"/>
    <col min="10758" max="10760" width="6.7109375" style="128" customWidth="1"/>
    <col min="10761" max="10761" width="1.7109375" style="128" customWidth="1"/>
    <col min="10762" max="10764" width="6.7109375" style="128" customWidth="1"/>
    <col min="10765" max="10765" width="1.7109375" style="128" customWidth="1"/>
    <col min="10766" max="10768" width="6.7109375" style="128" customWidth="1"/>
    <col min="10769" max="10769" width="1.7109375" style="128" customWidth="1"/>
    <col min="10770" max="10772" width="6.7109375" style="128" customWidth="1"/>
    <col min="10773" max="10773" width="1.7109375" style="128" customWidth="1"/>
    <col min="10774" max="10776" width="6.7109375" style="128" customWidth="1"/>
    <col min="10777" max="10777" width="1.7109375" style="128" customWidth="1"/>
    <col min="10778" max="10778" width="7.7109375" style="128" bestFit="1" customWidth="1"/>
    <col min="10779" max="10779" width="6.140625" style="128" bestFit="1" customWidth="1"/>
    <col min="10780" max="10780" width="4.85546875" style="128" bestFit="1" customWidth="1"/>
    <col min="10781" max="11008" width="11.42578125" style="128"/>
    <col min="11009" max="11009" width="19.7109375" style="128" customWidth="1"/>
    <col min="11010" max="11012" width="6.7109375" style="128" customWidth="1"/>
    <col min="11013" max="11013" width="1.7109375" style="128" customWidth="1"/>
    <col min="11014" max="11016" width="6.7109375" style="128" customWidth="1"/>
    <col min="11017" max="11017" width="1.7109375" style="128" customWidth="1"/>
    <col min="11018" max="11020" width="6.7109375" style="128" customWidth="1"/>
    <col min="11021" max="11021" width="1.7109375" style="128" customWidth="1"/>
    <col min="11022" max="11024" width="6.7109375" style="128" customWidth="1"/>
    <col min="11025" max="11025" width="1.7109375" style="128" customWidth="1"/>
    <col min="11026" max="11028" width="6.7109375" style="128" customWidth="1"/>
    <col min="11029" max="11029" width="1.7109375" style="128" customWidth="1"/>
    <col min="11030" max="11032" width="6.7109375" style="128" customWidth="1"/>
    <col min="11033" max="11033" width="1.7109375" style="128" customWidth="1"/>
    <col min="11034" max="11034" width="7.7109375" style="128" bestFit="1" customWidth="1"/>
    <col min="11035" max="11035" width="6.140625" style="128" bestFit="1" customWidth="1"/>
    <col min="11036" max="11036" width="4.85546875" style="128" bestFit="1" customWidth="1"/>
    <col min="11037" max="11264" width="11.42578125" style="128"/>
    <col min="11265" max="11265" width="19.7109375" style="128" customWidth="1"/>
    <col min="11266" max="11268" width="6.7109375" style="128" customWidth="1"/>
    <col min="11269" max="11269" width="1.7109375" style="128" customWidth="1"/>
    <col min="11270" max="11272" width="6.7109375" style="128" customWidth="1"/>
    <col min="11273" max="11273" width="1.7109375" style="128" customWidth="1"/>
    <col min="11274" max="11276" width="6.7109375" style="128" customWidth="1"/>
    <col min="11277" max="11277" width="1.7109375" style="128" customWidth="1"/>
    <col min="11278" max="11280" width="6.7109375" style="128" customWidth="1"/>
    <col min="11281" max="11281" width="1.7109375" style="128" customWidth="1"/>
    <col min="11282" max="11284" width="6.7109375" style="128" customWidth="1"/>
    <col min="11285" max="11285" width="1.7109375" style="128" customWidth="1"/>
    <col min="11286" max="11288" width="6.7109375" style="128" customWidth="1"/>
    <col min="11289" max="11289" width="1.7109375" style="128" customWidth="1"/>
    <col min="11290" max="11290" width="7.7109375" style="128" bestFit="1" customWidth="1"/>
    <col min="11291" max="11291" width="6.140625" style="128" bestFit="1" customWidth="1"/>
    <col min="11292" max="11292" width="4.85546875" style="128" bestFit="1" customWidth="1"/>
    <col min="11293" max="11520" width="11.42578125" style="128"/>
    <col min="11521" max="11521" width="19.7109375" style="128" customWidth="1"/>
    <col min="11522" max="11524" width="6.7109375" style="128" customWidth="1"/>
    <col min="11525" max="11525" width="1.7109375" style="128" customWidth="1"/>
    <col min="11526" max="11528" width="6.7109375" style="128" customWidth="1"/>
    <col min="11529" max="11529" width="1.7109375" style="128" customWidth="1"/>
    <col min="11530" max="11532" width="6.7109375" style="128" customWidth="1"/>
    <col min="11533" max="11533" width="1.7109375" style="128" customWidth="1"/>
    <col min="11534" max="11536" width="6.7109375" style="128" customWidth="1"/>
    <col min="11537" max="11537" width="1.7109375" style="128" customWidth="1"/>
    <col min="11538" max="11540" width="6.7109375" style="128" customWidth="1"/>
    <col min="11541" max="11541" width="1.7109375" style="128" customWidth="1"/>
    <col min="11542" max="11544" width="6.7109375" style="128" customWidth="1"/>
    <col min="11545" max="11545" width="1.7109375" style="128" customWidth="1"/>
    <col min="11546" max="11546" width="7.7109375" style="128" bestFit="1" customWidth="1"/>
    <col min="11547" max="11547" width="6.140625" style="128" bestFit="1" customWidth="1"/>
    <col min="11548" max="11548" width="4.85546875" style="128" bestFit="1" customWidth="1"/>
    <col min="11549" max="11776" width="11.42578125" style="128"/>
    <col min="11777" max="11777" width="19.7109375" style="128" customWidth="1"/>
    <col min="11778" max="11780" width="6.7109375" style="128" customWidth="1"/>
    <col min="11781" max="11781" width="1.7109375" style="128" customWidth="1"/>
    <col min="11782" max="11784" width="6.7109375" style="128" customWidth="1"/>
    <col min="11785" max="11785" width="1.7109375" style="128" customWidth="1"/>
    <col min="11786" max="11788" width="6.7109375" style="128" customWidth="1"/>
    <col min="11789" max="11789" width="1.7109375" style="128" customWidth="1"/>
    <col min="11790" max="11792" width="6.7109375" style="128" customWidth="1"/>
    <col min="11793" max="11793" width="1.7109375" style="128" customWidth="1"/>
    <col min="11794" max="11796" width="6.7109375" style="128" customWidth="1"/>
    <col min="11797" max="11797" width="1.7109375" style="128" customWidth="1"/>
    <col min="11798" max="11800" width="6.7109375" style="128" customWidth="1"/>
    <col min="11801" max="11801" width="1.7109375" style="128" customWidth="1"/>
    <col min="11802" max="11802" width="7.7109375" style="128" bestFit="1" customWidth="1"/>
    <col min="11803" max="11803" width="6.140625" style="128" bestFit="1" customWidth="1"/>
    <col min="11804" max="11804" width="4.85546875" style="128" bestFit="1" customWidth="1"/>
    <col min="11805" max="12032" width="11.42578125" style="128"/>
    <col min="12033" max="12033" width="19.7109375" style="128" customWidth="1"/>
    <col min="12034" max="12036" width="6.7109375" style="128" customWidth="1"/>
    <col min="12037" max="12037" width="1.7109375" style="128" customWidth="1"/>
    <col min="12038" max="12040" width="6.7109375" style="128" customWidth="1"/>
    <col min="12041" max="12041" width="1.7109375" style="128" customWidth="1"/>
    <col min="12042" max="12044" width="6.7109375" style="128" customWidth="1"/>
    <col min="12045" max="12045" width="1.7109375" style="128" customWidth="1"/>
    <col min="12046" max="12048" width="6.7109375" style="128" customWidth="1"/>
    <col min="12049" max="12049" width="1.7109375" style="128" customWidth="1"/>
    <col min="12050" max="12052" width="6.7109375" style="128" customWidth="1"/>
    <col min="12053" max="12053" width="1.7109375" style="128" customWidth="1"/>
    <col min="12054" max="12056" width="6.7109375" style="128" customWidth="1"/>
    <col min="12057" max="12057" width="1.7109375" style="128" customWidth="1"/>
    <col min="12058" max="12058" width="7.7109375" style="128" bestFit="1" customWidth="1"/>
    <col min="12059" max="12059" width="6.140625" style="128" bestFit="1" customWidth="1"/>
    <col min="12060" max="12060" width="4.85546875" style="128" bestFit="1" customWidth="1"/>
    <col min="12061" max="12288" width="11.42578125" style="128"/>
    <col min="12289" max="12289" width="19.7109375" style="128" customWidth="1"/>
    <col min="12290" max="12292" width="6.7109375" style="128" customWidth="1"/>
    <col min="12293" max="12293" width="1.7109375" style="128" customWidth="1"/>
    <col min="12294" max="12296" width="6.7109375" style="128" customWidth="1"/>
    <col min="12297" max="12297" width="1.7109375" style="128" customWidth="1"/>
    <col min="12298" max="12300" width="6.7109375" style="128" customWidth="1"/>
    <col min="12301" max="12301" width="1.7109375" style="128" customWidth="1"/>
    <col min="12302" max="12304" width="6.7109375" style="128" customWidth="1"/>
    <col min="12305" max="12305" width="1.7109375" style="128" customWidth="1"/>
    <col min="12306" max="12308" width="6.7109375" style="128" customWidth="1"/>
    <col min="12309" max="12309" width="1.7109375" style="128" customWidth="1"/>
    <col min="12310" max="12312" width="6.7109375" style="128" customWidth="1"/>
    <col min="12313" max="12313" width="1.7109375" style="128" customWidth="1"/>
    <col min="12314" max="12314" width="7.7109375" style="128" bestFit="1" customWidth="1"/>
    <col min="12315" max="12315" width="6.140625" style="128" bestFit="1" customWidth="1"/>
    <col min="12316" max="12316" width="4.85546875" style="128" bestFit="1" customWidth="1"/>
    <col min="12317" max="12544" width="11.42578125" style="128"/>
    <col min="12545" max="12545" width="19.7109375" style="128" customWidth="1"/>
    <col min="12546" max="12548" width="6.7109375" style="128" customWidth="1"/>
    <col min="12549" max="12549" width="1.7109375" style="128" customWidth="1"/>
    <col min="12550" max="12552" width="6.7109375" style="128" customWidth="1"/>
    <col min="12553" max="12553" width="1.7109375" style="128" customWidth="1"/>
    <col min="12554" max="12556" width="6.7109375" style="128" customWidth="1"/>
    <col min="12557" max="12557" width="1.7109375" style="128" customWidth="1"/>
    <col min="12558" max="12560" width="6.7109375" style="128" customWidth="1"/>
    <col min="12561" max="12561" width="1.7109375" style="128" customWidth="1"/>
    <col min="12562" max="12564" width="6.7109375" style="128" customWidth="1"/>
    <col min="12565" max="12565" width="1.7109375" style="128" customWidth="1"/>
    <col min="12566" max="12568" width="6.7109375" style="128" customWidth="1"/>
    <col min="12569" max="12569" width="1.7109375" style="128" customWidth="1"/>
    <col min="12570" max="12570" width="7.7109375" style="128" bestFit="1" customWidth="1"/>
    <col min="12571" max="12571" width="6.140625" style="128" bestFit="1" customWidth="1"/>
    <col min="12572" max="12572" width="4.85546875" style="128" bestFit="1" customWidth="1"/>
    <col min="12573" max="12800" width="11.42578125" style="128"/>
    <col min="12801" max="12801" width="19.7109375" style="128" customWidth="1"/>
    <col min="12802" max="12804" width="6.7109375" style="128" customWidth="1"/>
    <col min="12805" max="12805" width="1.7109375" style="128" customWidth="1"/>
    <col min="12806" max="12808" width="6.7109375" style="128" customWidth="1"/>
    <col min="12809" max="12809" width="1.7109375" style="128" customWidth="1"/>
    <col min="12810" max="12812" width="6.7109375" style="128" customWidth="1"/>
    <col min="12813" max="12813" width="1.7109375" style="128" customWidth="1"/>
    <col min="12814" max="12816" width="6.7109375" style="128" customWidth="1"/>
    <col min="12817" max="12817" width="1.7109375" style="128" customWidth="1"/>
    <col min="12818" max="12820" width="6.7109375" style="128" customWidth="1"/>
    <col min="12821" max="12821" width="1.7109375" style="128" customWidth="1"/>
    <col min="12822" max="12824" width="6.7109375" style="128" customWidth="1"/>
    <col min="12825" max="12825" width="1.7109375" style="128" customWidth="1"/>
    <col min="12826" max="12826" width="7.7109375" style="128" bestFit="1" customWidth="1"/>
    <col min="12827" max="12827" width="6.140625" style="128" bestFit="1" customWidth="1"/>
    <col min="12828" max="12828" width="4.85546875" style="128" bestFit="1" customWidth="1"/>
    <col min="12829" max="13056" width="11.42578125" style="128"/>
    <col min="13057" max="13057" width="19.7109375" style="128" customWidth="1"/>
    <col min="13058" max="13060" width="6.7109375" style="128" customWidth="1"/>
    <col min="13061" max="13061" width="1.7109375" style="128" customWidth="1"/>
    <col min="13062" max="13064" width="6.7109375" style="128" customWidth="1"/>
    <col min="13065" max="13065" width="1.7109375" style="128" customWidth="1"/>
    <col min="13066" max="13068" width="6.7109375" style="128" customWidth="1"/>
    <col min="13069" max="13069" width="1.7109375" style="128" customWidth="1"/>
    <col min="13070" max="13072" width="6.7109375" style="128" customWidth="1"/>
    <col min="13073" max="13073" width="1.7109375" style="128" customWidth="1"/>
    <col min="13074" max="13076" width="6.7109375" style="128" customWidth="1"/>
    <col min="13077" max="13077" width="1.7109375" style="128" customWidth="1"/>
    <col min="13078" max="13080" width="6.7109375" style="128" customWidth="1"/>
    <col min="13081" max="13081" width="1.7109375" style="128" customWidth="1"/>
    <col min="13082" max="13082" width="7.7109375" style="128" bestFit="1" customWidth="1"/>
    <col min="13083" max="13083" width="6.140625" style="128" bestFit="1" customWidth="1"/>
    <col min="13084" max="13084" width="4.85546875" style="128" bestFit="1" customWidth="1"/>
    <col min="13085" max="13312" width="11.42578125" style="128"/>
    <col min="13313" max="13313" width="19.7109375" style="128" customWidth="1"/>
    <col min="13314" max="13316" width="6.7109375" style="128" customWidth="1"/>
    <col min="13317" max="13317" width="1.7109375" style="128" customWidth="1"/>
    <col min="13318" max="13320" width="6.7109375" style="128" customWidth="1"/>
    <col min="13321" max="13321" width="1.7109375" style="128" customWidth="1"/>
    <col min="13322" max="13324" width="6.7109375" style="128" customWidth="1"/>
    <col min="13325" max="13325" width="1.7109375" style="128" customWidth="1"/>
    <col min="13326" max="13328" width="6.7109375" style="128" customWidth="1"/>
    <col min="13329" max="13329" width="1.7109375" style="128" customWidth="1"/>
    <col min="13330" max="13332" width="6.7109375" style="128" customWidth="1"/>
    <col min="13333" max="13333" width="1.7109375" style="128" customWidth="1"/>
    <col min="13334" max="13336" width="6.7109375" style="128" customWidth="1"/>
    <col min="13337" max="13337" width="1.7109375" style="128" customWidth="1"/>
    <col min="13338" max="13338" width="7.7109375" style="128" bestFit="1" customWidth="1"/>
    <col min="13339" max="13339" width="6.140625" style="128" bestFit="1" customWidth="1"/>
    <col min="13340" max="13340" width="4.85546875" style="128" bestFit="1" customWidth="1"/>
    <col min="13341" max="13568" width="11.42578125" style="128"/>
    <col min="13569" max="13569" width="19.7109375" style="128" customWidth="1"/>
    <col min="13570" max="13572" width="6.7109375" style="128" customWidth="1"/>
    <col min="13573" max="13573" width="1.7109375" style="128" customWidth="1"/>
    <col min="13574" max="13576" width="6.7109375" style="128" customWidth="1"/>
    <col min="13577" max="13577" width="1.7109375" style="128" customWidth="1"/>
    <col min="13578" max="13580" width="6.7109375" style="128" customWidth="1"/>
    <col min="13581" max="13581" width="1.7109375" style="128" customWidth="1"/>
    <col min="13582" max="13584" width="6.7109375" style="128" customWidth="1"/>
    <col min="13585" max="13585" width="1.7109375" style="128" customWidth="1"/>
    <col min="13586" max="13588" width="6.7109375" style="128" customWidth="1"/>
    <col min="13589" max="13589" width="1.7109375" style="128" customWidth="1"/>
    <col min="13590" max="13592" width="6.7109375" style="128" customWidth="1"/>
    <col min="13593" max="13593" width="1.7109375" style="128" customWidth="1"/>
    <col min="13594" max="13594" width="7.7109375" style="128" bestFit="1" customWidth="1"/>
    <col min="13595" max="13595" width="6.140625" style="128" bestFit="1" customWidth="1"/>
    <col min="13596" max="13596" width="4.85546875" style="128" bestFit="1" customWidth="1"/>
    <col min="13597" max="13824" width="11.42578125" style="128"/>
    <col min="13825" max="13825" width="19.7109375" style="128" customWidth="1"/>
    <col min="13826" max="13828" width="6.7109375" style="128" customWidth="1"/>
    <col min="13829" max="13829" width="1.7109375" style="128" customWidth="1"/>
    <col min="13830" max="13832" width="6.7109375" style="128" customWidth="1"/>
    <col min="13833" max="13833" width="1.7109375" style="128" customWidth="1"/>
    <col min="13834" max="13836" width="6.7109375" style="128" customWidth="1"/>
    <col min="13837" max="13837" width="1.7109375" style="128" customWidth="1"/>
    <col min="13838" max="13840" width="6.7109375" style="128" customWidth="1"/>
    <col min="13841" max="13841" width="1.7109375" style="128" customWidth="1"/>
    <col min="13842" max="13844" width="6.7109375" style="128" customWidth="1"/>
    <col min="13845" max="13845" width="1.7109375" style="128" customWidth="1"/>
    <col min="13846" max="13848" width="6.7109375" style="128" customWidth="1"/>
    <col min="13849" max="13849" width="1.7109375" style="128" customWidth="1"/>
    <col min="13850" max="13850" width="7.7109375" style="128" bestFit="1" customWidth="1"/>
    <col min="13851" max="13851" width="6.140625" style="128" bestFit="1" customWidth="1"/>
    <col min="13852" max="13852" width="4.85546875" style="128" bestFit="1" customWidth="1"/>
    <col min="13853" max="14080" width="11.42578125" style="128"/>
    <col min="14081" max="14081" width="19.7109375" style="128" customWidth="1"/>
    <col min="14082" max="14084" width="6.7109375" style="128" customWidth="1"/>
    <col min="14085" max="14085" width="1.7109375" style="128" customWidth="1"/>
    <col min="14086" max="14088" width="6.7109375" style="128" customWidth="1"/>
    <col min="14089" max="14089" width="1.7109375" style="128" customWidth="1"/>
    <col min="14090" max="14092" width="6.7109375" style="128" customWidth="1"/>
    <col min="14093" max="14093" width="1.7109375" style="128" customWidth="1"/>
    <col min="14094" max="14096" width="6.7109375" style="128" customWidth="1"/>
    <col min="14097" max="14097" width="1.7109375" style="128" customWidth="1"/>
    <col min="14098" max="14100" width="6.7109375" style="128" customWidth="1"/>
    <col min="14101" max="14101" width="1.7109375" style="128" customWidth="1"/>
    <col min="14102" max="14104" width="6.7109375" style="128" customWidth="1"/>
    <col min="14105" max="14105" width="1.7109375" style="128" customWidth="1"/>
    <col min="14106" max="14106" width="7.7109375" style="128" bestFit="1" customWidth="1"/>
    <col min="14107" max="14107" width="6.140625" style="128" bestFit="1" customWidth="1"/>
    <col min="14108" max="14108" width="4.85546875" style="128" bestFit="1" customWidth="1"/>
    <col min="14109" max="14336" width="11.42578125" style="128"/>
    <col min="14337" max="14337" width="19.7109375" style="128" customWidth="1"/>
    <col min="14338" max="14340" width="6.7109375" style="128" customWidth="1"/>
    <col min="14341" max="14341" width="1.7109375" style="128" customWidth="1"/>
    <col min="14342" max="14344" width="6.7109375" style="128" customWidth="1"/>
    <col min="14345" max="14345" width="1.7109375" style="128" customWidth="1"/>
    <col min="14346" max="14348" width="6.7109375" style="128" customWidth="1"/>
    <col min="14349" max="14349" width="1.7109375" style="128" customWidth="1"/>
    <col min="14350" max="14352" width="6.7109375" style="128" customWidth="1"/>
    <col min="14353" max="14353" width="1.7109375" style="128" customWidth="1"/>
    <col min="14354" max="14356" width="6.7109375" style="128" customWidth="1"/>
    <col min="14357" max="14357" width="1.7109375" style="128" customWidth="1"/>
    <col min="14358" max="14360" width="6.7109375" style="128" customWidth="1"/>
    <col min="14361" max="14361" width="1.7109375" style="128" customWidth="1"/>
    <col min="14362" max="14362" width="7.7109375" style="128" bestFit="1" customWidth="1"/>
    <col min="14363" max="14363" width="6.140625" style="128" bestFit="1" customWidth="1"/>
    <col min="14364" max="14364" width="4.85546875" style="128" bestFit="1" customWidth="1"/>
    <col min="14365" max="14592" width="11.42578125" style="128"/>
    <col min="14593" max="14593" width="19.7109375" style="128" customWidth="1"/>
    <col min="14594" max="14596" width="6.7109375" style="128" customWidth="1"/>
    <col min="14597" max="14597" width="1.7109375" style="128" customWidth="1"/>
    <col min="14598" max="14600" width="6.7109375" style="128" customWidth="1"/>
    <col min="14601" max="14601" width="1.7109375" style="128" customWidth="1"/>
    <col min="14602" max="14604" width="6.7109375" style="128" customWidth="1"/>
    <col min="14605" max="14605" width="1.7109375" style="128" customWidth="1"/>
    <col min="14606" max="14608" width="6.7109375" style="128" customWidth="1"/>
    <col min="14609" max="14609" width="1.7109375" style="128" customWidth="1"/>
    <col min="14610" max="14612" width="6.7109375" style="128" customWidth="1"/>
    <col min="14613" max="14613" width="1.7109375" style="128" customWidth="1"/>
    <col min="14614" max="14616" width="6.7109375" style="128" customWidth="1"/>
    <col min="14617" max="14617" width="1.7109375" style="128" customWidth="1"/>
    <col min="14618" max="14618" width="7.7109375" style="128" bestFit="1" customWidth="1"/>
    <col min="14619" max="14619" width="6.140625" style="128" bestFit="1" customWidth="1"/>
    <col min="14620" max="14620" width="4.85546875" style="128" bestFit="1" customWidth="1"/>
    <col min="14621" max="14848" width="11.42578125" style="128"/>
    <col min="14849" max="14849" width="19.7109375" style="128" customWidth="1"/>
    <col min="14850" max="14852" width="6.7109375" style="128" customWidth="1"/>
    <col min="14853" max="14853" width="1.7109375" style="128" customWidth="1"/>
    <col min="14854" max="14856" width="6.7109375" style="128" customWidth="1"/>
    <col min="14857" max="14857" width="1.7109375" style="128" customWidth="1"/>
    <col min="14858" max="14860" width="6.7109375" style="128" customWidth="1"/>
    <col min="14861" max="14861" width="1.7109375" style="128" customWidth="1"/>
    <col min="14862" max="14864" width="6.7109375" style="128" customWidth="1"/>
    <col min="14865" max="14865" width="1.7109375" style="128" customWidth="1"/>
    <col min="14866" max="14868" width="6.7109375" style="128" customWidth="1"/>
    <col min="14869" max="14869" width="1.7109375" style="128" customWidth="1"/>
    <col min="14870" max="14872" width="6.7109375" style="128" customWidth="1"/>
    <col min="14873" max="14873" width="1.7109375" style="128" customWidth="1"/>
    <col min="14874" max="14874" width="7.7109375" style="128" bestFit="1" customWidth="1"/>
    <col min="14875" max="14875" width="6.140625" style="128" bestFit="1" customWidth="1"/>
    <col min="14876" max="14876" width="4.85546875" style="128" bestFit="1" customWidth="1"/>
    <col min="14877" max="15104" width="11.42578125" style="128"/>
    <col min="15105" max="15105" width="19.7109375" style="128" customWidth="1"/>
    <col min="15106" max="15108" width="6.7109375" style="128" customWidth="1"/>
    <col min="15109" max="15109" width="1.7109375" style="128" customWidth="1"/>
    <col min="15110" max="15112" width="6.7109375" style="128" customWidth="1"/>
    <col min="15113" max="15113" width="1.7109375" style="128" customWidth="1"/>
    <col min="15114" max="15116" width="6.7109375" style="128" customWidth="1"/>
    <col min="15117" max="15117" width="1.7109375" style="128" customWidth="1"/>
    <col min="15118" max="15120" width="6.7109375" style="128" customWidth="1"/>
    <col min="15121" max="15121" width="1.7109375" style="128" customWidth="1"/>
    <col min="15122" max="15124" width="6.7109375" style="128" customWidth="1"/>
    <col min="15125" max="15125" width="1.7109375" style="128" customWidth="1"/>
    <col min="15126" max="15128" width="6.7109375" style="128" customWidth="1"/>
    <col min="15129" max="15129" width="1.7109375" style="128" customWidth="1"/>
    <col min="15130" max="15130" width="7.7109375" style="128" bestFit="1" customWidth="1"/>
    <col min="15131" max="15131" width="6.140625" style="128" bestFit="1" customWidth="1"/>
    <col min="15132" max="15132" width="4.85546875" style="128" bestFit="1" customWidth="1"/>
    <col min="15133" max="15360" width="11.42578125" style="128"/>
    <col min="15361" max="15361" width="19.7109375" style="128" customWidth="1"/>
    <col min="15362" max="15364" width="6.7109375" style="128" customWidth="1"/>
    <col min="15365" max="15365" width="1.7109375" style="128" customWidth="1"/>
    <col min="15366" max="15368" width="6.7109375" style="128" customWidth="1"/>
    <col min="15369" max="15369" width="1.7109375" style="128" customWidth="1"/>
    <col min="15370" max="15372" width="6.7109375" style="128" customWidth="1"/>
    <col min="15373" max="15373" width="1.7109375" style="128" customWidth="1"/>
    <col min="15374" max="15376" width="6.7109375" style="128" customWidth="1"/>
    <col min="15377" max="15377" width="1.7109375" style="128" customWidth="1"/>
    <col min="15378" max="15380" width="6.7109375" style="128" customWidth="1"/>
    <col min="15381" max="15381" width="1.7109375" style="128" customWidth="1"/>
    <col min="15382" max="15384" width="6.7109375" style="128" customWidth="1"/>
    <col min="15385" max="15385" width="1.7109375" style="128" customWidth="1"/>
    <col min="15386" max="15386" width="7.7109375" style="128" bestFit="1" customWidth="1"/>
    <col min="15387" max="15387" width="6.140625" style="128" bestFit="1" customWidth="1"/>
    <col min="15388" max="15388" width="4.85546875" style="128" bestFit="1" customWidth="1"/>
    <col min="15389" max="15616" width="11.42578125" style="128"/>
    <col min="15617" max="15617" width="19.7109375" style="128" customWidth="1"/>
    <col min="15618" max="15620" width="6.7109375" style="128" customWidth="1"/>
    <col min="15621" max="15621" width="1.7109375" style="128" customWidth="1"/>
    <col min="15622" max="15624" width="6.7109375" style="128" customWidth="1"/>
    <col min="15625" max="15625" width="1.7109375" style="128" customWidth="1"/>
    <col min="15626" max="15628" width="6.7109375" style="128" customWidth="1"/>
    <col min="15629" max="15629" width="1.7109375" style="128" customWidth="1"/>
    <col min="15630" max="15632" width="6.7109375" style="128" customWidth="1"/>
    <col min="15633" max="15633" width="1.7109375" style="128" customWidth="1"/>
    <col min="15634" max="15636" width="6.7109375" style="128" customWidth="1"/>
    <col min="15637" max="15637" width="1.7109375" style="128" customWidth="1"/>
    <col min="15638" max="15640" width="6.7109375" style="128" customWidth="1"/>
    <col min="15641" max="15641" width="1.7109375" style="128" customWidth="1"/>
    <col min="15642" max="15642" width="7.7109375" style="128" bestFit="1" customWidth="1"/>
    <col min="15643" max="15643" width="6.140625" style="128" bestFit="1" customWidth="1"/>
    <col min="15644" max="15644" width="4.85546875" style="128" bestFit="1" customWidth="1"/>
    <col min="15645" max="15872" width="11.42578125" style="128"/>
    <col min="15873" max="15873" width="19.7109375" style="128" customWidth="1"/>
    <col min="15874" max="15876" width="6.7109375" style="128" customWidth="1"/>
    <col min="15877" max="15877" width="1.7109375" style="128" customWidth="1"/>
    <col min="15878" max="15880" width="6.7109375" style="128" customWidth="1"/>
    <col min="15881" max="15881" width="1.7109375" style="128" customWidth="1"/>
    <col min="15882" max="15884" width="6.7109375" style="128" customWidth="1"/>
    <col min="15885" max="15885" width="1.7109375" style="128" customWidth="1"/>
    <col min="15886" max="15888" width="6.7109375" style="128" customWidth="1"/>
    <col min="15889" max="15889" width="1.7109375" style="128" customWidth="1"/>
    <col min="15890" max="15892" width="6.7109375" style="128" customWidth="1"/>
    <col min="15893" max="15893" width="1.7109375" style="128" customWidth="1"/>
    <col min="15894" max="15896" width="6.7109375" style="128" customWidth="1"/>
    <col min="15897" max="15897" width="1.7109375" style="128" customWidth="1"/>
    <col min="15898" max="15898" width="7.7109375" style="128" bestFit="1" customWidth="1"/>
    <col min="15899" max="15899" width="6.140625" style="128" bestFit="1" customWidth="1"/>
    <col min="15900" max="15900" width="4.85546875" style="128" bestFit="1" customWidth="1"/>
    <col min="15901" max="16128" width="11.42578125" style="128"/>
    <col min="16129" max="16129" width="19.7109375" style="128" customWidth="1"/>
    <col min="16130" max="16132" width="6.7109375" style="128" customWidth="1"/>
    <col min="16133" max="16133" width="1.7109375" style="128" customWidth="1"/>
    <col min="16134" max="16136" width="6.7109375" style="128" customWidth="1"/>
    <col min="16137" max="16137" width="1.7109375" style="128" customWidth="1"/>
    <col min="16138" max="16140" width="6.7109375" style="128" customWidth="1"/>
    <col min="16141" max="16141" width="1.7109375" style="128" customWidth="1"/>
    <col min="16142" max="16144" width="6.7109375" style="128" customWidth="1"/>
    <col min="16145" max="16145" width="1.7109375" style="128" customWidth="1"/>
    <col min="16146" max="16148" width="6.7109375" style="128" customWidth="1"/>
    <col min="16149" max="16149" width="1.7109375" style="128" customWidth="1"/>
    <col min="16150" max="16152" width="6.7109375" style="128" customWidth="1"/>
    <col min="16153" max="16153" width="1.7109375" style="128" customWidth="1"/>
    <col min="16154" max="16154" width="7.7109375" style="128" bestFit="1" customWidth="1"/>
    <col min="16155" max="16155" width="6.140625" style="128" bestFit="1" customWidth="1"/>
    <col min="16156" max="16156" width="4.85546875" style="128" bestFit="1" customWidth="1"/>
    <col min="16157" max="16384" width="11.42578125" style="128"/>
  </cols>
  <sheetData>
    <row r="1" spans="1:33" s="115" customFormat="1" ht="15" x14ac:dyDescent="0.25">
      <c r="A1" s="294" t="s">
        <v>216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</row>
    <row r="2" spans="1:33" s="115" customFormat="1" ht="15" x14ac:dyDescent="0.25">
      <c r="A2" s="295" t="s">
        <v>217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</row>
    <row r="3" spans="1:33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</row>
    <row r="4" spans="1:33" s="115" customFormat="1" ht="15" x14ac:dyDescent="0.25">
      <c r="A4" s="295" t="s">
        <v>79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</row>
    <row r="5" spans="1:33" s="115" customFormat="1" ht="15" x14ac:dyDescent="0.25">
      <c r="A5" s="295" t="s">
        <v>80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</row>
    <row r="6" spans="1:33" s="115" customFormat="1" ht="15.75" thickBot="1" x14ac:dyDescent="0.3">
      <c r="A6" s="116"/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</row>
    <row r="7" spans="1:33" s="115" customFormat="1" ht="15" customHeight="1" x14ac:dyDescent="0.25">
      <c r="A7" s="296" t="s">
        <v>81</v>
      </c>
      <c r="B7" s="119" t="s">
        <v>22</v>
      </c>
      <c r="C7" s="119"/>
      <c r="D7" s="119"/>
      <c r="E7" s="120"/>
      <c r="F7" s="119" t="s">
        <v>57</v>
      </c>
      <c r="G7" s="119"/>
      <c r="H7" s="119"/>
      <c r="I7" s="120"/>
      <c r="J7" s="119" t="s">
        <v>58</v>
      </c>
      <c r="K7" s="119"/>
      <c r="L7" s="119"/>
      <c r="M7" s="120"/>
      <c r="N7" s="119" t="s">
        <v>59</v>
      </c>
      <c r="O7" s="119"/>
      <c r="P7" s="119"/>
      <c r="Q7" s="120"/>
      <c r="R7" s="119" t="s">
        <v>61</v>
      </c>
      <c r="S7" s="119"/>
      <c r="T7" s="119"/>
      <c r="U7" s="120"/>
      <c r="V7" s="119" t="s">
        <v>62</v>
      </c>
      <c r="W7" s="119"/>
      <c r="X7" s="119"/>
      <c r="Y7" s="120"/>
      <c r="Z7" s="119" t="s">
        <v>63</v>
      </c>
      <c r="AA7" s="119"/>
      <c r="AB7" s="119"/>
    </row>
    <row r="8" spans="1:33" s="115" customFormat="1" ht="15.75" thickBot="1" x14ac:dyDescent="0.3">
      <c r="A8" s="297"/>
      <c r="B8" s="121" t="s">
        <v>82</v>
      </c>
      <c r="C8" s="121" t="s">
        <v>83</v>
      </c>
      <c r="D8" s="121" t="s">
        <v>84</v>
      </c>
      <c r="E8" s="122"/>
      <c r="F8" s="121" t="s">
        <v>82</v>
      </c>
      <c r="G8" s="121" t="s">
        <v>83</v>
      </c>
      <c r="H8" s="121" t="s">
        <v>84</v>
      </c>
      <c r="I8" s="122"/>
      <c r="J8" s="121" t="s">
        <v>82</v>
      </c>
      <c r="K8" s="121" t="s">
        <v>83</v>
      </c>
      <c r="L8" s="121" t="s">
        <v>84</v>
      </c>
      <c r="M8" s="122"/>
      <c r="N8" s="121" t="s">
        <v>82</v>
      </c>
      <c r="O8" s="121" t="s">
        <v>83</v>
      </c>
      <c r="P8" s="121" t="s">
        <v>84</v>
      </c>
      <c r="Q8" s="122"/>
      <c r="R8" s="121" t="s">
        <v>82</v>
      </c>
      <c r="S8" s="121" t="s">
        <v>83</v>
      </c>
      <c r="T8" s="121" t="s">
        <v>84</v>
      </c>
      <c r="U8" s="122"/>
      <c r="V8" s="121" t="s">
        <v>82</v>
      </c>
      <c r="W8" s="121" t="s">
        <v>83</v>
      </c>
      <c r="X8" s="121" t="s">
        <v>84</v>
      </c>
      <c r="Y8" s="122"/>
      <c r="Z8" s="121" t="s">
        <v>82</v>
      </c>
      <c r="AA8" s="121" t="s">
        <v>83</v>
      </c>
      <c r="AB8" s="121" t="s">
        <v>84</v>
      </c>
    </row>
    <row r="9" spans="1:33" s="115" customFormat="1" ht="12.75" customHeight="1" x14ac:dyDescent="0.25">
      <c r="A9" s="123"/>
      <c r="B9" s="124"/>
      <c r="C9" s="124"/>
      <c r="D9" s="124"/>
      <c r="E9" s="125"/>
      <c r="F9" s="124"/>
      <c r="G9" s="124"/>
      <c r="H9" s="124"/>
      <c r="I9" s="125"/>
      <c r="J9" s="124"/>
      <c r="K9" s="124"/>
      <c r="L9" s="124"/>
      <c r="M9" s="125"/>
      <c r="N9" s="124"/>
      <c r="O9" s="124"/>
      <c r="P9" s="124"/>
      <c r="Q9" s="125"/>
      <c r="R9" s="124"/>
      <c r="S9" s="124"/>
      <c r="T9" s="124"/>
      <c r="U9" s="125"/>
      <c r="V9" s="124"/>
      <c r="W9" s="124"/>
      <c r="X9" s="124"/>
      <c r="Y9" s="125"/>
      <c r="Z9" s="124"/>
      <c r="AA9" s="124"/>
      <c r="AB9" s="124"/>
    </row>
    <row r="10" spans="1:33" s="115" customFormat="1" ht="21" customHeight="1" x14ac:dyDescent="0.25">
      <c r="A10" s="298" t="s">
        <v>39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</row>
    <row r="11" spans="1:33" s="129" customFormat="1" ht="12.75" customHeight="1" x14ac:dyDescent="0.25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8"/>
      <c r="AD11" s="128"/>
      <c r="AE11" s="128"/>
      <c r="AF11" s="128"/>
      <c r="AG11" s="128"/>
    </row>
    <row r="12" spans="1:33" s="129" customFormat="1" ht="14.25" x14ac:dyDescent="0.25">
      <c r="A12" s="130" t="s">
        <v>22</v>
      </c>
      <c r="B12" s="131">
        <f t="shared" ref="B12:D13" si="0">+B18+B24</f>
        <v>10142</v>
      </c>
      <c r="C12" s="131">
        <f t="shared" si="0"/>
        <v>3693</v>
      </c>
      <c r="D12" s="131">
        <f t="shared" si="0"/>
        <v>6449</v>
      </c>
      <c r="E12" s="131"/>
      <c r="F12" s="131" t="s">
        <v>56</v>
      </c>
      <c r="G12" s="131" t="s">
        <v>56</v>
      </c>
      <c r="H12" s="131" t="s">
        <v>56</v>
      </c>
      <c r="I12" s="131"/>
      <c r="J12" s="131" t="s">
        <v>56</v>
      </c>
      <c r="K12" s="131" t="s">
        <v>56</v>
      </c>
      <c r="L12" s="131" t="s">
        <v>56</v>
      </c>
      <c r="M12" s="131"/>
      <c r="N12" s="131" t="s">
        <v>56</v>
      </c>
      <c r="O12" s="131" t="s">
        <v>56</v>
      </c>
      <c r="P12" s="131" t="s">
        <v>56</v>
      </c>
      <c r="Q12" s="131"/>
      <c r="R12" s="131">
        <f t="shared" ref="R12:T13" si="1">+R18+R24</f>
        <v>4423</v>
      </c>
      <c r="S12" s="131">
        <f t="shared" si="1"/>
        <v>1681</v>
      </c>
      <c r="T12" s="131">
        <f t="shared" si="1"/>
        <v>2742</v>
      </c>
      <c r="U12" s="131"/>
      <c r="V12" s="131">
        <f t="shared" ref="V12:X13" si="2">+V18+V24</f>
        <v>3023</v>
      </c>
      <c r="W12" s="131">
        <f t="shared" si="2"/>
        <v>1092</v>
      </c>
      <c r="X12" s="131">
        <f t="shared" si="2"/>
        <v>1931</v>
      </c>
      <c r="Y12" s="131"/>
      <c r="Z12" s="131">
        <f t="shared" ref="Z12:AB13" si="3">+Z18+Z24</f>
        <v>2696</v>
      </c>
      <c r="AA12" s="131">
        <f t="shared" si="3"/>
        <v>920</v>
      </c>
      <c r="AB12" s="131">
        <f t="shared" si="3"/>
        <v>1776</v>
      </c>
      <c r="AC12" s="128"/>
      <c r="AD12" s="128"/>
      <c r="AE12" s="128"/>
      <c r="AF12" s="128"/>
      <c r="AG12" s="128"/>
    </row>
    <row r="13" spans="1:33" s="129" customFormat="1" x14ac:dyDescent="0.25">
      <c r="A13" s="132" t="s">
        <v>85</v>
      </c>
      <c r="B13" s="131">
        <f t="shared" si="0"/>
        <v>9603</v>
      </c>
      <c r="C13" s="131">
        <f t="shared" si="0"/>
        <v>3402</v>
      </c>
      <c r="D13" s="131">
        <f t="shared" si="0"/>
        <v>6201</v>
      </c>
      <c r="E13" s="131"/>
      <c r="F13" s="131" t="s">
        <v>56</v>
      </c>
      <c r="G13" s="131" t="s">
        <v>56</v>
      </c>
      <c r="H13" s="131" t="s">
        <v>56</v>
      </c>
      <c r="I13" s="131"/>
      <c r="J13" s="131" t="s">
        <v>56</v>
      </c>
      <c r="K13" s="131" t="s">
        <v>56</v>
      </c>
      <c r="L13" s="131" t="s">
        <v>56</v>
      </c>
      <c r="M13" s="131"/>
      <c r="N13" s="131" t="s">
        <v>56</v>
      </c>
      <c r="O13" s="131" t="s">
        <v>56</v>
      </c>
      <c r="P13" s="131" t="s">
        <v>56</v>
      </c>
      <c r="Q13" s="131"/>
      <c r="R13" s="131">
        <f t="shared" si="1"/>
        <v>4205</v>
      </c>
      <c r="S13" s="131">
        <f t="shared" si="1"/>
        <v>1566</v>
      </c>
      <c r="T13" s="131">
        <f t="shared" si="1"/>
        <v>2639</v>
      </c>
      <c r="U13" s="131"/>
      <c r="V13" s="131">
        <f t="shared" si="2"/>
        <v>2866</v>
      </c>
      <c r="W13" s="131">
        <f t="shared" si="2"/>
        <v>1005</v>
      </c>
      <c r="X13" s="131">
        <f t="shared" si="2"/>
        <v>1861</v>
      </c>
      <c r="Y13" s="131"/>
      <c r="Z13" s="131">
        <f t="shared" si="3"/>
        <v>2532</v>
      </c>
      <c r="AA13" s="131">
        <f t="shared" si="3"/>
        <v>831</v>
      </c>
      <c r="AB13" s="131">
        <f t="shared" si="3"/>
        <v>1701</v>
      </c>
      <c r="AC13" s="128"/>
      <c r="AD13" s="128"/>
      <c r="AE13" s="128"/>
      <c r="AF13" s="128"/>
      <c r="AG13" s="128"/>
    </row>
    <row r="14" spans="1:33" s="129" customFormat="1" x14ac:dyDescent="0.25">
      <c r="A14" s="132" t="s">
        <v>86</v>
      </c>
      <c r="B14" s="131">
        <f>+B26</f>
        <v>0</v>
      </c>
      <c r="C14" s="131">
        <f t="shared" ref="C14:D14" si="4">+C26</f>
        <v>0</v>
      </c>
      <c r="D14" s="131">
        <f t="shared" si="4"/>
        <v>0</v>
      </c>
      <c r="E14" s="131"/>
      <c r="F14" s="131" t="s">
        <v>56</v>
      </c>
      <c r="G14" s="131" t="s">
        <v>56</v>
      </c>
      <c r="H14" s="131" t="s">
        <v>56</v>
      </c>
      <c r="I14" s="131"/>
      <c r="J14" s="131" t="s">
        <v>56</v>
      </c>
      <c r="K14" s="131" t="s">
        <v>56</v>
      </c>
      <c r="L14" s="131" t="s">
        <v>56</v>
      </c>
      <c r="M14" s="131"/>
      <c r="N14" s="131" t="s">
        <v>56</v>
      </c>
      <c r="O14" s="131" t="s">
        <v>56</v>
      </c>
      <c r="P14" s="131" t="s">
        <v>56</v>
      </c>
      <c r="Q14" s="131"/>
      <c r="R14" s="131">
        <f>+R26</f>
        <v>0</v>
      </c>
      <c r="S14" s="131">
        <f t="shared" ref="S14:T14" si="5">+S26</f>
        <v>0</v>
      </c>
      <c r="T14" s="131">
        <f t="shared" si="5"/>
        <v>0</v>
      </c>
      <c r="U14" s="131"/>
      <c r="V14" s="131">
        <f>+V26</f>
        <v>0</v>
      </c>
      <c r="W14" s="131">
        <f t="shared" ref="W14:X14" si="6">+W26</f>
        <v>0</v>
      </c>
      <c r="X14" s="131">
        <f t="shared" si="6"/>
        <v>0</v>
      </c>
      <c r="Y14" s="131"/>
      <c r="Z14" s="131">
        <f>+Z26</f>
        <v>0</v>
      </c>
      <c r="AA14" s="131">
        <f t="shared" ref="AA14:AB14" si="7">+AA26</f>
        <v>0</v>
      </c>
      <c r="AB14" s="131">
        <f t="shared" si="7"/>
        <v>0</v>
      </c>
      <c r="AC14" s="128"/>
      <c r="AD14" s="128"/>
      <c r="AE14" s="128"/>
      <c r="AF14" s="128"/>
      <c r="AG14" s="128"/>
    </row>
    <row r="15" spans="1:33" s="129" customFormat="1" x14ac:dyDescent="0.25">
      <c r="A15" s="132" t="s">
        <v>87</v>
      </c>
      <c r="B15" s="131">
        <f>+B21</f>
        <v>539</v>
      </c>
      <c r="C15" s="131">
        <f t="shared" ref="C15:D15" si="8">+C21</f>
        <v>291</v>
      </c>
      <c r="D15" s="131">
        <f t="shared" si="8"/>
        <v>248</v>
      </c>
      <c r="E15" s="131"/>
      <c r="F15" s="131" t="s">
        <v>56</v>
      </c>
      <c r="G15" s="131" t="s">
        <v>56</v>
      </c>
      <c r="H15" s="131" t="s">
        <v>56</v>
      </c>
      <c r="I15" s="131"/>
      <c r="J15" s="131" t="s">
        <v>56</v>
      </c>
      <c r="K15" s="131" t="s">
        <v>56</v>
      </c>
      <c r="L15" s="131" t="s">
        <v>56</v>
      </c>
      <c r="M15" s="131"/>
      <c r="N15" s="131" t="s">
        <v>56</v>
      </c>
      <c r="O15" s="131" t="s">
        <v>56</v>
      </c>
      <c r="P15" s="131" t="s">
        <v>56</v>
      </c>
      <c r="Q15" s="131"/>
      <c r="R15" s="131">
        <v>588</v>
      </c>
      <c r="S15" s="131">
        <v>310</v>
      </c>
      <c r="T15" s="131">
        <v>278</v>
      </c>
      <c r="U15" s="131"/>
      <c r="V15" s="131">
        <v>588</v>
      </c>
      <c r="W15" s="131">
        <v>310</v>
      </c>
      <c r="X15" s="131">
        <v>278</v>
      </c>
      <c r="Y15" s="131"/>
      <c r="Z15" s="131">
        <v>588</v>
      </c>
      <c r="AA15" s="131">
        <v>310</v>
      </c>
      <c r="AB15" s="131">
        <v>278</v>
      </c>
      <c r="AC15" s="128"/>
      <c r="AD15" s="128"/>
      <c r="AE15" s="128"/>
      <c r="AF15" s="128"/>
      <c r="AG15" s="128"/>
    </row>
    <row r="16" spans="1:33" s="129" customFormat="1" x14ac:dyDescent="0.25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28"/>
      <c r="AD16" s="128"/>
      <c r="AE16" s="128"/>
      <c r="AF16" s="128"/>
      <c r="AG16" s="128"/>
    </row>
    <row r="17" spans="1:33" s="129" customFormat="1" ht="14.25" x14ac:dyDescent="0.25">
      <c r="A17" s="130" t="s">
        <v>88</v>
      </c>
      <c r="B17" s="134"/>
      <c r="C17" s="134"/>
      <c r="D17" s="134"/>
      <c r="E17" s="135"/>
      <c r="F17" s="134"/>
      <c r="G17" s="134"/>
      <c r="H17" s="134"/>
      <c r="I17" s="135"/>
      <c r="J17" s="134"/>
      <c r="K17" s="134"/>
      <c r="L17" s="134"/>
      <c r="M17" s="135"/>
      <c r="N17" s="134"/>
      <c r="O17" s="134"/>
      <c r="P17" s="134"/>
      <c r="Q17" s="135"/>
      <c r="R17" s="134"/>
      <c r="S17" s="134"/>
      <c r="T17" s="134"/>
      <c r="U17" s="135"/>
      <c r="V17" s="134"/>
      <c r="W17" s="134"/>
      <c r="X17" s="134"/>
      <c r="Y17" s="135"/>
      <c r="Z17" s="134"/>
      <c r="AA17" s="134"/>
      <c r="AB17" s="134"/>
      <c r="AC17" s="128"/>
      <c r="AD17" s="128"/>
      <c r="AE17" s="128"/>
      <c r="AF17" s="128"/>
      <c r="AG17" s="128"/>
    </row>
    <row r="18" spans="1:33" s="129" customFormat="1" x14ac:dyDescent="0.25">
      <c r="A18" s="136" t="s">
        <v>22</v>
      </c>
      <c r="B18" s="137">
        <f>+B19+B21</f>
        <v>7240</v>
      </c>
      <c r="C18" s="137">
        <f t="shared" ref="C18:D18" si="9">+C19+C21</f>
        <v>2712</v>
      </c>
      <c r="D18" s="137">
        <f t="shared" si="9"/>
        <v>4528</v>
      </c>
      <c r="E18" s="137"/>
      <c r="F18" s="137">
        <f>+F19+F21</f>
        <v>0</v>
      </c>
      <c r="G18" s="137">
        <f t="shared" ref="G18:H18" si="10">+G19+G21</f>
        <v>0</v>
      </c>
      <c r="H18" s="137">
        <f t="shared" si="10"/>
        <v>0</v>
      </c>
      <c r="I18" s="138"/>
      <c r="J18" s="137">
        <f>+J19+J21</f>
        <v>0</v>
      </c>
      <c r="K18" s="137">
        <f t="shared" ref="K18:L18" si="11">+K19+K21</f>
        <v>0</v>
      </c>
      <c r="L18" s="137">
        <f t="shared" si="11"/>
        <v>0</v>
      </c>
      <c r="M18" s="138"/>
      <c r="N18" s="137">
        <f>+N19+N21</f>
        <v>0</v>
      </c>
      <c r="O18" s="137">
        <f t="shared" ref="O18:P18" si="12">+O19+O21</f>
        <v>0</v>
      </c>
      <c r="P18" s="137">
        <f t="shared" si="12"/>
        <v>0</v>
      </c>
      <c r="Q18" s="138"/>
      <c r="R18" s="137">
        <f>+R19+R21</f>
        <v>3101</v>
      </c>
      <c r="S18" s="137">
        <f t="shared" ref="S18:T18" si="13">+S19+S21</f>
        <v>1180</v>
      </c>
      <c r="T18" s="137">
        <f t="shared" si="13"/>
        <v>1921</v>
      </c>
      <c r="U18" s="138"/>
      <c r="V18" s="137">
        <f>+V19+V21</f>
        <v>2198</v>
      </c>
      <c r="W18" s="137">
        <f t="shared" ref="W18:X18" si="14">+W19+W21</f>
        <v>832</v>
      </c>
      <c r="X18" s="137">
        <f t="shared" si="14"/>
        <v>1366</v>
      </c>
      <c r="Y18" s="138"/>
      <c r="Z18" s="137">
        <f>+Z19+Z21</f>
        <v>1941</v>
      </c>
      <c r="AA18" s="137">
        <f t="shared" ref="AA18:AB18" si="15">+AA19+AA21</f>
        <v>700</v>
      </c>
      <c r="AB18" s="137">
        <f t="shared" si="15"/>
        <v>1241</v>
      </c>
      <c r="AC18" s="128"/>
      <c r="AD18" s="128"/>
      <c r="AE18" s="128"/>
      <c r="AF18" s="128"/>
      <c r="AG18" s="128"/>
    </row>
    <row r="19" spans="1:33" x14ac:dyDescent="0.2">
      <c r="A19" s="132" t="s">
        <v>85</v>
      </c>
      <c r="B19" s="139">
        <v>6701</v>
      </c>
      <c r="C19" s="139">
        <v>2421</v>
      </c>
      <c r="D19" s="139">
        <v>4280</v>
      </c>
      <c r="E19" s="139"/>
      <c r="F19" s="139">
        <v>0</v>
      </c>
      <c r="G19" s="139">
        <v>0</v>
      </c>
      <c r="H19" s="139">
        <v>0</v>
      </c>
      <c r="I19" s="139"/>
      <c r="J19" s="139">
        <v>0</v>
      </c>
      <c r="K19" s="139">
        <v>0</v>
      </c>
      <c r="L19" s="139">
        <v>0</v>
      </c>
      <c r="M19" s="139"/>
      <c r="N19" s="139">
        <v>0</v>
      </c>
      <c r="O19" s="139">
        <v>0</v>
      </c>
      <c r="P19" s="139">
        <v>0</v>
      </c>
      <c r="Q19" s="139"/>
      <c r="R19" s="139">
        <v>2883</v>
      </c>
      <c r="S19" s="139">
        <v>1065</v>
      </c>
      <c r="T19" s="139">
        <v>1818</v>
      </c>
      <c r="U19" s="139"/>
      <c r="V19" s="139">
        <v>2041</v>
      </c>
      <c r="W19" s="139">
        <v>745</v>
      </c>
      <c r="X19" s="139">
        <v>1296</v>
      </c>
      <c r="Y19" s="139"/>
      <c r="Z19" s="139">
        <v>1777</v>
      </c>
      <c r="AA19" s="139">
        <v>611</v>
      </c>
      <c r="AB19" s="139">
        <v>1166</v>
      </c>
    </row>
    <row r="20" spans="1:33" x14ac:dyDescent="0.2">
      <c r="A20" s="132" t="s">
        <v>86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</row>
    <row r="21" spans="1:33" x14ac:dyDescent="0.2">
      <c r="A21" s="132" t="s">
        <v>87</v>
      </c>
      <c r="B21" s="139">
        <v>539</v>
      </c>
      <c r="C21" s="139">
        <v>291</v>
      </c>
      <c r="D21" s="139">
        <v>248</v>
      </c>
      <c r="E21" s="139"/>
      <c r="F21" s="139">
        <v>0</v>
      </c>
      <c r="G21" s="139">
        <v>0</v>
      </c>
      <c r="H21" s="139">
        <v>0</v>
      </c>
      <c r="I21" s="139"/>
      <c r="J21" s="139">
        <v>0</v>
      </c>
      <c r="K21" s="139">
        <v>0</v>
      </c>
      <c r="L21" s="139">
        <v>0</v>
      </c>
      <c r="M21" s="139"/>
      <c r="N21" s="139">
        <v>0</v>
      </c>
      <c r="O21" s="139">
        <v>0</v>
      </c>
      <c r="P21" s="139">
        <v>0</v>
      </c>
      <c r="Q21" s="139"/>
      <c r="R21" s="139">
        <v>218</v>
      </c>
      <c r="S21" s="139">
        <v>115</v>
      </c>
      <c r="T21" s="139">
        <v>103</v>
      </c>
      <c r="U21" s="139"/>
      <c r="V21" s="139">
        <v>157</v>
      </c>
      <c r="W21" s="139">
        <v>87</v>
      </c>
      <c r="X21" s="139">
        <v>70</v>
      </c>
      <c r="Y21" s="139"/>
      <c r="Z21" s="139">
        <v>164</v>
      </c>
      <c r="AA21" s="139">
        <v>89</v>
      </c>
      <c r="AB21" s="139">
        <v>75</v>
      </c>
    </row>
    <row r="22" spans="1:33" x14ac:dyDescent="0.2">
      <c r="A22" s="132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</row>
    <row r="23" spans="1:33" ht="14.25" x14ac:dyDescent="0.2">
      <c r="A23" s="140" t="s">
        <v>89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</row>
    <row r="24" spans="1:33" x14ac:dyDescent="0.25">
      <c r="A24" s="141" t="s">
        <v>22</v>
      </c>
      <c r="B24" s="137">
        <f>+B25+B27</f>
        <v>2902</v>
      </c>
      <c r="C24" s="137">
        <f t="shared" ref="C24:D24" si="16">+C25+C27</f>
        <v>981</v>
      </c>
      <c r="D24" s="137">
        <f t="shared" si="16"/>
        <v>1921</v>
      </c>
      <c r="E24" s="137"/>
      <c r="F24" s="137">
        <f>+F25+F27</f>
        <v>0</v>
      </c>
      <c r="G24" s="137">
        <f t="shared" ref="G24:H24" si="17">+G25+G27</f>
        <v>0</v>
      </c>
      <c r="H24" s="137">
        <f t="shared" si="17"/>
        <v>0</v>
      </c>
      <c r="I24" s="138"/>
      <c r="J24" s="137">
        <f>+J25+J27</f>
        <v>0</v>
      </c>
      <c r="K24" s="137">
        <f t="shared" ref="K24:L24" si="18">+K25+K27</f>
        <v>0</v>
      </c>
      <c r="L24" s="137">
        <f t="shared" si="18"/>
        <v>0</v>
      </c>
      <c r="M24" s="138"/>
      <c r="N24" s="137">
        <f>+N25+N27</f>
        <v>0</v>
      </c>
      <c r="O24" s="137">
        <f t="shared" ref="O24:P24" si="19">+O25+O27</f>
        <v>0</v>
      </c>
      <c r="P24" s="137">
        <f t="shared" si="19"/>
        <v>0</v>
      </c>
      <c r="Q24" s="138"/>
      <c r="R24" s="137">
        <f>+R25+R27</f>
        <v>1322</v>
      </c>
      <c r="S24" s="137">
        <f t="shared" ref="S24:T24" si="20">+S25+S27</f>
        <v>501</v>
      </c>
      <c r="T24" s="137">
        <f t="shared" si="20"/>
        <v>821</v>
      </c>
      <c r="U24" s="138"/>
      <c r="V24" s="137">
        <f>+V25+V27</f>
        <v>825</v>
      </c>
      <c r="W24" s="137">
        <f t="shared" ref="W24:X24" si="21">+W25+W27</f>
        <v>260</v>
      </c>
      <c r="X24" s="137">
        <f t="shared" si="21"/>
        <v>565</v>
      </c>
      <c r="Y24" s="138"/>
      <c r="Z24" s="137">
        <f>+Z25+Z27</f>
        <v>755</v>
      </c>
      <c r="AA24" s="137">
        <f t="shared" ref="AA24:AB24" si="22">+AA25+AA27</f>
        <v>220</v>
      </c>
      <c r="AB24" s="137">
        <f t="shared" si="22"/>
        <v>535</v>
      </c>
    </row>
    <row r="25" spans="1:33" x14ac:dyDescent="0.2">
      <c r="A25" s="132" t="s">
        <v>85</v>
      </c>
      <c r="B25" s="139">
        <v>2902</v>
      </c>
      <c r="C25" s="139">
        <v>981</v>
      </c>
      <c r="D25" s="139">
        <v>1921</v>
      </c>
      <c r="E25" s="139"/>
      <c r="F25" s="139">
        <v>0</v>
      </c>
      <c r="G25" s="139">
        <v>0</v>
      </c>
      <c r="H25" s="139">
        <v>0</v>
      </c>
      <c r="I25" s="139"/>
      <c r="J25" s="139">
        <v>0</v>
      </c>
      <c r="K25" s="139">
        <v>0</v>
      </c>
      <c r="L25" s="139">
        <v>0</v>
      </c>
      <c r="M25" s="139"/>
      <c r="N25" s="139">
        <v>0</v>
      </c>
      <c r="O25" s="139">
        <v>0</v>
      </c>
      <c r="P25" s="139">
        <v>0</v>
      </c>
      <c r="Q25" s="139"/>
      <c r="R25" s="139">
        <v>1322</v>
      </c>
      <c r="S25" s="139">
        <v>501</v>
      </c>
      <c r="T25" s="139">
        <v>821</v>
      </c>
      <c r="U25" s="139"/>
      <c r="V25" s="139">
        <v>825</v>
      </c>
      <c r="W25" s="139">
        <v>260</v>
      </c>
      <c r="X25" s="139">
        <v>565</v>
      </c>
      <c r="Y25" s="139"/>
      <c r="Z25" s="139">
        <v>755</v>
      </c>
      <c r="AA25" s="139">
        <v>220</v>
      </c>
      <c r="AB25" s="139">
        <v>535</v>
      </c>
    </row>
    <row r="26" spans="1:33" x14ac:dyDescent="0.2">
      <c r="A26" s="132" t="s">
        <v>86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</row>
    <row r="27" spans="1:33" x14ac:dyDescent="0.2">
      <c r="A27" s="132" t="s">
        <v>87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</row>
    <row r="28" spans="1:33" ht="12.75" customHeight="1" x14ac:dyDescent="0.25">
      <c r="A28" s="142"/>
    </row>
    <row r="29" spans="1:33" s="115" customFormat="1" ht="21" customHeight="1" x14ac:dyDescent="0.25">
      <c r="A29" s="298" t="s">
        <v>45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</row>
    <row r="30" spans="1:33" s="129" customFormat="1" ht="12.75" customHeight="1" x14ac:dyDescent="0.25">
      <c r="A30" s="126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8"/>
      <c r="AD30" s="128"/>
      <c r="AE30" s="128"/>
      <c r="AF30" s="128"/>
      <c r="AG30" s="128"/>
    </row>
    <row r="31" spans="1:33" s="129" customFormat="1" ht="14.25" x14ac:dyDescent="0.25">
      <c r="A31" s="130" t="s">
        <v>22</v>
      </c>
      <c r="B31" s="143">
        <f t="shared" ref="B31:D32" si="23">+B12/(B12+B62)*100</f>
        <v>97.35073910539451</v>
      </c>
      <c r="C31" s="143">
        <f t="shared" si="23"/>
        <v>97.056504599211564</v>
      </c>
      <c r="D31" s="143">
        <f t="shared" si="23"/>
        <v>97.520036292151829</v>
      </c>
      <c r="E31" s="143"/>
      <c r="F31" s="143">
        <v>0</v>
      </c>
      <c r="G31" s="143">
        <v>0</v>
      </c>
      <c r="H31" s="143">
        <v>0</v>
      </c>
      <c r="I31" s="143"/>
      <c r="J31" s="143">
        <v>0</v>
      </c>
      <c r="K31" s="143">
        <v>0</v>
      </c>
      <c r="L31" s="143">
        <v>0</v>
      </c>
      <c r="M31" s="143"/>
      <c r="N31" s="143">
        <v>0</v>
      </c>
      <c r="O31" s="143">
        <v>0</v>
      </c>
      <c r="P31" s="143">
        <v>0</v>
      </c>
      <c r="Q31" s="143"/>
      <c r="R31" s="143">
        <f t="shared" ref="R31:T32" si="24">+R12/(R12+R62)*100</f>
        <v>97.702672851778217</v>
      </c>
      <c r="S31" s="143">
        <f t="shared" si="24"/>
        <v>97.223828802776168</v>
      </c>
      <c r="T31" s="143">
        <f t="shared" si="24"/>
        <v>97.998570407433888</v>
      </c>
      <c r="U31" s="143"/>
      <c r="V31" s="143">
        <f t="shared" ref="V31:X32" si="25">+V12/(V12+V62)*100</f>
        <v>97.547595998709255</v>
      </c>
      <c r="W31" s="143">
        <f t="shared" si="25"/>
        <v>97.066666666666663</v>
      </c>
      <c r="X31" s="143">
        <f t="shared" si="25"/>
        <v>97.82168186423506</v>
      </c>
      <c r="Y31" s="143"/>
      <c r="Z31" s="143">
        <f t="shared" ref="Z31:AB32" si="26">+Z12/(Z12+Z62)*100</f>
        <v>96.561604584527217</v>
      </c>
      <c r="AA31" s="143">
        <f t="shared" si="26"/>
        <v>96.740273396424811</v>
      </c>
      <c r="AB31" s="143">
        <f t="shared" si="26"/>
        <v>96.469310157523083</v>
      </c>
      <c r="AC31" s="128"/>
      <c r="AD31" s="128"/>
      <c r="AE31" s="128"/>
      <c r="AF31" s="128"/>
      <c r="AG31" s="128"/>
    </row>
    <row r="32" spans="1:33" s="129" customFormat="1" x14ac:dyDescent="0.25">
      <c r="A32" s="132" t="s">
        <v>85</v>
      </c>
      <c r="B32" s="143">
        <f t="shared" si="23"/>
        <v>97.354014598540147</v>
      </c>
      <c r="C32" s="143">
        <f t="shared" si="23"/>
        <v>96.840307429547394</v>
      </c>
      <c r="D32" s="143">
        <f t="shared" si="23"/>
        <v>97.63816721776098</v>
      </c>
      <c r="E32" s="143"/>
      <c r="F32" s="143">
        <v>0</v>
      </c>
      <c r="G32" s="143">
        <v>0</v>
      </c>
      <c r="H32" s="143">
        <v>0</v>
      </c>
      <c r="I32" s="143"/>
      <c r="J32" s="143">
        <v>0</v>
      </c>
      <c r="K32" s="143">
        <v>0</v>
      </c>
      <c r="L32" s="143">
        <v>0</v>
      </c>
      <c r="M32" s="143"/>
      <c r="N32" s="143">
        <v>0</v>
      </c>
      <c r="O32" s="143">
        <v>0</v>
      </c>
      <c r="P32" s="143">
        <v>0</v>
      </c>
      <c r="Q32" s="143"/>
      <c r="R32" s="143">
        <f t="shared" si="24"/>
        <v>97.609099350046421</v>
      </c>
      <c r="S32" s="143">
        <f t="shared" si="24"/>
        <v>97.086174829510227</v>
      </c>
      <c r="T32" s="143">
        <f t="shared" si="24"/>
        <v>97.922077922077918</v>
      </c>
      <c r="U32" s="143"/>
      <c r="V32" s="143">
        <f t="shared" si="25"/>
        <v>97.482993197278915</v>
      </c>
      <c r="W32" s="143">
        <f t="shared" si="25"/>
        <v>96.820809248554923</v>
      </c>
      <c r="X32" s="143">
        <f t="shared" si="25"/>
        <v>97.844374342797053</v>
      </c>
      <c r="Y32" s="143"/>
      <c r="Z32" s="143">
        <f t="shared" si="26"/>
        <v>96.788990825688074</v>
      </c>
      <c r="AA32" s="143">
        <f t="shared" si="26"/>
        <v>96.403712296983755</v>
      </c>
      <c r="AB32" s="143">
        <f t="shared" si="26"/>
        <v>96.978335233751423</v>
      </c>
      <c r="AC32" s="128"/>
      <c r="AD32" s="128"/>
      <c r="AE32" s="128"/>
      <c r="AF32" s="128"/>
      <c r="AG32" s="128"/>
    </row>
    <row r="33" spans="1:33" s="129" customFormat="1" x14ac:dyDescent="0.25">
      <c r="A33" s="132" t="s">
        <v>86</v>
      </c>
      <c r="B33" s="143">
        <v>0</v>
      </c>
      <c r="C33" s="143">
        <v>0</v>
      </c>
      <c r="D33" s="143">
        <v>0</v>
      </c>
      <c r="E33" s="143"/>
      <c r="F33" s="143">
        <v>0</v>
      </c>
      <c r="G33" s="143">
        <v>0</v>
      </c>
      <c r="H33" s="143">
        <v>0</v>
      </c>
      <c r="I33" s="143"/>
      <c r="J33" s="143">
        <v>0</v>
      </c>
      <c r="K33" s="143">
        <v>0</v>
      </c>
      <c r="L33" s="143">
        <v>0</v>
      </c>
      <c r="M33" s="143"/>
      <c r="N33" s="143">
        <v>0</v>
      </c>
      <c r="O33" s="143">
        <v>0</v>
      </c>
      <c r="P33" s="143">
        <v>0</v>
      </c>
      <c r="Q33" s="143"/>
      <c r="R33" s="143">
        <v>0</v>
      </c>
      <c r="S33" s="143">
        <v>0</v>
      </c>
      <c r="T33" s="143">
        <v>0</v>
      </c>
      <c r="U33" s="143"/>
      <c r="V33" s="143">
        <v>0</v>
      </c>
      <c r="W33" s="143">
        <v>0</v>
      </c>
      <c r="X33" s="143">
        <v>0</v>
      </c>
      <c r="Y33" s="143"/>
      <c r="Z33" s="143">
        <v>0</v>
      </c>
      <c r="AA33" s="143">
        <v>0</v>
      </c>
      <c r="AB33" s="143">
        <v>0</v>
      </c>
      <c r="AC33" s="128"/>
      <c r="AD33" s="128"/>
      <c r="AE33" s="128"/>
      <c r="AF33" s="128"/>
      <c r="AG33" s="128"/>
    </row>
    <row r="34" spans="1:33" s="129" customFormat="1" x14ac:dyDescent="0.25">
      <c r="A34" s="132" t="s">
        <v>87</v>
      </c>
      <c r="B34" s="143">
        <f>+B15/(B15+B65)*100</f>
        <v>97.292418772563167</v>
      </c>
      <c r="C34" s="143">
        <f>+C15/(C15+C65)*100</f>
        <v>99.657534246575338</v>
      </c>
      <c r="D34" s="143">
        <f>+D15/(D15+D65)*100</f>
        <v>94.656488549618317</v>
      </c>
      <c r="E34" s="143"/>
      <c r="F34" s="143">
        <v>0</v>
      </c>
      <c r="G34" s="143">
        <v>0</v>
      </c>
      <c r="H34" s="143">
        <v>0</v>
      </c>
      <c r="I34" s="143"/>
      <c r="J34" s="143">
        <v>0</v>
      </c>
      <c r="K34" s="143">
        <v>0</v>
      </c>
      <c r="L34" s="143">
        <v>0</v>
      </c>
      <c r="M34" s="143"/>
      <c r="N34" s="143">
        <v>0</v>
      </c>
      <c r="O34" s="143">
        <v>0</v>
      </c>
      <c r="P34" s="143">
        <v>0</v>
      </c>
      <c r="Q34" s="143"/>
      <c r="R34" s="143">
        <f>+R15/(R15+R65)*100</f>
        <v>99.830220713073004</v>
      </c>
      <c r="S34" s="143">
        <f>+S15/(S15+S65)*100</f>
        <v>99.678456591639872</v>
      </c>
      <c r="T34" s="143">
        <f>+T15/(T15+T65)*100</f>
        <v>100</v>
      </c>
      <c r="U34" s="143"/>
      <c r="V34" s="143">
        <f>+V15/(V15+V65)*100</f>
        <v>99.661016949152554</v>
      </c>
      <c r="W34" s="143">
        <f>+W15/(W15+W65)*100</f>
        <v>100</v>
      </c>
      <c r="X34" s="143">
        <f>+X15/(X15+X65)*100</f>
        <v>99.285714285714292</v>
      </c>
      <c r="Y34" s="143"/>
      <c r="Z34" s="143">
        <f>+Z15/(Z15+Z65)*100</f>
        <v>98</v>
      </c>
      <c r="AA34" s="143">
        <f>+AA15/(AA15+AA65)*100</f>
        <v>100</v>
      </c>
      <c r="AB34" s="143">
        <f>+AB15/(AB15+AB65)*100</f>
        <v>95.862068965517238</v>
      </c>
      <c r="AC34" s="128"/>
      <c r="AD34" s="128"/>
      <c r="AE34" s="128"/>
      <c r="AF34" s="128"/>
      <c r="AG34" s="128"/>
    </row>
    <row r="35" spans="1:33" s="129" customFormat="1" x14ac:dyDescent="0.25">
      <c r="A35" s="133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28"/>
      <c r="AD35" s="128"/>
      <c r="AE35" s="128"/>
      <c r="AF35" s="128"/>
      <c r="AG35" s="128"/>
    </row>
    <row r="36" spans="1:33" s="129" customFormat="1" ht="14.25" x14ac:dyDescent="0.25">
      <c r="A36" s="130" t="s">
        <v>88</v>
      </c>
      <c r="B36" s="144"/>
      <c r="C36" s="144"/>
      <c r="D36" s="144"/>
      <c r="E36" s="145"/>
      <c r="F36" s="144"/>
      <c r="G36" s="144"/>
      <c r="H36" s="144"/>
      <c r="I36" s="145"/>
      <c r="J36" s="144"/>
      <c r="K36" s="144"/>
      <c r="L36" s="144"/>
      <c r="M36" s="145"/>
      <c r="N36" s="144"/>
      <c r="O36" s="144"/>
      <c r="P36" s="144"/>
      <c r="Q36" s="145"/>
      <c r="R36" s="144"/>
      <c r="S36" s="144"/>
      <c r="T36" s="144"/>
      <c r="U36" s="145"/>
      <c r="V36" s="144"/>
      <c r="W36" s="144"/>
      <c r="X36" s="144"/>
      <c r="Y36" s="145"/>
      <c r="Z36" s="144"/>
      <c r="AA36" s="144"/>
      <c r="AB36" s="144"/>
      <c r="AC36" s="128"/>
      <c r="AD36" s="128"/>
      <c r="AE36" s="128"/>
      <c r="AF36" s="128"/>
      <c r="AG36" s="128"/>
    </row>
    <row r="37" spans="1:33" s="129" customFormat="1" x14ac:dyDescent="0.25">
      <c r="A37" s="136" t="s">
        <v>22</v>
      </c>
      <c r="B37" s="143">
        <f t="shared" ref="B37:D38" si="27">+B18/(B18+B68)*100</f>
        <v>97.142090433382535</v>
      </c>
      <c r="C37" s="143">
        <f t="shared" si="27"/>
        <v>96.926375982844888</v>
      </c>
      <c r="D37" s="143">
        <f t="shared" si="27"/>
        <v>97.271750805585384</v>
      </c>
      <c r="E37" s="143"/>
      <c r="F37" s="143">
        <v>0</v>
      </c>
      <c r="G37" s="143">
        <v>0</v>
      </c>
      <c r="H37" s="143">
        <v>0</v>
      </c>
      <c r="I37" s="143"/>
      <c r="J37" s="143">
        <v>0</v>
      </c>
      <c r="K37" s="143">
        <v>0</v>
      </c>
      <c r="L37" s="143">
        <v>0</v>
      </c>
      <c r="M37" s="143"/>
      <c r="N37" s="143">
        <v>0</v>
      </c>
      <c r="O37" s="143">
        <v>0</v>
      </c>
      <c r="P37" s="143">
        <v>0</v>
      </c>
      <c r="Q37" s="143"/>
      <c r="R37" s="143">
        <f t="shared" ref="R37:T38" si="28">+R18/(R18+R68)*100</f>
        <v>97.82334384858045</v>
      </c>
      <c r="S37" s="143">
        <f t="shared" si="28"/>
        <v>97.27947238252267</v>
      </c>
      <c r="T37" s="143">
        <f t="shared" si="28"/>
        <v>98.16044966785897</v>
      </c>
      <c r="U37" s="143"/>
      <c r="V37" s="143">
        <f t="shared" ref="V37:X38" si="29">+V18/(V18+V68)*100</f>
        <v>97.558810474922325</v>
      </c>
      <c r="W37" s="143">
        <f t="shared" si="29"/>
        <v>97.196261682242991</v>
      </c>
      <c r="X37" s="143">
        <f t="shared" si="29"/>
        <v>97.780959198282034</v>
      </c>
      <c r="Y37" s="143"/>
      <c r="Z37" s="143">
        <f t="shared" ref="Z37:AB38" si="30">+Z18/(Z18+Z68)*100</f>
        <v>95.615763546798021</v>
      </c>
      <c r="AA37" s="143">
        <f t="shared" si="30"/>
        <v>96.021947873799732</v>
      </c>
      <c r="AB37" s="143">
        <f t="shared" si="30"/>
        <v>95.388162951575708</v>
      </c>
      <c r="AC37" s="128"/>
      <c r="AD37" s="128"/>
      <c r="AE37" s="128"/>
      <c r="AF37" s="128"/>
      <c r="AG37" s="128"/>
    </row>
    <row r="38" spans="1:33" x14ac:dyDescent="0.25">
      <c r="A38" s="132" t="s">
        <v>85</v>
      </c>
      <c r="B38" s="143">
        <f t="shared" si="27"/>
        <v>97.130018843310623</v>
      </c>
      <c r="C38" s="143">
        <f t="shared" si="27"/>
        <v>96.608140462889068</v>
      </c>
      <c r="D38" s="143">
        <f t="shared" si="27"/>
        <v>97.427725927612101</v>
      </c>
      <c r="E38" s="146"/>
      <c r="F38" s="143">
        <v>0</v>
      </c>
      <c r="G38" s="143">
        <v>0</v>
      </c>
      <c r="H38" s="143">
        <v>0</v>
      </c>
      <c r="I38" s="146"/>
      <c r="J38" s="143">
        <v>0</v>
      </c>
      <c r="K38" s="143">
        <v>0</v>
      </c>
      <c r="L38" s="143">
        <v>0</v>
      </c>
      <c r="M38" s="146"/>
      <c r="N38" s="143">
        <v>0</v>
      </c>
      <c r="O38" s="143">
        <v>0</v>
      </c>
      <c r="P38" s="143">
        <v>0</v>
      </c>
      <c r="Q38" s="146"/>
      <c r="R38" s="143">
        <f t="shared" si="28"/>
        <v>97.695696374110469</v>
      </c>
      <c r="S38" s="143">
        <f t="shared" si="28"/>
        <v>97.082953509571553</v>
      </c>
      <c r="T38" s="143">
        <f t="shared" si="28"/>
        <v>98.05825242718447</v>
      </c>
      <c r="U38" s="146"/>
      <c r="V38" s="143">
        <f t="shared" si="29"/>
        <v>97.468958930276983</v>
      </c>
      <c r="W38" s="143">
        <f t="shared" si="29"/>
        <v>96.879063719115734</v>
      </c>
      <c r="X38" s="143">
        <f t="shared" si="29"/>
        <v>97.811320754716974</v>
      </c>
      <c r="Y38" s="146"/>
      <c r="Z38" s="143">
        <f t="shared" si="30"/>
        <v>95.846817691477881</v>
      </c>
      <c r="AA38" s="143">
        <f t="shared" si="30"/>
        <v>95.46875</v>
      </c>
      <c r="AB38" s="143">
        <f t="shared" si="30"/>
        <v>96.046128500823727</v>
      </c>
    </row>
    <row r="39" spans="1:33" x14ac:dyDescent="0.25">
      <c r="A39" s="132" t="s">
        <v>86</v>
      </c>
      <c r="B39" s="143">
        <v>0</v>
      </c>
      <c r="C39" s="143">
        <v>0</v>
      </c>
      <c r="D39" s="143">
        <v>0</v>
      </c>
      <c r="E39" s="146"/>
      <c r="F39" s="143">
        <v>0</v>
      </c>
      <c r="G39" s="143">
        <v>0</v>
      </c>
      <c r="H39" s="143">
        <v>0</v>
      </c>
      <c r="I39" s="146"/>
      <c r="J39" s="143">
        <v>0</v>
      </c>
      <c r="K39" s="143">
        <v>0</v>
      </c>
      <c r="L39" s="143">
        <v>0</v>
      </c>
      <c r="M39" s="146"/>
      <c r="N39" s="143">
        <v>0</v>
      </c>
      <c r="O39" s="143">
        <v>0</v>
      </c>
      <c r="P39" s="143">
        <v>0</v>
      </c>
      <c r="Q39" s="146"/>
      <c r="R39" s="143">
        <v>0</v>
      </c>
      <c r="S39" s="143">
        <v>0</v>
      </c>
      <c r="T39" s="143">
        <v>0</v>
      </c>
      <c r="U39" s="146"/>
      <c r="V39" s="143">
        <v>0</v>
      </c>
      <c r="W39" s="143">
        <v>0</v>
      </c>
      <c r="X39" s="143">
        <v>0</v>
      </c>
      <c r="Y39" s="146"/>
      <c r="Z39" s="143">
        <v>0</v>
      </c>
      <c r="AA39" s="143">
        <v>0</v>
      </c>
      <c r="AB39" s="143">
        <v>0</v>
      </c>
    </row>
    <row r="40" spans="1:33" x14ac:dyDescent="0.25">
      <c r="A40" s="132" t="s">
        <v>87</v>
      </c>
      <c r="B40" s="143">
        <f>+B21/(B21+B71)*100</f>
        <v>97.292418772563167</v>
      </c>
      <c r="C40" s="143">
        <f>+C21/(C21+C71)*100</f>
        <v>99.657534246575338</v>
      </c>
      <c r="D40" s="143">
        <f>+D21/(D21+D71)*100</f>
        <v>94.656488549618317</v>
      </c>
      <c r="E40" s="146"/>
      <c r="F40" s="143">
        <v>0</v>
      </c>
      <c r="G40" s="143">
        <v>0</v>
      </c>
      <c r="H40" s="143">
        <v>0</v>
      </c>
      <c r="I40" s="146"/>
      <c r="J40" s="143">
        <v>0</v>
      </c>
      <c r="K40" s="143">
        <v>0</v>
      </c>
      <c r="L40" s="143">
        <v>0</v>
      </c>
      <c r="M40" s="146"/>
      <c r="N40" s="143">
        <v>0</v>
      </c>
      <c r="O40" s="143">
        <v>0</v>
      </c>
      <c r="P40" s="143">
        <v>0</v>
      </c>
      <c r="Q40" s="146"/>
      <c r="R40" s="143">
        <f>+R21/(R21+R71)*100</f>
        <v>99.543378995433784</v>
      </c>
      <c r="S40" s="143">
        <f>+S21/(S21+S71)*100</f>
        <v>99.137931034482762</v>
      </c>
      <c r="T40" s="143">
        <f>+T21/(T21+T71)*100</f>
        <v>100</v>
      </c>
      <c r="U40" s="146"/>
      <c r="V40" s="143">
        <f>+V21/(V21+V71)*100</f>
        <v>98.742138364779876</v>
      </c>
      <c r="W40" s="143">
        <f>+W21/(W21+W71)*100</f>
        <v>100</v>
      </c>
      <c r="X40" s="143">
        <f>+X21/(X21+X71)*100</f>
        <v>97.222222222222214</v>
      </c>
      <c r="Y40" s="146"/>
      <c r="Z40" s="143">
        <f>+Z21/(Z21+Z71)*100</f>
        <v>93.181818181818173</v>
      </c>
      <c r="AA40" s="143">
        <f>+AA21/(AA21+AA71)*100</f>
        <v>100</v>
      </c>
      <c r="AB40" s="143">
        <f>+AB21/(AB21+AB71)*100</f>
        <v>86.206896551724128</v>
      </c>
    </row>
    <row r="41" spans="1:33" x14ac:dyDescent="0.25">
      <c r="A41" s="132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</row>
    <row r="42" spans="1:33" ht="14.25" x14ac:dyDescent="0.25">
      <c r="A42" s="140" t="s">
        <v>89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</row>
    <row r="43" spans="1:33" x14ac:dyDescent="0.25">
      <c r="A43" s="141" t="s">
        <v>22</v>
      </c>
      <c r="B43" s="143">
        <f t="shared" ref="B43:D44" si="31">+B24/(B24+B74)*100</f>
        <v>97.875210792580106</v>
      </c>
      <c r="C43" s="143">
        <f t="shared" si="31"/>
        <v>97.4180734856008</v>
      </c>
      <c r="D43" s="143">
        <f t="shared" si="31"/>
        <v>98.110316649642499</v>
      </c>
      <c r="E43" s="143"/>
      <c r="F43" s="143">
        <v>0</v>
      </c>
      <c r="G43" s="143">
        <v>0</v>
      </c>
      <c r="H43" s="143">
        <v>0</v>
      </c>
      <c r="I43" s="143"/>
      <c r="J43" s="143">
        <v>0</v>
      </c>
      <c r="K43" s="143">
        <v>0</v>
      </c>
      <c r="L43" s="143">
        <v>0</v>
      </c>
      <c r="M43" s="143"/>
      <c r="N43" s="143">
        <v>0</v>
      </c>
      <c r="O43" s="143">
        <v>0</v>
      </c>
      <c r="P43" s="143">
        <v>0</v>
      </c>
      <c r="Q43" s="143"/>
      <c r="R43" s="143">
        <f t="shared" ref="R43:T44" si="32">+R24/(R24+R74)*100</f>
        <v>97.420781134856298</v>
      </c>
      <c r="S43" s="143">
        <f t="shared" si="32"/>
        <v>97.093023255813947</v>
      </c>
      <c r="T43" s="143">
        <f t="shared" si="32"/>
        <v>97.621878715814503</v>
      </c>
      <c r="U43" s="143"/>
      <c r="V43" s="143">
        <f t="shared" ref="V43:X44" si="33">+V24/(V24+V74)*100</f>
        <v>97.517730496453908</v>
      </c>
      <c r="W43" s="143">
        <f t="shared" si="33"/>
        <v>96.6542750929368</v>
      </c>
      <c r="X43" s="143">
        <f t="shared" si="33"/>
        <v>97.920277296360482</v>
      </c>
      <c r="Y43" s="143"/>
      <c r="Z43" s="148">
        <f t="shared" ref="Z43:AB44" si="34">+Z24/(Z24+Z74)*100</f>
        <v>99.081364829396321</v>
      </c>
      <c r="AA43" s="148">
        <f t="shared" si="34"/>
        <v>99.099099099099092</v>
      </c>
      <c r="AB43" s="148">
        <f t="shared" si="34"/>
        <v>99.074074074074076</v>
      </c>
    </row>
    <row r="44" spans="1:33" x14ac:dyDescent="0.25">
      <c r="A44" s="132" t="s">
        <v>85</v>
      </c>
      <c r="B44" s="143">
        <f t="shared" si="31"/>
        <v>97.875210792580106</v>
      </c>
      <c r="C44" s="143">
        <f t="shared" si="31"/>
        <v>97.4180734856008</v>
      </c>
      <c r="D44" s="143">
        <f t="shared" si="31"/>
        <v>98.110316649642499</v>
      </c>
      <c r="E44" s="146"/>
      <c r="F44" s="143">
        <v>0</v>
      </c>
      <c r="G44" s="143">
        <v>0</v>
      </c>
      <c r="H44" s="143">
        <v>0</v>
      </c>
      <c r="I44" s="146"/>
      <c r="J44" s="143">
        <v>0</v>
      </c>
      <c r="K44" s="143">
        <v>0</v>
      </c>
      <c r="L44" s="143">
        <v>0</v>
      </c>
      <c r="M44" s="146"/>
      <c r="N44" s="143">
        <v>0</v>
      </c>
      <c r="O44" s="143">
        <v>0</v>
      </c>
      <c r="P44" s="143">
        <v>0</v>
      </c>
      <c r="Q44" s="146"/>
      <c r="R44" s="143">
        <f t="shared" si="32"/>
        <v>97.420781134856298</v>
      </c>
      <c r="S44" s="143">
        <f t="shared" si="32"/>
        <v>97.093023255813947</v>
      </c>
      <c r="T44" s="143">
        <f t="shared" si="32"/>
        <v>97.621878715814503</v>
      </c>
      <c r="U44" s="146"/>
      <c r="V44" s="143">
        <f t="shared" si="33"/>
        <v>97.517730496453908</v>
      </c>
      <c r="W44" s="143">
        <f t="shared" si="33"/>
        <v>96.6542750929368</v>
      </c>
      <c r="X44" s="143">
        <f t="shared" si="33"/>
        <v>97.920277296360482</v>
      </c>
      <c r="Y44" s="146"/>
      <c r="Z44" s="143">
        <f t="shared" si="34"/>
        <v>99.081364829396321</v>
      </c>
      <c r="AA44" s="143">
        <f t="shared" si="34"/>
        <v>99.099099099099092</v>
      </c>
      <c r="AB44" s="143">
        <f t="shared" si="34"/>
        <v>99.074074074074076</v>
      </c>
    </row>
    <row r="45" spans="1:33" x14ac:dyDescent="0.25">
      <c r="A45" s="132" t="s">
        <v>86</v>
      </c>
      <c r="B45" s="143">
        <v>0</v>
      </c>
      <c r="C45" s="143">
        <v>0</v>
      </c>
      <c r="D45" s="143">
        <v>0</v>
      </c>
      <c r="E45" s="146"/>
      <c r="F45" s="143">
        <v>0</v>
      </c>
      <c r="G45" s="143">
        <v>0</v>
      </c>
      <c r="H45" s="143">
        <v>0</v>
      </c>
      <c r="I45" s="146"/>
      <c r="J45" s="143">
        <v>0</v>
      </c>
      <c r="K45" s="143">
        <v>0</v>
      </c>
      <c r="L45" s="143">
        <v>0</v>
      </c>
      <c r="M45" s="146"/>
      <c r="N45" s="143">
        <v>0</v>
      </c>
      <c r="O45" s="143">
        <v>0</v>
      </c>
      <c r="P45" s="143">
        <v>0</v>
      </c>
      <c r="Q45" s="146"/>
      <c r="R45" s="143">
        <v>0</v>
      </c>
      <c r="S45" s="143">
        <v>0</v>
      </c>
      <c r="T45" s="143">
        <v>0</v>
      </c>
      <c r="U45" s="146"/>
      <c r="V45" s="143">
        <v>0</v>
      </c>
      <c r="W45" s="143">
        <v>0</v>
      </c>
      <c r="X45" s="143">
        <v>0</v>
      </c>
      <c r="Y45" s="146"/>
      <c r="Z45" s="143">
        <v>0</v>
      </c>
      <c r="AA45" s="143">
        <v>0</v>
      </c>
      <c r="AB45" s="143">
        <v>0</v>
      </c>
    </row>
    <row r="46" spans="1:33" ht="13.5" thickBot="1" x14ac:dyDescent="0.3">
      <c r="A46" s="132" t="s">
        <v>87</v>
      </c>
      <c r="B46" s="149">
        <v>0</v>
      </c>
      <c r="C46" s="149">
        <v>0</v>
      </c>
      <c r="D46" s="149">
        <v>0</v>
      </c>
      <c r="E46" s="149"/>
      <c r="F46" s="149">
        <v>0</v>
      </c>
      <c r="G46" s="149">
        <v>0</v>
      </c>
      <c r="H46" s="149">
        <v>0</v>
      </c>
      <c r="I46" s="149"/>
      <c r="J46" s="149">
        <v>0</v>
      </c>
      <c r="K46" s="149">
        <v>0</v>
      </c>
      <c r="L46" s="149">
        <v>0</v>
      </c>
      <c r="M46" s="149"/>
      <c r="N46" s="149">
        <v>0</v>
      </c>
      <c r="O46" s="149">
        <v>0</v>
      </c>
      <c r="P46" s="149">
        <v>0</v>
      </c>
      <c r="Q46" s="149"/>
      <c r="R46" s="149">
        <v>0</v>
      </c>
      <c r="S46" s="149">
        <v>0</v>
      </c>
      <c r="T46" s="149">
        <v>0</v>
      </c>
      <c r="U46" s="149"/>
      <c r="V46" s="149">
        <v>0</v>
      </c>
      <c r="W46" s="149">
        <v>0</v>
      </c>
      <c r="X46" s="149">
        <v>0</v>
      </c>
      <c r="Y46" s="149"/>
      <c r="Z46" s="149">
        <v>0</v>
      </c>
      <c r="AA46" s="149">
        <v>0</v>
      </c>
      <c r="AB46" s="149">
        <v>0</v>
      </c>
    </row>
    <row r="47" spans="1:33" x14ac:dyDescent="0.25">
      <c r="A47" s="292" t="s">
        <v>90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</row>
    <row r="48" spans="1:33" x14ac:dyDescent="0.25">
      <c r="A48" s="293" t="s">
        <v>14</v>
      </c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</row>
    <row r="49" spans="1:33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1" spans="1:33" s="115" customFormat="1" ht="15" x14ac:dyDescent="0.25">
      <c r="A51" s="294" t="s">
        <v>218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9"/>
      <c r="AD51" s="278" t="s">
        <v>249</v>
      </c>
      <c r="AE51" s="278"/>
      <c r="AF51" s="9"/>
    </row>
    <row r="52" spans="1:33" s="115" customFormat="1" ht="15" x14ac:dyDescent="0.25">
      <c r="A52" s="295" t="s">
        <v>219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9"/>
      <c r="AD52" s="278"/>
      <c r="AE52" s="278"/>
      <c r="AF52"/>
    </row>
    <row r="53" spans="1:33" s="115" customFormat="1" ht="15" x14ac:dyDescent="0.25">
      <c r="A53" s="294" t="s">
        <v>78</v>
      </c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</row>
    <row r="54" spans="1:33" s="115" customFormat="1" ht="15" x14ac:dyDescent="0.25">
      <c r="A54" s="295" t="s">
        <v>79</v>
      </c>
      <c r="B54" s="295"/>
      <c r="C54" s="295"/>
      <c r="D54" s="295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</row>
    <row r="55" spans="1:33" s="115" customFormat="1" ht="15" x14ac:dyDescent="0.25">
      <c r="A55" s="295" t="s">
        <v>80</v>
      </c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</row>
    <row r="56" spans="1:33" s="115" customFormat="1" ht="15.75" thickBot="1" x14ac:dyDescent="0.3">
      <c r="A56" s="116"/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</row>
    <row r="57" spans="1:33" s="115" customFormat="1" ht="15" customHeight="1" x14ac:dyDescent="0.25">
      <c r="A57" s="296" t="s">
        <v>81</v>
      </c>
      <c r="B57" s="119" t="s">
        <v>22</v>
      </c>
      <c r="C57" s="119"/>
      <c r="D57" s="119"/>
      <c r="E57" s="120"/>
      <c r="F57" s="119" t="s">
        <v>57</v>
      </c>
      <c r="G57" s="119"/>
      <c r="H57" s="119"/>
      <c r="I57" s="120"/>
      <c r="J57" s="119" t="s">
        <v>58</v>
      </c>
      <c r="K57" s="119"/>
      <c r="L57" s="119"/>
      <c r="M57" s="120"/>
      <c r="N57" s="119" t="s">
        <v>59</v>
      </c>
      <c r="O57" s="119"/>
      <c r="P57" s="119"/>
      <c r="Q57" s="120"/>
      <c r="R57" s="119" t="s">
        <v>61</v>
      </c>
      <c r="S57" s="119"/>
      <c r="T57" s="119"/>
      <c r="U57" s="120"/>
      <c r="V57" s="119" t="s">
        <v>62</v>
      </c>
      <c r="W57" s="119"/>
      <c r="X57" s="119"/>
      <c r="Y57" s="120"/>
      <c r="Z57" s="119" t="s">
        <v>63</v>
      </c>
      <c r="AA57" s="119"/>
      <c r="AB57" s="119"/>
    </row>
    <row r="58" spans="1:33" s="115" customFormat="1" ht="15.75" thickBot="1" x14ac:dyDescent="0.3">
      <c r="A58" s="297"/>
      <c r="B58" s="121" t="s">
        <v>82</v>
      </c>
      <c r="C58" s="121" t="s">
        <v>83</v>
      </c>
      <c r="D58" s="121" t="s">
        <v>84</v>
      </c>
      <c r="E58" s="122"/>
      <c r="F58" s="121" t="s">
        <v>82</v>
      </c>
      <c r="G58" s="121" t="s">
        <v>83</v>
      </c>
      <c r="H58" s="121" t="s">
        <v>84</v>
      </c>
      <c r="I58" s="122"/>
      <c r="J58" s="121" t="s">
        <v>82</v>
      </c>
      <c r="K58" s="121" t="s">
        <v>83</v>
      </c>
      <c r="L58" s="121" t="s">
        <v>84</v>
      </c>
      <c r="M58" s="122"/>
      <c r="N58" s="121" t="s">
        <v>82</v>
      </c>
      <c r="O58" s="121" t="s">
        <v>83</v>
      </c>
      <c r="P58" s="121" t="s">
        <v>84</v>
      </c>
      <c r="Q58" s="122"/>
      <c r="R58" s="121" t="s">
        <v>82</v>
      </c>
      <c r="S58" s="121" t="s">
        <v>83</v>
      </c>
      <c r="T58" s="121" t="s">
        <v>84</v>
      </c>
      <c r="U58" s="122"/>
      <c r="V58" s="121" t="s">
        <v>82</v>
      </c>
      <c r="W58" s="121" t="s">
        <v>83</v>
      </c>
      <c r="X58" s="121" t="s">
        <v>84</v>
      </c>
      <c r="Y58" s="122"/>
      <c r="Z58" s="121" t="s">
        <v>82</v>
      </c>
      <c r="AA58" s="121" t="s">
        <v>83</v>
      </c>
      <c r="AB58" s="121" t="s">
        <v>84</v>
      </c>
    </row>
    <row r="59" spans="1:33" s="115" customFormat="1" ht="12.75" customHeight="1" x14ac:dyDescent="0.25">
      <c r="A59" s="123"/>
      <c r="B59" s="124"/>
      <c r="C59" s="124"/>
      <c r="D59" s="124"/>
      <c r="E59" s="125"/>
      <c r="F59" s="124"/>
      <c r="G59" s="124"/>
      <c r="H59" s="124"/>
      <c r="I59" s="125"/>
      <c r="J59" s="124"/>
      <c r="K59" s="124"/>
      <c r="L59" s="124"/>
      <c r="M59" s="125"/>
      <c r="N59" s="124"/>
      <c r="O59" s="124"/>
      <c r="P59" s="124"/>
      <c r="Q59" s="125"/>
      <c r="R59" s="124"/>
      <c r="S59" s="124"/>
      <c r="T59" s="124"/>
      <c r="U59" s="125"/>
      <c r="V59" s="124"/>
      <c r="W59" s="124"/>
      <c r="X59" s="124"/>
      <c r="Y59" s="125"/>
      <c r="Z59" s="124"/>
      <c r="AA59" s="124"/>
      <c r="AB59" s="124"/>
    </row>
    <row r="60" spans="1:33" s="115" customFormat="1" ht="21" customHeight="1" x14ac:dyDescent="0.25">
      <c r="A60" s="298" t="s">
        <v>39</v>
      </c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</row>
    <row r="61" spans="1:33" s="129" customFormat="1" ht="12.75" customHeight="1" x14ac:dyDescent="0.25">
      <c r="A61" s="126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8"/>
      <c r="AD61" s="128"/>
      <c r="AE61" s="128"/>
      <c r="AF61" s="128"/>
      <c r="AG61" s="128"/>
    </row>
    <row r="62" spans="1:33" s="129" customFormat="1" ht="14.25" x14ac:dyDescent="0.25">
      <c r="A62" s="130" t="s">
        <v>22</v>
      </c>
      <c r="B62" s="131">
        <f t="shared" ref="B62:D63" si="35">+B68+B74</f>
        <v>276</v>
      </c>
      <c r="C62" s="131">
        <f t="shared" si="35"/>
        <v>112</v>
      </c>
      <c r="D62" s="131">
        <f t="shared" si="35"/>
        <v>164</v>
      </c>
      <c r="E62" s="131"/>
      <c r="F62" s="131" t="s">
        <v>56</v>
      </c>
      <c r="G62" s="131" t="s">
        <v>56</v>
      </c>
      <c r="H62" s="131" t="s">
        <v>56</v>
      </c>
      <c r="I62" s="131"/>
      <c r="J62" s="131" t="s">
        <v>56</v>
      </c>
      <c r="K62" s="131" t="s">
        <v>56</v>
      </c>
      <c r="L62" s="131" t="s">
        <v>56</v>
      </c>
      <c r="M62" s="131"/>
      <c r="N62" s="131" t="s">
        <v>56</v>
      </c>
      <c r="O62" s="131" t="s">
        <v>56</v>
      </c>
      <c r="P62" s="131" t="s">
        <v>56</v>
      </c>
      <c r="Q62" s="131"/>
      <c r="R62" s="131">
        <f t="shared" ref="R62:T63" si="36">+R68+R74</f>
        <v>104</v>
      </c>
      <c r="S62" s="131">
        <f t="shared" si="36"/>
        <v>48</v>
      </c>
      <c r="T62" s="131">
        <f t="shared" si="36"/>
        <v>56</v>
      </c>
      <c r="U62" s="131"/>
      <c r="V62" s="131">
        <f t="shared" ref="V62:X63" si="37">+V68+V74</f>
        <v>76</v>
      </c>
      <c r="W62" s="131">
        <f t="shared" si="37"/>
        <v>33</v>
      </c>
      <c r="X62" s="131">
        <f t="shared" si="37"/>
        <v>43</v>
      </c>
      <c r="Y62" s="131"/>
      <c r="Z62" s="131">
        <f t="shared" ref="Z62:AB63" si="38">+Z68+Z74</f>
        <v>96</v>
      </c>
      <c r="AA62" s="131">
        <f t="shared" si="38"/>
        <v>31</v>
      </c>
      <c r="AB62" s="131">
        <f t="shared" si="38"/>
        <v>65</v>
      </c>
      <c r="AC62" s="128"/>
      <c r="AD62" s="128"/>
      <c r="AE62" s="128"/>
      <c r="AF62" s="128"/>
      <c r="AG62" s="128"/>
    </row>
    <row r="63" spans="1:33" s="129" customFormat="1" x14ac:dyDescent="0.25">
      <c r="A63" s="132" t="s">
        <v>85</v>
      </c>
      <c r="B63" s="131">
        <f t="shared" si="35"/>
        <v>261</v>
      </c>
      <c r="C63" s="131">
        <f t="shared" si="35"/>
        <v>111</v>
      </c>
      <c r="D63" s="131">
        <f t="shared" si="35"/>
        <v>150</v>
      </c>
      <c r="E63" s="131"/>
      <c r="F63" s="131" t="s">
        <v>56</v>
      </c>
      <c r="G63" s="131" t="s">
        <v>56</v>
      </c>
      <c r="H63" s="131" t="s">
        <v>56</v>
      </c>
      <c r="I63" s="131"/>
      <c r="J63" s="131" t="s">
        <v>56</v>
      </c>
      <c r="K63" s="131" t="s">
        <v>56</v>
      </c>
      <c r="L63" s="131" t="s">
        <v>56</v>
      </c>
      <c r="M63" s="131"/>
      <c r="N63" s="131" t="s">
        <v>56</v>
      </c>
      <c r="O63" s="131" t="s">
        <v>56</v>
      </c>
      <c r="P63" s="131" t="s">
        <v>56</v>
      </c>
      <c r="Q63" s="131"/>
      <c r="R63" s="131">
        <f t="shared" si="36"/>
        <v>103</v>
      </c>
      <c r="S63" s="131">
        <f t="shared" si="36"/>
        <v>47</v>
      </c>
      <c r="T63" s="131">
        <f t="shared" si="36"/>
        <v>56</v>
      </c>
      <c r="U63" s="131"/>
      <c r="V63" s="131">
        <f t="shared" si="37"/>
        <v>74</v>
      </c>
      <c r="W63" s="131">
        <f t="shared" si="37"/>
        <v>33</v>
      </c>
      <c r="X63" s="131">
        <f t="shared" si="37"/>
        <v>41</v>
      </c>
      <c r="Y63" s="131"/>
      <c r="Z63" s="131">
        <f t="shared" si="38"/>
        <v>84</v>
      </c>
      <c r="AA63" s="131">
        <f t="shared" si="38"/>
        <v>31</v>
      </c>
      <c r="AB63" s="131">
        <f t="shared" si="38"/>
        <v>53</v>
      </c>
      <c r="AC63" s="128"/>
      <c r="AD63" s="128"/>
      <c r="AE63" s="128"/>
      <c r="AF63" s="128"/>
      <c r="AG63" s="128"/>
    </row>
    <row r="64" spans="1:33" s="129" customFormat="1" x14ac:dyDescent="0.25">
      <c r="A64" s="132" t="s">
        <v>86</v>
      </c>
      <c r="B64" s="131" t="s">
        <v>56</v>
      </c>
      <c r="C64" s="131" t="s">
        <v>56</v>
      </c>
      <c r="D64" s="131" t="s">
        <v>56</v>
      </c>
      <c r="E64" s="131"/>
      <c r="F64" s="131" t="s">
        <v>56</v>
      </c>
      <c r="G64" s="131" t="s">
        <v>56</v>
      </c>
      <c r="H64" s="131" t="s">
        <v>56</v>
      </c>
      <c r="I64" s="131"/>
      <c r="J64" s="131" t="s">
        <v>56</v>
      </c>
      <c r="K64" s="131" t="s">
        <v>56</v>
      </c>
      <c r="L64" s="131" t="s">
        <v>56</v>
      </c>
      <c r="M64" s="131"/>
      <c r="N64" s="131" t="s">
        <v>56</v>
      </c>
      <c r="O64" s="131" t="s">
        <v>56</v>
      </c>
      <c r="P64" s="131" t="s">
        <v>56</v>
      </c>
      <c r="Q64" s="131"/>
      <c r="R64" s="131" t="s">
        <v>56</v>
      </c>
      <c r="S64" s="131" t="s">
        <v>56</v>
      </c>
      <c r="T64" s="131" t="s">
        <v>56</v>
      </c>
      <c r="U64" s="131"/>
      <c r="V64" s="131" t="s">
        <v>56</v>
      </c>
      <c r="W64" s="131" t="s">
        <v>56</v>
      </c>
      <c r="X64" s="131" t="s">
        <v>56</v>
      </c>
      <c r="Y64" s="131"/>
      <c r="Z64" s="131" t="s">
        <v>56</v>
      </c>
      <c r="AA64" s="131" t="s">
        <v>56</v>
      </c>
      <c r="AB64" s="131" t="s">
        <v>56</v>
      </c>
      <c r="AC64" s="128"/>
      <c r="AD64" s="128"/>
      <c r="AE64" s="128"/>
      <c r="AF64" s="128"/>
      <c r="AG64" s="128"/>
    </row>
    <row r="65" spans="1:33" s="129" customFormat="1" x14ac:dyDescent="0.25">
      <c r="A65" s="132" t="s">
        <v>87</v>
      </c>
      <c r="B65" s="131">
        <f>+B71</f>
        <v>15</v>
      </c>
      <c r="C65" s="131">
        <f>+C71</f>
        <v>1</v>
      </c>
      <c r="D65" s="131">
        <f>+D71</f>
        <v>14</v>
      </c>
      <c r="E65" s="131"/>
      <c r="F65" s="131" t="s">
        <v>56</v>
      </c>
      <c r="G65" s="131" t="s">
        <v>56</v>
      </c>
      <c r="H65" s="131" t="s">
        <v>56</v>
      </c>
      <c r="I65" s="131"/>
      <c r="J65" s="131" t="s">
        <v>56</v>
      </c>
      <c r="K65" s="131" t="s">
        <v>56</v>
      </c>
      <c r="L65" s="131" t="s">
        <v>56</v>
      </c>
      <c r="M65" s="131"/>
      <c r="N65" s="131" t="s">
        <v>56</v>
      </c>
      <c r="O65" s="131" t="s">
        <v>56</v>
      </c>
      <c r="P65" s="131" t="s">
        <v>56</v>
      </c>
      <c r="Q65" s="131"/>
      <c r="R65" s="131">
        <f>+R71</f>
        <v>1</v>
      </c>
      <c r="S65" s="131">
        <f>+S71</f>
        <v>1</v>
      </c>
      <c r="T65" s="131">
        <f>+T71</f>
        <v>0</v>
      </c>
      <c r="U65" s="131"/>
      <c r="V65" s="131">
        <f>+V71</f>
        <v>2</v>
      </c>
      <c r="W65" s="131">
        <f>+W71</f>
        <v>0</v>
      </c>
      <c r="X65" s="131">
        <f>+X71</f>
        <v>2</v>
      </c>
      <c r="Y65" s="131"/>
      <c r="Z65" s="131">
        <f>+Z71</f>
        <v>12</v>
      </c>
      <c r="AA65" s="131">
        <f>+AA71</f>
        <v>0</v>
      </c>
      <c r="AB65" s="131">
        <f>+AB71</f>
        <v>12</v>
      </c>
      <c r="AC65" s="128"/>
      <c r="AD65" s="128"/>
      <c r="AE65" s="128"/>
      <c r="AF65" s="128"/>
      <c r="AG65" s="128"/>
    </row>
    <row r="66" spans="1:33" s="129" customFormat="1" x14ac:dyDescent="0.25">
      <c r="A66" s="133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28"/>
      <c r="AD66" s="128"/>
      <c r="AE66" s="128"/>
      <c r="AF66" s="128"/>
      <c r="AG66" s="128"/>
    </row>
    <row r="67" spans="1:33" s="129" customFormat="1" ht="14.25" x14ac:dyDescent="0.25">
      <c r="A67" s="130" t="s">
        <v>88</v>
      </c>
      <c r="B67" s="134"/>
      <c r="C67" s="134"/>
      <c r="D67" s="134"/>
      <c r="E67" s="135"/>
      <c r="F67" s="134"/>
      <c r="G67" s="134"/>
      <c r="H67" s="134"/>
      <c r="I67" s="135"/>
      <c r="J67" s="134"/>
      <c r="K67" s="134"/>
      <c r="L67" s="134"/>
      <c r="M67" s="135"/>
      <c r="N67" s="134"/>
      <c r="O67" s="134"/>
      <c r="P67" s="134"/>
      <c r="Q67" s="135"/>
      <c r="R67" s="134"/>
      <c r="S67" s="134"/>
      <c r="T67" s="134"/>
      <c r="U67" s="135"/>
      <c r="V67" s="134"/>
      <c r="W67" s="134"/>
      <c r="X67" s="134"/>
      <c r="Y67" s="135"/>
      <c r="Z67" s="134"/>
      <c r="AA67" s="134"/>
      <c r="AB67" s="134"/>
      <c r="AC67" s="128"/>
      <c r="AD67" s="128"/>
      <c r="AE67" s="128"/>
      <c r="AF67" s="128"/>
      <c r="AG67" s="128"/>
    </row>
    <row r="68" spans="1:33" s="129" customFormat="1" x14ac:dyDescent="0.25">
      <c r="A68" s="136" t="s">
        <v>22</v>
      </c>
      <c r="B68" s="137">
        <f>+B69+B71</f>
        <v>213</v>
      </c>
      <c r="C68" s="137">
        <f>+C69+C71</f>
        <v>86</v>
      </c>
      <c r="D68" s="137">
        <f>+D69+D71</f>
        <v>127</v>
      </c>
      <c r="E68" s="137"/>
      <c r="F68" s="137" t="s">
        <v>56</v>
      </c>
      <c r="G68" s="137" t="s">
        <v>56</v>
      </c>
      <c r="H68" s="137" t="s">
        <v>56</v>
      </c>
      <c r="I68" s="138"/>
      <c r="J68" s="137" t="s">
        <v>56</v>
      </c>
      <c r="K68" s="137" t="s">
        <v>56</v>
      </c>
      <c r="L68" s="137" t="s">
        <v>56</v>
      </c>
      <c r="M68" s="138"/>
      <c r="N68" s="137" t="s">
        <v>56</v>
      </c>
      <c r="O68" s="137" t="s">
        <v>56</v>
      </c>
      <c r="P68" s="137" t="s">
        <v>56</v>
      </c>
      <c r="Q68" s="138"/>
      <c r="R68" s="137">
        <f>+R69+R71</f>
        <v>69</v>
      </c>
      <c r="S68" s="137">
        <f>+S69+S71</f>
        <v>33</v>
      </c>
      <c r="T68" s="137">
        <f>+T69+T71</f>
        <v>36</v>
      </c>
      <c r="U68" s="138"/>
      <c r="V68" s="137">
        <f>+V69+V71</f>
        <v>55</v>
      </c>
      <c r="W68" s="137">
        <f>+W69+W71</f>
        <v>24</v>
      </c>
      <c r="X68" s="137">
        <f>+X69+X71</f>
        <v>31</v>
      </c>
      <c r="Y68" s="138"/>
      <c r="Z68" s="137">
        <f>+Z69+Z71</f>
        <v>89</v>
      </c>
      <c r="AA68" s="137">
        <f>+AA69+AA71</f>
        <v>29</v>
      </c>
      <c r="AB68" s="137">
        <f>+AB69+AB71</f>
        <v>60</v>
      </c>
      <c r="AC68" s="128"/>
      <c r="AD68" s="128"/>
      <c r="AE68" s="128"/>
      <c r="AF68" s="128"/>
      <c r="AG68" s="128"/>
    </row>
    <row r="69" spans="1:33" x14ac:dyDescent="0.2">
      <c r="A69" s="132" t="s">
        <v>85</v>
      </c>
      <c r="B69" s="139">
        <v>198</v>
      </c>
      <c r="C69" s="139">
        <v>85</v>
      </c>
      <c r="D69" s="139">
        <v>113</v>
      </c>
      <c r="E69" s="139"/>
      <c r="F69" s="139">
        <v>0</v>
      </c>
      <c r="G69" s="139">
        <v>0</v>
      </c>
      <c r="H69" s="139">
        <v>0</v>
      </c>
      <c r="I69" s="139"/>
      <c r="J69" s="139">
        <v>0</v>
      </c>
      <c r="K69" s="139">
        <v>0</v>
      </c>
      <c r="L69" s="139">
        <v>0</v>
      </c>
      <c r="M69" s="139"/>
      <c r="N69" s="139">
        <v>0</v>
      </c>
      <c r="O69" s="139">
        <v>0</v>
      </c>
      <c r="P69" s="139">
        <v>0</v>
      </c>
      <c r="Q69" s="139"/>
      <c r="R69" s="139">
        <v>68</v>
      </c>
      <c r="S69" s="139">
        <v>32</v>
      </c>
      <c r="T69" s="139">
        <v>36</v>
      </c>
      <c r="U69" s="139"/>
      <c r="V69" s="139">
        <v>53</v>
      </c>
      <c r="W69" s="139">
        <v>24</v>
      </c>
      <c r="X69" s="139">
        <v>29</v>
      </c>
      <c r="Y69" s="139"/>
      <c r="Z69" s="139">
        <v>77</v>
      </c>
      <c r="AA69" s="139">
        <v>29</v>
      </c>
      <c r="AB69" s="139">
        <v>48</v>
      </c>
    </row>
    <row r="70" spans="1:33" x14ac:dyDescent="0.2">
      <c r="A70" s="132" t="s">
        <v>86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</row>
    <row r="71" spans="1:33" x14ac:dyDescent="0.2">
      <c r="A71" s="132" t="s">
        <v>87</v>
      </c>
      <c r="B71" s="139">
        <v>15</v>
      </c>
      <c r="C71" s="139">
        <v>1</v>
      </c>
      <c r="D71" s="139">
        <v>14</v>
      </c>
      <c r="E71" s="139"/>
      <c r="F71" s="139">
        <v>0</v>
      </c>
      <c r="G71" s="139">
        <v>0</v>
      </c>
      <c r="H71" s="139">
        <v>0</v>
      </c>
      <c r="I71" s="139"/>
      <c r="J71" s="139">
        <v>0</v>
      </c>
      <c r="K71" s="139">
        <v>0</v>
      </c>
      <c r="L71" s="139">
        <v>0</v>
      </c>
      <c r="M71" s="139"/>
      <c r="N71" s="139">
        <v>0</v>
      </c>
      <c r="O71" s="139">
        <v>0</v>
      </c>
      <c r="P71" s="139">
        <v>0</v>
      </c>
      <c r="Q71" s="139"/>
      <c r="R71" s="139">
        <v>1</v>
      </c>
      <c r="S71" s="139">
        <v>1</v>
      </c>
      <c r="T71" s="139">
        <v>0</v>
      </c>
      <c r="U71" s="139"/>
      <c r="V71" s="139">
        <v>2</v>
      </c>
      <c r="W71" s="139">
        <v>0</v>
      </c>
      <c r="X71" s="139">
        <v>2</v>
      </c>
      <c r="Y71" s="139"/>
      <c r="Z71" s="139">
        <v>12</v>
      </c>
      <c r="AA71" s="139">
        <v>0</v>
      </c>
      <c r="AB71" s="139">
        <v>12</v>
      </c>
    </row>
    <row r="72" spans="1:33" x14ac:dyDescent="0.2">
      <c r="A72" s="132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</row>
    <row r="73" spans="1:33" ht="14.25" x14ac:dyDescent="0.2">
      <c r="A73" s="140" t="s">
        <v>89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</row>
    <row r="74" spans="1:33" x14ac:dyDescent="0.25">
      <c r="A74" s="141" t="s">
        <v>22</v>
      </c>
      <c r="B74" s="137">
        <f>+B75+B77</f>
        <v>63</v>
      </c>
      <c r="C74" s="137">
        <f>+C75+C77</f>
        <v>26</v>
      </c>
      <c r="D74" s="137">
        <f>+D75+D77</f>
        <v>37</v>
      </c>
      <c r="E74" s="137"/>
      <c r="F74" s="137" t="s">
        <v>56</v>
      </c>
      <c r="G74" s="137" t="s">
        <v>56</v>
      </c>
      <c r="H74" s="137" t="s">
        <v>56</v>
      </c>
      <c r="I74" s="138"/>
      <c r="J74" s="137" t="s">
        <v>56</v>
      </c>
      <c r="K74" s="137" t="s">
        <v>56</v>
      </c>
      <c r="L74" s="137" t="s">
        <v>56</v>
      </c>
      <c r="M74" s="138"/>
      <c r="N74" s="137" t="s">
        <v>56</v>
      </c>
      <c r="O74" s="137" t="s">
        <v>56</v>
      </c>
      <c r="P74" s="137" t="s">
        <v>56</v>
      </c>
      <c r="Q74" s="138"/>
      <c r="R74" s="137">
        <f>+R75+R77</f>
        <v>35</v>
      </c>
      <c r="S74" s="137">
        <f>+S75+S77</f>
        <v>15</v>
      </c>
      <c r="T74" s="137">
        <f>+T75+T77</f>
        <v>20</v>
      </c>
      <c r="U74" s="138"/>
      <c r="V74" s="137">
        <f>+V75+V77</f>
        <v>21</v>
      </c>
      <c r="W74" s="137">
        <f>+W75+W77</f>
        <v>9</v>
      </c>
      <c r="X74" s="137">
        <f>+X75+X77</f>
        <v>12</v>
      </c>
      <c r="Y74" s="138"/>
      <c r="Z74" s="137">
        <f>+Z75+Z77</f>
        <v>7</v>
      </c>
      <c r="AA74" s="137">
        <f>+AA75+AA77</f>
        <v>2</v>
      </c>
      <c r="AB74" s="137">
        <f>+AB75+AB77</f>
        <v>5</v>
      </c>
    </row>
    <row r="75" spans="1:33" x14ac:dyDescent="0.2">
      <c r="A75" s="132" t="s">
        <v>85</v>
      </c>
      <c r="B75" s="139">
        <v>63</v>
      </c>
      <c r="C75" s="139">
        <v>26</v>
      </c>
      <c r="D75" s="139">
        <v>37</v>
      </c>
      <c r="E75" s="139"/>
      <c r="F75" s="139">
        <v>0</v>
      </c>
      <c r="G75" s="139">
        <v>0</v>
      </c>
      <c r="H75" s="139">
        <v>0</v>
      </c>
      <c r="I75" s="139"/>
      <c r="J75" s="139">
        <v>0</v>
      </c>
      <c r="K75" s="139">
        <v>0</v>
      </c>
      <c r="L75" s="139">
        <v>0</v>
      </c>
      <c r="M75" s="139"/>
      <c r="N75" s="139">
        <v>0</v>
      </c>
      <c r="O75" s="139">
        <v>0</v>
      </c>
      <c r="P75" s="139">
        <v>0</v>
      </c>
      <c r="Q75" s="139"/>
      <c r="R75" s="139">
        <v>35</v>
      </c>
      <c r="S75" s="139">
        <v>15</v>
      </c>
      <c r="T75" s="139">
        <v>20</v>
      </c>
      <c r="U75" s="139"/>
      <c r="V75" s="139">
        <v>21</v>
      </c>
      <c r="W75" s="139">
        <v>9</v>
      </c>
      <c r="X75" s="139">
        <v>12</v>
      </c>
      <c r="Y75" s="139"/>
      <c r="Z75" s="139">
        <v>7</v>
      </c>
      <c r="AA75" s="139">
        <v>2</v>
      </c>
      <c r="AB75" s="139">
        <v>5</v>
      </c>
    </row>
    <row r="76" spans="1:33" x14ac:dyDescent="0.2">
      <c r="A76" s="132" t="s">
        <v>86</v>
      </c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</row>
    <row r="77" spans="1:33" x14ac:dyDescent="0.2">
      <c r="A77" s="132" t="s">
        <v>87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</row>
    <row r="78" spans="1:33" ht="12.75" customHeight="1" x14ac:dyDescent="0.25">
      <c r="A78" s="142"/>
    </row>
    <row r="79" spans="1:33" s="115" customFormat="1" ht="21" customHeight="1" x14ac:dyDescent="0.25">
      <c r="A79" s="298" t="s">
        <v>45</v>
      </c>
      <c r="B79" s="298"/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</row>
    <row r="80" spans="1:33" s="129" customFormat="1" ht="12.75" customHeight="1" x14ac:dyDescent="0.25">
      <c r="A80" s="126"/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8"/>
      <c r="AD80" s="128"/>
      <c r="AE80" s="128"/>
      <c r="AF80" s="128"/>
      <c r="AG80" s="128"/>
    </row>
    <row r="81" spans="1:41" s="129" customFormat="1" ht="14.25" x14ac:dyDescent="0.25">
      <c r="A81" s="130" t="s">
        <v>22</v>
      </c>
      <c r="B81" s="143">
        <f t="shared" ref="B81:D82" si="39">+B62/(B62+B12)*100</f>
        <v>2.6492608946054905</v>
      </c>
      <c r="C81" s="143">
        <f t="shared" si="39"/>
        <v>2.9434954007884362</v>
      </c>
      <c r="D81" s="143">
        <f t="shared" si="39"/>
        <v>2.479963707848178</v>
      </c>
      <c r="E81" s="143"/>
      <c r="F81" s="143">
        <v>0</v>
      </c>
      <c r="G81" s="143">
        <v>0</v>
      </c>
      <c r="H81" s="143">
        <v>0</v>
      </c>
      <c r="I81" s="143"/>
      <c r="J81" s="143">
        <v>0</v>
      </c>
      <c r="K81" s="143">
        <v>0</v>
      </c>
      <c r="L81" s="143">
        <v>0</v>
      </c>
      <c r="M81" s="143"/>
      <c r="N81" s="143">
        <v>0</v>
      </c>
      <c r="O81" s="143">
        <v>0</v>
      </c>
      <c r="P81" s="143">
        <v>0</v>
      </c>
      <c r="Q81" s="143"/>
      <c r="R81" s="143">
        <f t="shared" ref="R81:T82" si="40">+R62/(R62+R12)*100</f>
        <v>2.2973271482217803</v>
      </c>
      <c r="S81" s="143">
        <f t="shared" si="40"/>
        <v>2.776171197223829</v>
      </c>
      <c r="T81" s="143">
        <f t="shared" si="40"/>
        <v>2.0014295925661187</v>
      </c>
      <c r="U81" s="143"/>
      <c r="V81" s="143">
        <f t="shared" ref="V81:X82" si="41">+V62/(V62+V12)*100</f>
        <v>2.4524040012907391</v>
      </c>
      <c r="W81" s="143">
        <f t="shared" si="41"/>
        <v>2.9333333333333331</v>
      </c>
      <c r="X81" s="143">
        <f t="shared" si="41"/>
        <v>2.1783181357649442</v>
      </c>
      <c r="Y81" s="143"/>
      <c r="Z81" s="143">
        <f t="shared" ref="Z81:AB82" si="42">+Z62/(Z62+Z12)*100</f>
        <v>3.4383954154727796</v>
      </c>
      <c r="AA81" s="143">
        <f t="shared" si="42"/>
        <v>3.2597266035751837</v>
      </c>
      <c r="AB81" s="143">
        <f t="shared" si="42"/>
        <v>3.5306898424769146</v>
      </c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</row>
    <row r="82" spans="1:41" s="129" customFormat="1" x14ac:dyDescent="0.25">
      <c r="A82" s="132" t="s">
        <v>85</v>
      </c>
      <c r="B82" s="143">
        <f t="shared" si="39"/>
        <v>2.6459854014598538</v>
      </c>
      <c r="C82" s="143">
        <f t="shared" si="39"/>
        <v>3.1596925704526049</v>
      </c>
      <c r="D82" s="143">
        <f t="shared" si="39"/>
        <v>2.3618327822390173</v>
      </c>
      <c r="E82" s="143"/>
      <c r="F82" s="143">
        <v>0</v>
      </c>
      <c r="G82" s="143">
        <v>0</v>
      </c>
      <c r="H82" s="143">
        <v>0</v>
      </c>
      <c r="I82" s="143"/>
      <c r="J82" s="143">
        <v>0</v>
      </c>
      <c r="K82" s="143">
        <v>0</v>
      </c>
      <c r="L82" s="143">
        <v>0</v>
      </c>
      <c r="M82" s="143"/>
      <c r="N82" s="143">
        <v>0</v>
      </c>
      <c r="O82" s="143">
        <v>0</v>
      </c>
      <c r="P82" s="143">
        <v>0</v>
      </c>
      <c r="Q82" s="143"/>
      <c r="R82" s="143">
        <f t="shared" si="40"/>
        <v>2.3909006499535748</v>
      </c>
      <c r="S82" s="143">
        <f t="shared" si="40"/>
        <v>2.9138251704897709</v>
      </c>
      <c r="T82" s="143">
        <f t="shared" si="40"/>
        <v>2.0779220779220777</v>
      </c>
      <c r="U82" s="143"/>
      <c r="V82" s="143">
        <f t="shared" si="41"/>
        <v>2.5170068027210881</v>
      </c>
      <c r="W82" s="143">
        <f t="shared" si="41"/>
        <v>3.1791907514450863</v>
      </c>
      <c r="X82" s="143">
        <f t="shared" si="41"/>
        <v>2.1556256572029442</v>
      </c>
      <c r="Y82" s="143"/>
      <c r="Z82" s="143">
        <f t="shared" si="42"/>
        <v>3.2110091743119269</v>
      </c>
      <c r="AA82" s="143">
        <f t="shared" si="42"/>
        <v>3.596287703016241</v>
      </c>
      <c r="AB82" s="143">
        <f t="shared" si="42"/>
        <v>3.0216647662485747</v>
      </c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</row>
    <row r="83" spans="1:41" s="129" customFormat="1" x14ac:dyDescent="0.25">
      <c r="A83" s="132" t="s">
        <v>86</v>
      </c>
      <c r="B83" s="143" t="s">
        <v>64</v>
      </c>
      <c r="C83" s="143" t="s">
        <v>64</v>
      </c>
      <c r="D83" s="143" t="s">
        <v>64</v>
      </c>
      <c r="E83" s="143"/>
      <c r="F83" s="143" t="s">
        <v>64</v>
      </c>
      <c r="G83" s="143" t="s">
        <v>64</v>
      </c>
      <c r="H83" s="143" t="s">
        <v>64</v>
      </c>
      <c r="I83" s="143"/>
      <c r="J83" s="143" t="s">
        <v>64</v>
      </c>
      <c r="K83" s="143" t="s">
        <v>64</v>
      </c>
      <c r="L83" s="143" t="s">
        <v>64</v>
      </c>
      <c r="M83" s="143"/>
      <c r="N83" s="143" t="s">
        <v>64</v>
      </c>
      <c r="O83" s="143" t="s">
        <v>64</v>
      </c>
      <c r="P83" s="143" t="s">
        <v>64</v>
      </c>
      <c r="Q83" s="143"/>
      <c r="R83" s="143" t="s">
        <v>64</v>
      </c>
      <c r="S83" s="143" t="s">
        <v>64</v>
      </c>
      <c r="T83" s="143" t="s">
        <v>64</v>
      </c>
      <c r="U83" s="143"/>
      <c r="V83" s="143" t="s">
        <v>64</v>
      </c>
      <c r="W83" s="143" t="s">
        <v>64</v>
      </c>
      <c r="X83" s="143" t="s">
        <v>64</v>
      </c>
      <c r="Y83" s="143"/>
      <c r="Z83" s="143" t="s">
        <v>64</v>
      </c>
      <c r="AA83" s="143" t="s">
        <v>64</v>
      </c>
      <c r="AB83" s="143" t="s">
        <v>64</v>
      </c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</row>
    <row r="84" spans="1:41" s="129" customFormat="1" x14ac:dyDescent="0.25">
      <c r="A84" s="132" t="s">
        <v>87</v>
      </c>
      <c r="B84" s="143">
        <f>+B65/(B65+B15)*100</f>
        <v>2.7075812274368229</v>
      </c>
      <c r="C84" s="143">
        <f>+C65/(C65+C15)*100</f>
        <v>0.34246575342465752</v>
      </c>
      <c r="D84" s="143">
        <f>+D65/(D65+D15)*100</f>
        <v>5.343511450381679</v>
      </c>
      <c r="E84" s="143"/>
      <c r="F84" s="143">
        <v>0</v>
      </c>
      <c r="G84" s="143">
        <v>0</v>
      </c>
      <c r="H84" s="143">
        <v>0</v>
      </c>
      <c r="I84" s="143"/>
      <c r="J84" s="143">
        <v>0</v>
      </c>
      <c r="K84" s="143">
        <v>0</v>
      </c>
      <c r="L84" s="143">
        <v>0</v>
      </c>
      <c r="M84" s="143"/>
      <c r="N84" s="143">
        <v>0</v>
      </c>
      <c r="O84" s="143">
        <v>0</v>
      </c>
      <c r="P84" s="143">
        <v>0</v>
      </c>
      <c r="Q84" s="143"/>
      <c r="R84" s="143">
        <f>+R65/(R65+R15)*100</f>
        <v>0.1697792869269949</v>
      </c>
      <c r="S84" s="143">
        <f>+S65/(S65+S15)*100</f>
        <v>0.32154340836012862</v>
      </c>
      <c r="T84" s="143">
        <f>+T65/(T65+T15)*100</f>
        <v>0</v>
      </c>
      <c r="U84" s="143"/>
      <c r="V84" s="143">
        <f>+V65/(V65+V15)*100</f>
        <v>0.33898305084745761</v>
      </c>
      <c r="W84" s="143">
        <f>+W65/(W65+W15)*100</f>
        <v>0</v>
      </c>
      <c r="X84" s="143">
        <f>+X65/(X65+X15)*100</f>
        <v>0.7142857142857143</v>
      </c>
      <c r="Y84" s="143"/>
      <c r="Z84" s="143">
        <f>+Z65/(Z65+Z15)*100</f>
        <v>2</v>
      </c>
      <c r="AA84" s="143">
        <f>+AA65/(AA65+AA15)*100</f>
        <v>0</v>
      </c>
      <c r="AB84" s="143">
        <f>+AB65/(AB65+AB15)*100</f>
        <v>4.1379310344827589</v>
      </c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</row>
    <row r="85" spans="1:41" s="129" customFormat="1" x14ac:dyDescent="0.25">
      <c r="A85" s="133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</row>
    <row r="86" spans="1:41" s="129" customFormat="1" ht="14.25" x14ac:dyDescent="0.25">
      <c r="A86" s="130" t="s">
        <v>88</v>
      </c>
      <c r="B86" s="144"/>
      <c r="C86" s="144"/>
      <c r="D86" s="144"/>
      <c r="E86" s="145"/>
      <c r="F86" s="144"/>
      <c r="G86" s="144"/>
      <c r="H86" s="144"/>
      <c r="I86" s="145"/>
      <c r="J86" s="144"/>
      <c r="K86" s="144"/>
      <c r="L86" s="144"/>
      <c r="M86" s="145"/>
      <c r="N86" s="144"/>
      <c r="O86" s="144"/>
      <c r="P86" s="144"/>
      <c r="Q86" s="145"/>
      <c r="R86" s="144"/>
      <c r="S86" s="144"/>
      <c r="T86" s="144"/>
      <c r="U86" s="145"/>
      <c r="V86" s="144"/>
      <c r="W86" s="144"/>
      <c r="X86" s="144"/>
      <c r="Y86" s="145"/>
      <c r="Z86" s="144"/>
      <c r="AA86" s="144"/>
      <c r="AB86" s="144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</row>
    <row r="87" spans="1:41" s="129" customFormat="1" x14ac:dyDescent="0.25">
      <c r="A87" s="136" t="s">
        <v>22</v>
      </c>
      <c r="B87" s="143">
        <f t="shared" ref="B87:D88" si="43">+B68/(B68+B18)*100</f>
        <v>2.8579095666174692</v>
      </c>
      <c r="C87" s="143">
        <f t="shared" si="43"/>
        <v>3.0736240171551108</v>
      </c>
      <c r="D87" s="143">
        <f t="shared" si="43"/>
        <v>2.7282491944146079</v>
      </c>
      <c r="E87" s="143"/>
      <c r="F87" s="143">
        <v>0</v>
      </c>
      <c r="G87" s="143">
        <v>0</v>
      </c>
      <c r="H87" s="143">
        <v>0</v>
      </c>
      <c r="I87" s="143"/>
      <c r="J87" s="143">
        <v>0</v>
      </c>
      <c r="K87" s="143">
        <v>0</v>
      </c>
      <c r="L87" s="143">
        <v>0</v>
      </c>
      <c r="M87" s="143"/>
      <c r="N87" s="143">
        <v>0</v>
      </c>
      <c r="O87" s="143">
        <v>0</v>
      </c>
      <c r="P87" s="143">
        <v>0</v>
      </c>
      <c r="Q87" s="143"/>
      <c r="R87" s="143">
        <f t="shared" ref="R87:T88" si="44">+R68/(R68+R18)*100</f>
        <v>2.1766561514195581</v>
      </c>
      <c r="S87" s="143">
        <f t="shared" si="44"/>
        <v>2.720527617477329</v>
      </c>
      <c r="T87" s="143">
        <f t="shared" si="44"/>
        <v>1.8395503321410323</v>
      </c>
      <c r="U87" s="143"/>
      <c r="V87" s="143">
        <f t="shared" ref="V87:X88" si="45">+V68/(V68+V18)*100</f>
        <v>2.4411895250776743</v>
      </c>
      <c r="W87" s="143">
        <f t="shared" si="45"/>
        <v>2.8037383177570092</v>
      </c>
      <c r="X87" s="143">
        <f t="shared" si="45"/>
        <v>2.2190408017179668</v>
      </c>
      <c r="Y87" s="143"/>
      <c r="Z87" s="143">
        <f t="shared" ref="Z87:AB88" si="46">+Z68/(Z68+Z18)*100</f>
        <v>4.3842364532019706</v>
      </c>
      <c r="AA87" s="143">
        <f t="shared" si="46"/>
        <v>3.9780521262002746</v>
      </c>
      <c r="AB87" s="143">
        <f t="shared" si="46"/>
        <v>4.611837048424289</v>
      </c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</row>
    <row r="88" spans="1:41" x14ac:dyDescent="0.25">
      <c r="A88" s="132" t="s">
        <v>85</v>
      </c>
      <c r="B88" s="143">
        <f t="shared" si="43"/>
        <v>2.8699811566893754</v>
      </c>
      <c r="C88" s="143">
        <f t="shared" si="43"/>
        <v>3.3918595371109341</v>
      </c>
      <c r="D88" s="143">
        <f t="shared" si="43"/>
        <v>2.5722740723878901</v>
      </c>
      <c r="E88" s="146"/>
      <c r="F88" s="143">
        <v>0</v>
      </c>
      <c r="G88" s="143">
        <v>0</v>
      </c>
      <c r="H88" s="143">
        <v>0</v>
      </c>
      <c r="I88" s="146"/>
      <c r="J88" s="143">
        <v>0</v>
      </c>
      <c r="K88" s="143">
        <v>0</v>
      </c>
      <c r="L88" s="143">
        <v>0</v>
      </c>
      <c r="M88" s="146"/>
      <c r="N88" s="143">
        <v>0</v>
      </c>
      <c r="O88" s="143">
        <v>0</v>
      </c>
      <c r="P88" s="143">
        <v>0</v>
      </c>
      <c r="Q88" s="146"/>
      <c r="R88" s="143">
        <f t="shared" si="44"/>
        <v>2.3043036258895291</v>
      </c>
      <c r="S88" s="143">
        <f t="shared" si="44"/>
        <v>2.917046490428441</v>
      </c>
      <c r="T88" s="143">
        <f t="shared" si="44"/>
        <v>1.9417475728155338</v>
      </c>
      <c r="U88" s="146"/>
      <c r="V88" s="143">
        <f t="shared" si="45"/>
        <v>2.5310410697230181</v>
      </c>
      <c r="W88" s="143">
        <f t="shared" si="45"/>
        <v>3.1209362808842656</v>
      </c>
      <c r="X88" s="143">
        <f t="shared" si="45"/>
        <v>2.1886792452830188</v>
      </c>
      <c r="Y88" s="146"/>
      <c r="Z88" s="143">
        <f t="shared" si="46"/>
        <v>4.1531823085221147</v>
      </c>
      <c r="AA88" s="143">
        <f t="shared" si="46"/>
        <v>4.53125</v>
      </c>
      <c r="AB88" s="143">
        <f t="shared" si="46"/>
        <v>3.9538714991762767</v>
      </c>
    </row>
    <row r="89" spans="1:41" x14ac:dyDescent="0.25">
      <c r="A89" s="132" t="s">
        <v>86</v>
      </c>
      <c r="B89" s="143" t="s">
        <v>64</v>
      </c>
      <c r="C89" s="143" t="s">
        <v>64</v>
      </c>
      <c r="D89" s="143" t="s">
        <v>64</v>
      </c>
      <c r="E89" s="146"/>
      <c r="F89" s="143" t="s">
        <v>64</v>
      </c>
      <c r="G89" s="143" t="s">
        <v>64</v>
      </c>
      <c r="H89" s="143" t="s">
        <v>64</v>
      </c>
      <c r="I89" s="146"/>
      <c r="J89" s="143" t="s">
        <v>64</v>
      </c>
      <c r="K89" s="143" t="s">
        <v>64</v>
      </c>
      <c r="L89" s="143" t="s">
        <v>64</v>
      </c>
      <c r="M89" s="146"/>
      <c r="N89" s="143" t="s">
        <v>64</v>
      </c>
      <c r="O89" s="143" t="s">
        <v>64</v>
      </c>
      <c r="P89" s="143" t="s">
        <v>64</v>
      </c>
      <c r="Q89" s="146"/>
      <c r="R89" s="143" t="s">
        <v>64</v>
      </c>
      <c r="S89" s="143" t="s">
        <v>64</v>
      </c>
      <c r="T89" s="143" t="s">
        <v>64</v>
      </c>
      <c r="U89" s="146"/>
      <c r="V89" s="143" t="s">
        <v>64</v>
      </c>
      <c r="W89" s="143" t="s">
        <v>64</v>
      </c>
      <c r="X89" s="143" t="s">
        <v>64</v>
      </c>
      <c r="Y89" s="146"/>
      <c r="Z89" s="143" t="s">
        <v>64</v>
      </c>
      <c r="AA89" s="143" t="s">
        <v>64</v>
      </c>
      <c r="AB89" s="143" t="s">
        <v>64</v>
      </c>
    </row>
    <row r="90" spans="1:41" x14ac:dyDescent="0.25">
      <c r="A90" s="132" t="s">
        <v>87</v>
      </c>
      <c r="B90" s="143">
        <f>+B71/(B71+B21)*100</f>
        <v>2.7075812274368229</v>
      </c>
      <c r="C90" s="143">
        <f>+C71/(C71+C21)*100</f>
        <v>0.34246575342465752</v>
      </c>
      <c r="D90" s="143">
        <f>+D71/(D71+D21)*100</f>
        <v>5.343511450381679</v>
      </c>
      <c r="E90" s="146"/>
      <c r="F90" s="143">
        <v>0</v>
      </c>
      <c r="G90" s="143">
        <v>0</v>
      </c>
      <c r="H90" s="143">
        <v>0</v>
      </c>
      <c r="I90" s="146"/>
      <c r="J90" s="143">
        <v>0</v>
      </c>
      <c r="K90" s="143">
        <v>0</v>
      </c>
      <c r="L90" s="143">
        <v>0</v>
      </c>
      <c r="M90" s="146"/>
      <c r="N90" s="143">
        <v>0</v>
      </c>
      <c r="O90" s="143">
        <v>0</v>
      </c>
      <c r="P90" s="143">
        <v>0</v>
      </c>
      <c r="Q90" s="146"/>
      <c r="R90" s="143">
        <f>+R71/(R71+R21)*100</f>
        <v>0.45662100456621002</v>
      </c>
      <c r="S90" s="143">
        <f>+S71/(S71+S21)*100</f>
        <v>0.86206896551724133</v>
      </c>
      <c r="T90" s="143">
        <f>+T71/(T71+T21)*100</f>
        <v>0</v>
      </c>
      <c r="U90" s="146"/>
      <c r="V90" s="143">
        <f>+V71/(V71+V21)*100</f>
        <v>1.257861635220126</v>
      </c>
      <c r="W90" s="143">
        <f>+W71/(W71+W21)*100</f>
        <v>0</v>
      </c>
      <c r="X90" s="143">
        <f>+X71/(X71+X21)*100</f>
        <v>2.7777777777777777</v>
      </c>
      <c r="Y90" s="146"/>
      <c r="Z90" s="143">
        <f>+Z71/(Z71+Z21)*100</f>
        <v>6.8181818181818175</v>
      </c>
      <c r="AA90" s="143">
        <f>+AA71/(AA71+AA21)*100</f>
        <v>0</v>
      </c>
      <c r="AB90" s="143">
        <f>+AB71/(AB71+AB21)*100</f>
        <v>13.793103448275861</v>
      </c>
    </row>
    <row r="91" spans="1:41" x14ac:dyDescent="0.25">
      <c r="A91" s="132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</row>
    <row r="92" spans="1:41" ht="14.25" x14ac:dyDescent="0.25">
      <c r="A92" s="140" t="s">
        <v>89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</row>
    <row r="93" spans="1:41" x14ac:dyDescent="0.25">
      <c r="A93" s="141" t="s">
        <v>22</v>
      </c>
      <c r="B93" s="143">
        <f t="shared" ref="B93:D94" si="47">+B74/(B74+B24)*100</f>
        <v>2.1247892074198989</v>
      </c>
      <c r="C93" s="143">
        <f t="shared" si="47"/>
        <v>2.5819265143992056</v>
      </c>
      <c r="D93" s="143">
        <f t="shared" si="47"/>
        <v>1.8896833503575077</v>
      </c>
      <c r="E93" s="143"/>
      <c r="F93" s="143">
        <v>0</v>
      </c>
      <c r="G93" s="143">
        <v>0</v>
      </c>
      <c r="H93" s="143">
        <v>0</v>
      </c>
      <c r="I93" s="143"/>
      <c r="J93" s="143">
        <v>0</v>
      </c>
      <c r="K93" s="143">
        <v>0</v>
      </c>
      <c r="L93" s="143">
        <v>0</v>
      </c>
      <c r="M93" s="143"/>
      <c r="N93" s="143">
        <v>0</v>
      </c>
      <c r="O93" s="143">
        <v>0</v>
      </c>
      <c r="P93" s="143">
        <v>0</v>
      </c>
      <c r="Q93" s="143"/>
      <c r="R93" s="143">
        <f t="shared" ref="R93:T94" si="48">+R74/(R74+R24)*100</f>
        <v>2.5792188651436994</v>
      </c>
      <c r="S93" s="143">
        <f t="shared" si="48"/>
        <v>2.9069767441860463</v>
      </c>
      <c r="T93" s="143">
        <f t="shared" si="48"/>
        <v>2.3781212841854935</v>
      </c>
      <c r="U93" s="143"/>
      <c r="V93" s="143">
        <f t="shared" ref="V93:X94" si="49">+V74/(V74+V24)*100</f>
        <v>2.4822695035460995</v>
      </c>
      <c r="W93" s="143">
        <f t="shared" si="49"/>
        <v>3.3457249070631967</v>
      </c>
      <c r="X93" s="143">
        <f t="shared" si="49"/>
        <v>2.0797227036395149</v>
      </c>
      <c r="Y93" s="143"/>
      <c r="Z93" s="143">
        <f t="shared" ref="Z93:AB94" si="50">+Z74/(Z74+Z24)*100</f>
        <v>0.9186351706036745</v>
      </c>
      <c r="AA93" s="143">
        <f t="shared" si="50"/>
        <v>0.90090090090090091</v>
      </c>
      <c r="AB93" s="143">
        <f t="shared" si="50"/>
        <v>0.92592592592592582</v>
      </c>
    </row>
    <row r="94" spans="1:41" x14ac:dyDescent="0.25">
      <c r="A94" s="132" t="s">
        <v>85</v>
      </c>
      <c r="B94" s="143">
        <f t="shared" si="47"/>
        <v>2.1247892074198989</v>
      </c>
      <c r="C94" s="143">
        <f t="shared" si="47"/>
        <v>2.5819265143992056</v>
      </c>
      <c r="D94" s="143">
        <f t="shared" si="47"/>
        <v>1.8896833503575077</v>
      </c>
      <c r="E94" s="146"/>
      <c r="F94" s="143">
        <v>0</v>
      </c>
      <c r="G94" s="143">
        <v>0</v>
      </c>
      <c r="H94" s="143">
        <v>0</v>
      </c>
      <c r="I94" s="146"/>
      <c r="J94" s="143">
        <v>0</v>
      </c>
      <c r="K94" s="143">
        <v>0</v>
      </c>
      <c r="L94" s="143">
        <v>0</v>
      </c>
      <c r="M94" s="146"/>
      <c r="N94" s="143">
        <v>0</v>
      </c>
      <c r="O94" s="143">
        <v>0</v>
      </c>
      <c r="P94" s="143">
        <v>0</v>
      </c>
      <c r="Q94" s="146"/>
      <c r="R94" s="143">
        <f t="shared" si="48"/>
        <v>2.5792188651436994</v>
      </c>
      <c r="S94" s="143">
        <f t="shared" si="48"/>
        <v>2.9069767441860463</v>
      </c>
      <c r="T94" s="143">
        <f t="shared" si="48"/>
        <v>2.3781212841854935</v>
      </c>
      <c r="U94" s="146"/>
      <c r="V94" s="143">
        <f t="shared" si="49"/>
        <v>2.4822695035460995</v>
      </c>
      <c r="W94" s="143">
        <f t="shared" si="49"/>
        <v>3.3457249070631967</v>
      </c>
      <c r="X94" s="143">
        <f t="shared" si="49"/>
        <v>2.0797227036395149</v>
      </c>
      <c r="Y94" s="146"/>
      <c r="Z94" s="143">
        <f t="shared" si="50"/>
        <v>0.9186351706036745</v>
      </c>
      <c r="AA94" s="143">
        <f t="shared" si="50"/>
        <v>0.90090090090090091</v>
      </c>
      <c r="AB94" s="143">
        <f t="shared" si="50"/>
        <v>0.92592592592592582</v>
      </c>
    </row>
    <row r="95" spans="1:41" x14ac:dyDescent="0.25">
      <c r="A95" s="132" t="s">
        <v>86</v>
      </c>
      <c r="B95" s="143" t="s">
        <v>64</v>
      </c>
      <c r="C95" s="143" t="s">
        <v>64</v>
      </c>
      <c r="D95" s="143" t="s">
        <v>64</v>
      </c>
      <c r="E95" s="146"/>
      <c r="F95" s="143" t="s">
        <v>64</v>
      </c>
      <c r="G95" s="143" t="s">
        <v>64</v>
      </c>
      <c r="H95" s="143" t="s">
        <v>64</v>
      </c>
      <c r="I95" s="146"/>
      <c r="J95" s="143" t="s">
        <v>64</v>
      </c>
      <c r="K95" s="143" t="s">
        <v>64</v>
      </c>
      <c r="L95" s="143" t="s">
        <v>64</v>
      </c>
      <c r="M95" s="146"/>
      <c r="N95" s="143" t="s">
        <v>64</v>
      </c>
      <c r="O95" s="143" t="s">
        <v>64</v>
      </c>
      <c r="P95" s="143" t="s">
        <v>64</v>
      </c>
      <c r="Q95" s="146"/>
      <c r="R95" s="143" t="s">
        <v>64</v>
      </c>
      <c r="S95" s="143" t="s">
        <v>64</v>
      </c>
      <c r="T95" s="143" t="s">
        <v>64</v>
      </c>
      <c r="U95" s="146"/>
      <c r="V95" s="143" t="s">
        <v>64</v>
      </c>
      <c r="W95" s="143" t="s">
        <v>64</v>
      </c>
      <c r="X95" s="143" t="s">
        <v>64</v>
      </c>
      <c r="Y95" s="146"/>
      <c r="Z95" s="143" t="s">
        <v>64</v>
      </c>
      <c r="AA95" s="143" t="s">
        <v>64</v>
      </c>
      <c r="AB95" s="143" t="s">
        <v>64</v>
      </c>
    </row>
    <row r="96" spans="1:41" ht="13.5" thickBot="1" x14ac:dyDescent="0.3">
      <c r="A96" s="132" t="s">
        <v>87</v>
      </c>
      <c r="B96" s="149">
        <v>0</v>
      </c>
      <c r="C96" s="149">
        <v>0</v>
      </c>
      <c r="D96" s="149">
        <v>0</v>
      </c>
      <c r="E96" s="152"/>
      <c r="F96" s="149">
        <v>0</v>
      </c>
      <c r="G96" s="149">
        <v>0</v>
      </c>
      <c r="H96" s="149">
        <v>0</v>
      </c>
      <c r="I96" s="152"/>
      <c r="J96" s="149">
        <v>0</v>
      </c>
      <c r="K96" s="149">
        <v>0</v>
      </c>
      <c r="L96" s="149">
        <v>0</v>
      </c>
      <c r="M96" s="152"/>
      <c r="N96" s="149">
        <v>0</v>
      </c>
      <c r="O96" s="149">
        <v>0</v>
      </c>
      <c r="P96" s="149">
        <v>0</v>
      </c>
      <c r="Q96" s="152"/>
      <c r="R96" s="149">
        <v>0</v>
      </c>
      <c r="S96" s="149">
        <v>0</v>
      </c>
      <c r="T96" s="149">
        <v>0</v>
      </c>
      <c r="U96" s="152"/>
      <c r="V96" s="149">
        <v>0</v>
      </c>
      <c r="W96" s="149">
        <v>0</v>
      </c>
      <c r="X96" s="149">
        <v>0</v>
      </c>
      <c r="Y96" s="152"/>
      <c r="Z96" s="149">
        <v>0</v>
      </c>
      <c r="AA96" s="149">
        <v>0</v>
      </c>
      <c r="AB96" s="149">
        <v>0</v>
      </c>
    </row>
    <row r="97" spans="1:28" x14ac:dyDescent="0.25">
      <c r="A97" s="292" t="s">
        <v>90</v>
      </c>
      <c r="B97" s="292"/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</row>
    <row r="98" spans="1:28" x14ac:dyDescent="0.25">
      <c r="A98" s="293" t="s">
        <v>14</v>
      </c>
      <c r="B98" s="293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</row>
  </sheetData>
  <mergeCells count="22">
    <mergeCell ref="AD1:AE2"/>
    <mergeCell ref="AD51:AE52"/>
    <mergeCell ref="A52:AB52"/>
    <mergeCell ref="A1:AB1"/>
    <mergeCell ref="A2:AB2"/>
    <mergeCell ref="A3:AB3"/>
    <mergeCell ref="A4:AB4"/>
    <mergeCell ref="A5:AB5"/>
    <mergeCell ref="A7:A8"/>
    <mergeCell ref="A10:AB10"/>
    <mergeCell ref="A29:AB29"/>
    <mergeCell ref="A47:AB47"/>
    <mergeCell ref="A48:AB48"/>
    <mergeCell ref="A51:AB51"/>
    <mergeCell ref="A97:AB97"/>
    <mergeCell ref="A98:AB98"/>
    <mergeCell ref="A53:AB53"/>
    <mergeCell ref="A54:AB54"/>
    <mergeCell ref="A55:AB55"/>
    <mergeCell ref="A57:A58"/>
    <mergeCell ref="A60:AB60"/>
    <mergeCell ref="A79:AB79"/>
  </mergeCells>
  <hyperlinks>
    <hyperlink ref="AD1" r:id="rId1" location="INDICE!A1"/>
    <hyperlink ref="AD1:AE2" location="INDICE!A1" display="INDICE"/>
    <hyperlink ref="AD51" r:id="rId2" location="INDICE!A1"/>
    <hyperlink ref="AD51:AE5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1" manualBreakCount="1">
    <brk id="50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66"/>
  <sheetViews>
    <sheetView topLeftCell="A115" zoomScaleNormal="100" workbookViewId="0">
      <selection activeCell="AD127" sqref="AD127:AE128"/>
    </sheetView>
  </sheetViews>
  <sheetFormatPr baseColWidth="10" defaultRowHeight="12.75" x14ac:dyDescent="0.25"/>
  <cols>
    <col min="1" max="1" width="15.7109375" style="128" customWidth="1"/>
    <col min="2" max="4" width="7.7109375" style="129" customWidth="1"/>
    <col min="5" max="5" width="1.42578125" style="129" customWidth="1"/>
    <col min="6" max="8" width="6.85546875" style="129" customWidth="1"/>
    <col min="9" max="9" width="1.42578125" style="129" customWidth="1"/>
    <col min="10" max="12" width="6.85546875" style="129" customWidth="1"/>
    <col min="13" max="13" width="1.7109375" style="129" customWidth="1"/>
    <col min="14" max="16" width="6.85546875" style="129" customWidth="1"/>
    <col min="17" max="17" width="1.42578125" style="129" customWidth="1"/>
    <col min="18" max="20" width="6.85546875" style="129" customWidth="1"/>
    <col min="21" max="21" width="1.42578125" style="129" customWidth="1"/>
    <col min="22" max="24" width="6.85546875" style="129" customWidth="1"/>
    <col min="25" max="25" width="1.42578125" style="129" customWidth="1"/>
    <col min="26" max="28" width="6.7109375" style="129" customWidth="1"/>
    <col min="29" max="31" width="6.140625" style="129" customWidth="1"/>
    <col min="32" max="32" width="1.42578125" style="129" customWidth="1"/>
    <col min="33" max="35" width="5.140625" style="129" customWidth="1"/>
    <col min="36" max="36" width="1.42578125" style="129" customWidth="1"/>
    <col min="37" max="39" width="5.140625" style="129" customWidth="1"/>
    <col min="40" max="40" width="1.42578125" style="129" customWidth="1"/>
    <col min="41" max="43" width="5.140625" style="129" customWidth="1"/>
    <col min="44" max="44" width="1.42578125" style="129" customWidth="1"/>
    <col min="45" max="47" width="5.140625" style="129" customWidth="1"/>
    <col min="48" max="48" width="1.42578125" style="129" customWidth="1"/>
    <col min="49" max="51" width="5.140625" style="129" customWidth="1"/>
    <col min="52" max="52" width="1.42578125" style="129" customWidth="1"/>
    <col min="53" max="55" width="5.140625" style="129" customWidth="1"/>
    <col min="56" max="60" width="11.42578125" style="128"/>
    <col min="61" max="256" width="11.42578125" style="129"/>
    <col min="257" max="257" width="15.42578125" style="129" customWidth="1"/>
    <col min="258" max="260" width="6.5703125" style="129" bestFit="1" customWidth="1"/>
    <col min="261" max="261" width="1.42578125" style="129" customWidth="1"/>
    <col min="262" max="264" width="5.7109375" style="129" bestFit="1" customWidth="1"/>
    <col min="265" max="265" width="1.42578125" style="129" customWidth="1"/>
    <col min="266" max="268" width="5.7109375" style="129" bestFit="1" customWidth="1"/>
    <col min="269" max="269" width="1.42578125" style="129" customWidth="1"/>
    <col min="270" max="272" width="5.7109375" style="129" bestFit="1" customWidth="1"/>
    <col min="273" max="273" width="1.42578125" style="129" customWidth="1"/>
    <col min="274" max="276" width="5.7109375" style="129" bestFit="1" customWidth="1"/>
    <col min="277" max="277" width="1.42578125" style="129" customWidth="1"/>
    <col min="278" max="280" width="5.7109375" style="129" bestFit="1" customWidth="1"/>
    <col min="281" max="281" width="1.42578125" style="129" customWidth="1"/>
    <col min="282" max="282" width="5.7109375" style="129" bestFit="1" customWidth="1"/>
    <col min="283" max="284" width="4.85546875" style="129" bestFit="1" customWidth="1"/>
    <col min="285" max="287" width="6.140625" style="129" customWidth="1"/>
    <col min="288" max="288" width="1.42578125" style="129" customWidth="1"/>
    <col min="289" max="291" width="5.140625" style="129" customWidth="1"/>
    <col min="292" max="292" width="1.42578125" style="129" customWidth="1"/>
    <col min="293" max="295" width="5.140625" style="129" customWidth="1"/>
    <col min="296" max="296" width="1.42578125" style="129" customWidth="1"/>
    <col min="297" max="299" width="5.140625" style="129" customWidth="1"/>
    <col min="300" max="300" width="1.42578125" style="129" customWidth="1"/>
    <col min="301" max="303" width="5.140625" style="129" customWidth="1"/>
    <col min="304" max="304" width="1.42578125" style="129" customWidth="1"/>
    <col min="305" max="307" width="5.140625" style="129" customWidth="1"/>
    <col min="308" max="308" width="1.42578125" style="129" customWidth="1"/>
    <col min="309" max="311" width="5.140625" style="129" customWidth="1"/>
    <col min="312" max="512" width="11.42578125" style="129"/>
    <col min="513" max="513" width="15.42578125" style="129" customWidth="1"/>
    <col min="514" max="516" width="6.5703125" style="129" bestFit="1" customWidth="1"/>
    <col min="517" max="517" width="1.42578125" style="129" customWidth="1"/>
    <col min="518" max="520" width="5.7109375" style="129" bestFit="1" customWidth="1"/>
    <col min="521" max="521" width="1.42578125" style="129" customWidth="1"/>
    <col min="522" max="524" width="5.7109375" style="129" bestFit="1" customWidth="1"/>
    <col min="525" max="525" width="1.42578125" style="129" customWidth="1"/>
    <col min="526" max="528" width="5.7109375" style="129" bestFit="1" customWidth="1"/>
    <col min="529" max="529" width="1.42578125" style="129" customWidth="1"/>
    <col min="530" max="532" width="5.7109375" style="129" bestFit="1" customWidth="1"/>
    <col min="533" max="533" width="1.42578125" style="129" customWidth="1"/>
    <col min="534" max="536" width="5.7109375" style="129" bestFit="1" customWidth="1"/>
    <col min="537" max="537" width="1.42578125" style="129" customWidth="1"/>
    <col min="538" max="538" width="5.7109375" style="129" bestFit="1" customWidth="1"/>
    <col min="539" max="540" width="4.85546875" style="129" bestFit="1" customWidth="1"/>
    <col min="541" max="543" width="6.140625" style="129" customWidth="1"/>
    <col min="544" max="544" width="1.42578125" style="129" customWidth="1"/>
    <col min="545" max="547" width="5.140625" style="129" customWidth="1"/>
    <col min="548" max="548" width="1.42578125" style="129" customWidth="1"/>
    <col min="549" max="551" width="5.140625" style="129" customWidth="1"/>
    <col min="552" max="552" width="1.42578125" style="129" customWidth="1"/>
    <col min="553" max="555" width="5.140625" style="129" customWidth="1"/>
    <col min="556" max="556" width="1.42578125" style="129" customWidth="1"/>
    <col min="557" max="559" width="5.140625" style="129" customWidth="1"/>
    <col min="560" max="560" width="1.42578125" style="129" customWidth="1"/>
    <col min="561" max="563" width="5.140625" style="129" customWidth="1"/>
    <col min="564" max="564" width="1.42578125" style="129" customWidth="1"/>
    <col min="565" max="567" width="5.140625" style="129" customWidth="1"/>
    <col min="568" max="768" width="11.42578125" style="129"/>
    <col min="769" max="769" width="15.42578125" style="129" customWidth="1"/>
    <col min="770" max="772" width="6.5703125" style="129" bestFit="1" customWidth="1"/>
    <col min="773" max="773" width="1.42578125" style="129" customWidth="1"/>
    <col min="774" max="776" width="5.7109375" style="129" bestFit="1" customWidth="1"/>
    <col min="777" max="777" width="1.42578125" style="129" customWidth="1"/>
    <col min="778" max="780" width="5.7109375" style="129" bestFit="1" customWidth="1"/>
    <col min="781" max="781" width="1.42578125" style="129" customWidth="1"/>
    <col min="782" max="784" width="5.7109375" style="129" bestFit="1" customWidth="1"/>
    <col min="785" max="785" width="1.42578125" style="129" customWidth="1"/>
    <col min="786" max="788" width="5.7109375" style="129" bestFit="1" customWidth="1"/>
    <col min="789" max="789" width="1.42578125" style="129" customWidth="1"/>
    <col min="790" max="792" width="5.7109375" style="129" bestFit="1" customWidth="1"/>
    <col min="793" max="793" width="1.42578125" style="129" customWidth="1"/>
    <col min="794" max="794" width="5.7109375" style="129" bestFit="1" customWidth="1"/>
    <col min="795" max="796" width="4.85546875" style="129" bestFit="1" customWidth="1"/>
    <col min="797" max="799" width="6.140625" style="129" customWidth="1"/>
    <col min="800" max="800" width="1.42578125" style="129" customWidth="1"/>
    <col min="801" max="803" width="5.140625" style="129" customWidth="1"/>
    <col min="804" max="804" width="1.42578125" style="129" customWidth="1"/>
    <col min="805" max="807" width="5.140625" style="129" customWidth="1"/>
    <col min="808" max="808" width="1.42578125" style="129" customWidth="1"/>
    <col min="809" max="811" width="5.140625" style="129" customWidth="1"/>
    <col min="812" max="812" width="1.42578125" style="129" customWidth="1"/>
    <col min="813" max="815" width="5.140625" style="129" customWidth="1"/>
    <col min="816" max="816" width="1.42578125" style="129" customWidth="1"/>
    <col min="817" max="819" width="5.140625" style="129" customWidth="1"/>
    <col min="820" max="820" width="1.42578125" style="129" customWidth="1"/>
    <col min="821" max="823" width="5.140625" style="129" customWidth="1"/>
    <col min="824" max="1024" width="11.42578125" style="129"/>
    <col min="1025" max="1025" width="15.42578125" style="129" customWidth="1"/>
    <col min="1026" max="1028" width="6.5703125" style="129" bestFit="1" customWidth="1"/>
    <col min="1029" max="1029" width="1.42578125" style="129" customWidth="1"/>
    <col min="1030" max="1032" width="5.7109375" style="129" bestFit="1" customWidth="1"/>
    <col min="1033" max="1033" width="1.42578125" style="129" customWidth="1"/>
    <col min="1034" max="1036" width="5.7109375" style="129" bestFit="1" customWidth="1"/>
    <col min="1037" max="1037" width="1.42578125" style="129" customWidth="1"/>
    <col min="1038" max="1040" width="5.7109375" style="129" bestFit="1" customWidth="1"/>
    <col min="1041" max="1041" width="1.42578125" style="129" customWidth="1"/>
    <col min="1042" max="1044" width="5.7109375" style="129" bestFit="1" customWidth="1"/>
    <col min="1045" max="1045" width="1.42578125" style="129" customWidth="1"/>
    <col min="1046" max="1048" width="5.7109375" style="129" bestFit="1" customWidth="1"/>
    <col min="1049" max="1049" width="1.42578125" style="129" customWidth="1"/>
    <col min="1050" max="1050" width="5.7109375" style="129" bestFit="1" customWidth="1"/>
    <col min="1051" max="1052" width="4.85546875" style="129" bestFit="1" customWidth="1"/>
    <col min="1053" max="1055" width="6.140625" style="129" customWidth="1"/>
    <col min="1056" max="1056" width="1.42578125" style="129" customWidth="1"/>
    <col min="1057" max="1059" width="5.140625" style="129" customWidth="1"/>
    <col min="1060" max="1060" width="1.42578125" style="129" customWidth="1"/>
    <col min="1061" max="1063" width="5.140625" style="129" customWidth="1"/>
    <col min="1064" max="1064" width="1.42578125" style="129" customWidth="1"/>
    <col min="1065" max="1067" width="5.140625" style="129" customWidth="1"/>
    <col min="1068" max="1068" width="1.42578125" style="129" customWidth="1"/>
    <col min="1069" max="1071" width="5.140625" style="129" customWidth="1"/>
    <col min="1072" max="1072" width="1.42578125" style="129" customWidth="1"/>
    <col min="1073" max="1075" width="5.140625" style="129" customWidth="1"/>
    <col min="1076" max="1076" width="1.42578125" style="129" customWidth="1"/>
    <col min="1077" max="1079" width="5.140625" style="129" customWidth="1"/>
    <col min="1080" max="1280" width="11.42578125" style="129"/>
    <col min="1281" max="1281" width="15.42578125" style="129" customWidth="1"/>
    <col min="1282" max="1284" width="6.5703125" style="129" bestFit="1" customWidth="1"/>
    <col min="1285" max="1285" width="1.42578125" style="129" customWidth="1"/>
    <col min="1286" max="1288" width="5.7109375" style="129" bestFit="1" customWidth="1"/>
    <col min="1289" max="1289" width="1.42578125" style="129" customWidth="1"/>
    <col min="1290" max="1292" width="5.7109375" style="129" bestFit="1" customWidth="1"/>
    <col min="1293" max="1293" width="1.42578125" style="129" customWidth="1"/>
    <col min="1294" max="1296" width="5.7109375" style="129" bestFit="1" customWidth="1"/>
    <col min="1297" max="1297" width="1.42578125" style="129" customWidth="1"/>
    <col min="1298" max="1300" width="5.7109375" style="129" bestFit="1" customWidth="1"/>
    <col min="1301" max="1301" width="1.42578125" style="129" customWidth="1"/>
    <col min="1302" max="1304" width="5.7109375" style="129" bestFit="1" customWidth="1"/>
    <col min="1305" max="1305" width="1.42578125" style="129" customWidth="1"/>
    <col min="1306" max="1306" width="5.7109375" style="129" bestFit="1" customWidth="1"/>
    <col min="1307" max="1308" width="4.85546875" style="129" bestFit="1" customWidth="1"/>
    <col min="1309" max="1311" width="6.140625" style="129" customWidth="1"/>
    <col min="1312" max="1312" width="1.42578125" style="129" customWidth="1"/>
    <col min="1313" max="1315" width="5.140625" style="129" customWidth="1"/>
    <col min="1316" max="1316" width="1.42578125" style="129" customWidth="1"/>
    <col min="1317" max="1319" width="5.140625" style="129" customWidth="1"/>
    <col min="1320" max="1320" width="1.42578125" style="129" customWidth="1"/>
    <col min="1321" max="1323" width="5.140625" style="129" customWidth="1"/>
    <col min="1324" max="1324" width="1.42578125" style="129" customWidth="1"/>
    <col min="1325" max="1327" width="5.140625" style="129" customWidth="1"/>
    <col min="1328" max="1328" width="1.42578125" style="129" customWidth="1"/>
    <col min="1329" max="1331" width="5.140625" style="129" customWidth="1"/>
    <col min="1332" max="1332" width="1.42578125" style="129" customWidth="1"/>
    <col min="1333" max="1335" width="5.140625" style="129" customWidth="1"/>
    <col min="1336" max="1536" width="11.42578125" style="129"/>
    <col min="1537" max="1537" width="15.42578125" style="129" customWidth="1"/>
    <col min="1538" max="1540" width="6.5703125" style="129" bestFit="1" customWidth="1"/>
    <col min="1541" max="1541" width="1.42578125" style="129" customWidth="1"/>
    <col min="1542" max="1544" width="5.7109375" style="129" bestFit="1" customWidth="1"/>
    <col min="1545" max="1545" width="1.42578125" style="129" customWidth="1"/>
    <col min="1546" max="1548" width="5.7109375" style="129" bestFit="1" customWidth="1"/>
    <col min="1549" max="1549" width="1.42578125" style="129" customWidth="1"/>
    <col min="1550" max="1552" width="5.7109375" style="129" bestFit="1" customWidth="1"/>
    <col min="1553" max="1553" width="1.42578125" style="129" customWidth="1"/>
    <col min="1554" max="1556" width="5.7109375" style="129" bestFit="1" customWidth="1"/>
    <col min="1557" max="1557" width="1.42578125" style="129" customWidth="1"/>
    <col min="1558" max="1560" width="5.7109375" style="129" bestFit="1" customWidth="1"/>
    <col min="1561" max="1561" width="1.42578125" style="129" customWidth="1"/>
    <col min="1562" max="1562" width="5.7109375" style="129" bestFit="1" customWidth="1"/>
    <col min="1563" max="1564" width="4.85546875" style="129" bestFit="1" customWidth="1"/>
    <col min="1565" max="1567" width="6.140625" style="129" customWidth="1"/>
    <col min="1568" max="1568" width="1.42578125" style="129" customWidth="1"/>
    <col min="1569" max="1571" width="5.140625" style="129" customWidth="1"/>
    <col min="1572" max="1572" width="1.42578125" style="129" customWidth="1"/>
    <col min="1573" max="1575" width="5.140625" style="129" customWidth="1"/>
    <col min="1576" max="1576" width="1.42578125" style="129" customWidth="1"/>
    <col min="1577" max="1579" width="5.140625" style="129" customWidth="1"/>
    <col min="1580" max="1580" width="1.42578125" style="129" customWidth="1"/>
    <col min="1581" max="1583" width="5.140625" style="129" customWidth="1"/>
    <col min="1584" max="1584" width="1.42578125" style="129" customWidth="1"/>
    <col min="1585" max="1587" width="5.140625" style="129" customWidth="1"/>
    <col min="1588" max="1588" width="1.42578125" style="129" customWidth="1"/>
    <col min="1589" max="1591" width="5.140625" style="129" customWidth="1"/>
    <col min="1592" max="1792" width="11.42578125" style="129"/>
    <col min="1793" max="1793" width="15.42578125" style="129" customWidth="1"/>
    <col min="1794" max="1796" width="6.5703125" style="129" bestFit="1" customWidth="1"/>
    <col min="1797" max="1797" width="1.42578125" style="129" customWidth="1"/>
    <col min="1798" max="1800" width="5.7109375" style="129" bestFit="1" customWidth="1"/>
    <col min="1801" max="1801" width="1.42578125" style="129" customWidth="1"/>
    <col min="1802" max="1804" width="5.7109375" style="129" bestFit="1" customWidth="1"/>
    <col min="1805" max="1805" width="1.42578125" style="129" customWidth="1"/>
    <col min="1806" max="1808" width="5.7109375" style="129" bestFit="1" customWidth="1"/>
    <col min="1809" max="1809" width="1.42578125" style="129" customWidth="1"/>
    <col min="1810" max="1812" width="5.7109375" style="129" bestFit="1" customWidth="1"/>
    <col min="1813" max="1813" width="1.42578125" style="129" customWidth="1"/>
    <col min="1814" max="1816" width="5.7109375" style="129" bestFit="1" customWidth="1"/>
    <col min="1817" max="1817" width="1.42578125" style="129" customWidth="1"/>
    <col min="1818" max="1818" width="5.7109375" style="129" bestFit="1" customWidth="1"/>
    <col min="1819" max="1820" width="4.85546875" style="129" bestFit="1" customWidth="1"/>
    <col min="1821" max="1823" width="6.140625" style="129" customWidth="1"/>
    <col min="1824" max="1824" width="1.42578125" style="129" customWidth="1"/>
    <col min="1825" max="1827" width="5.140625" style="129" customWidth="1"/>
    <col min="1828" max="1828" width="1.42578125" style="129" customWidth="1"/>
    <col min="1829" max="1831" width="5.140625" style="129" customWidth="1"/>
    <col min="1832" max="1832" width="1.42578125" style="129" customWidth="1"/>
    <col min="1833" max="1835" width="5.140625" style="129" customWidth="1"/>
    <col min="1836" max="1836" width="1.42578125" style="129" customWidth="1"/>
    <col min="1837" max="1839" width="5.140625" style="129" customWidth="1"/>
    <col min="1840" max="1840" width="1.42578125" style="129" customWidth="1"/>
    <col min="1841" max="1843" width="5.140625" style="129" customWidth="1"/>
    <col min="1844" max="1844" width="1.42578125" style="129" customWidth="1"/>
    <col min="1845" max="1847" width="5.140625" style="129" customWidth="1"/>
    <col min="1848" max="2048" width="11.42578125" style="129"/>
    <col min="2049" max="2049" width="15.42578125" style="129" customWidth="1"/>
    <col min="2050" max="2052" width="6.5703125" style="129" bestFit="1" customWidth="1"/>
    <col min="2053" max="2053" width="1.42578125" style="129" customWidth="1"/>
    <col min="2054" max="2056" width="5.7109375" style="129" bestFit="1" customWidth="1"/>
    <col min="2057" max="2057" width="1.42578125" style="129" customWidth="1"/>
    <col min="2058" max="2060" width="5.7109375" style="129" bestFit="1" customWidth="1"/>
    <col min="2061" max="2061" width="1.42578125" style="129" customWidth="1"/>
    <col min="2062" max="2064" width="5.7109375" style="129" bestFit="1" customWidth="1"/>
    <col min="2065" max="2065" width="1.42578125" style="129" customWidth="1"/>
    <col min="2066" max="2068" width="5.7109375" style="129" bestFit="1" customWidth="1"/>
    <col min="2069" max="2069" width="1.42578125" style="129" customWidth="1"/>
    <col min="2070" max="2072" width="5.7109375" style="129" bestFit="1" customWidth="1"/>
    <col min="2073" max="2073" width="1.42578125" style="129" customWidth="1"/>
    <col min="2074" max="2074" width="5.7109375" style="129" bestFit="1" customWidth="1"/>
    <col min="2075" max="2076" width="4.85546875" style="129" bestFit="1" customWidth="1"/>
    <col min="2077" max="2079" width="6.140625" style="129" customWidth="1"/>
    <col min="2080" max="2080" width="1.42578125" style="129" customWidth="1"/>
    <col min="2081" max="2083" width="5.140625" style="129" customWidth="1"/>
    <col min="2084" max="2084" width="1.42578125" style="129" customWidth="1"/>
    <col min="2085" max="2087" width="5.140625" style="129" customWidth="1"/>
    <col min="2088" max="2088" width="1.42578125" style="129" customWidth="1"/>
    <col min="2089" max="2091" width="5.140625" style="129" customWidth="1"/>
    <col min="2092" max="2092" width="1.42578125" style="129" customWidth="1"/>
    <col min="2093" max="2095" width="5.140625" style="129" customWidth="1"/>
    <col min="2096" max="2096" width="1.42578125" style="129" customWidth="1"/>
    <col min="2097" max="2099" width="5.140625" style="129" customWidth="1"/>
    <col min="2100" max="2100" width="1.42578125" style="129" customWidth="1"/>
    <col min="2101" max="2103" width="5.140625" style="129" customWidth="1"/>
    <col min="2104" max="2304" width="11.42578125" style="129"/>
    <col min="2305" max="2305" width="15.42578125" style="129" customWidth="1"/>
    <col min="2306" max="2308" width="6.5703125" style="129" bestFit="1" customWidth="1"/>
    <col min="2309" max="2309" width="1.42578125" style="129" customWidth="1"/>
    <col min="2310" max="2312" width="5.7109375" style="129" bestFit="1" customWidth="1"/>
    <col min="2313" max="2313" width="1.42578125" style="129" customWidth="1"/>
    <col min="2314" max="2316" width="5.7109375" style="129" bestFit="1" customWidth="1"/>
    <col min="2317" max="2317" width="1.42578125" style="129" customWidth="1"/>
    <col min="2318" max="2320" width="5.7109375" style="129" bestFit="1" customWidth="1"/>
    <col min="2321" max="2321" width="1.42578125" style="129" customWidth="1"/>
    <col min="2322" max="2324" width="5.7109375" style="129" bestFit="1" customWidth="1"/>
    <col min="2325" max="2325" width="1.42578125" style="129" customWidth="1"/>
    <col min="2326" max="2328" width="5.7109375" style="129" bestFit="1" customWidth="1"/>
    <col min="2329" max="2329" width="1.42578125" style="129" customWidth="1"/>
    <col min="2330" max="2330" width="5.7109375" style="129" bestFit="1" customWidth="1"/>
    <col min="2331" max="2332" width="4.85546875" style="129" bestFit="1" customWidth="1"/>
    <col min="2333" max="2335" width="6.140625" style="129" customWidth="1"/>
    <col min="2336" max="2336" width="1.42578125" style="129" customWidth="1"/>
    <col min="2337" max="2339" width="5.140625" style="129" customWidth="1"/>
    <col min="2340" max="2340" width="1.42578125" style="129" customWidth="1"/>
    <col min="2341" max="2343" width="5.140625" style="129" customWidth="1"/>
    <col min="2344" max="2344" width="1.42578125" style="129" customWidth="1"/>
    <col min="2345" max="2347" width="5.140625" style="129" customWidth="1"/>
    <col min="2348" max="2348" width="1.42578125" style="129" customWidth="1"/>
    <col min="2349" max="2351" width="5.140625" style="129" customWidth="1"/>
    <col min="2352" max="2352" width="1.42578125" style="129" customWidth="1"/>
    <col min="2353" max="2355" width="5.140625" style="129" customWidth="1"/>
    <col min="2356" max="2356" width="1.42578125" style="129" customWidth="1"/>
    <col min="2357" max="2359" width="5.140625" style="129" customWidth="1"/>
    <col min="2360" max="2560" width="11.42578125" style="129"/>
    <col min="2561" max="2561" width="15.42578125" style="129" customWidth="1"/>
    <col min="2562" max="2564" width="6.5703125" style="129" bestFit="1" customWidth="1"/>
    <col min="2565" max="2565" width="1.42578125" style="129" customWidth="1"/>
    <col min="2566" max="2568" width="5.7109375" style="129" bestFit="1" customWidth="1"/>
    <col min="2569" max="2569" width="1.42578125" style="129" customWidth="1"/>
    <col min="2570" max="2572" width="5.7109375" style="129" bestFit="1" customWidth="1"/>
    <col min="2573" max="2573" width="1.42578125" style="129" customWidth="1"/>
    <col min="2574" max="2576" width="5.7109375" style="129" bestFit="1" customWidth="1"/>
    <col min="2577" max="2577" width="1.42578125" style="129" customWidth="1"/>
    <col min="2578" max="2580" width="5.7109375" style="129" bestFit="1" customWidth="1"/>
    <col min="2581" max="2581" width="1.42578125" style="129" customWidth="1"/>
    <col min="2582" max="2584" width="5.7109375" style="129" bestFit="1" customWidth="1"/>
    <col min="2585" max="2585" width="1.42578125" style="129" customWidth="1"/>
    <col min="2586" max="2586" width="5.7109375" style="129" bestFit="1" customWidth="1"/>
    <col min="2587" max="2588" width="4.85546875" style="129" bestFit="1" customWidth="1"/>
    <col min="2589" max="2591" width="6.140625" style="129" customWidth="1"/>
    <col min="2592" max="2592" width="1.42578125" style="129" customWidth="1"/>
    <col min="2593" max="2595" width="5.140625" style="129" customWidth="1"/>
    <col min="2596" max="2596" width="1.42578125" style="129" customWidth="1"/>
    <col min="2597" max="2599" width="5.140625" style="129" customWidth="1"/>
    <col min="2600" max="2600" width="1.42578125" style="129" customWidth="1"/>
    <col min="2601" max="2603" width="5.140625" style="129" customWidth="1"/>
    <col min="2604" max="2604" width="1.42578125" style="129" customWidth="1"/>
    <col min="2605" max="2607" width="5.140625" style="129" customWidth="1"/>
    <col min="2608" max="2608" width="1.42578125" style="129" customWidth="1"/>
    <col min="2609" max="2611" width="5.140625" style="129" customWidth="1"/>
    <col min="2612" max="2612" width="1.42578125" style="129" customWidth="1"/>
    <col min="2613" max="2615" width="5.140625" style="129" customWidth="1"/>
    <col min="2616" max="2816" width="11.42578125" style="129"/>
    <col min="2817" max="2817" width="15.42578125" style="129" customWidth="1"/>
    <col min="2818" max="2820" width="6.5703125" style="129" bestFit="1" customWidth="1"/>
    <col min="2821" max="2821" width="1.42578125" style="129" customWidth="1"/>
    <col min="2822" max="2824" width="5.7109375" style="129" bestFit="1" customWidth="1"/>
    <col min="2825" max="2825" width="1.42578125" style="129" customWidth="1"/>
    <col min="2826" max="2828" width="5.7109375" style="129" bestFit="1" customWidth="1"/>
    <col min="2829" max="2829" width="1.42578125" style="129" customWidth="1"/>
    <col min="2830" max="2832" width="5.7109375" style="129" bestFit="1" customWidth="1"/>
    <col min="2833" max="2833" width="1.42578125" style="129" customWidth="1"/>
    <col min="2834" max="2836" width="5.7109375" style="129" bestFit="1" customWidth="1"/>
    <col min="2837" max="2837" width="1.42578125" style="129" customWidth="1"/>
    <col min="2838" max="2840" width="5.7109375" style="129" bestFit="1" customWidth="1"/>
    <col min="2841" max="2841" width="1.42578125" style="129" customWidth="1"/>
    <col min="2842" max="2842" width="5.7109375" style="129" bestFit="1" customWidth="1"/>
    <col min="2843" max="2844" width="4.85546875" style="129" bestFit="1" customWidth="1"/>
    <col min="2845" max="2847" width="6.140625" style="129" customWidth="1"/>
    <col min="2848" max="2848" width="1.42578125" style="129" customWidth="1"/>
    <col min="2849" max="2851" width="5.140625" style="129" customWidth="1"/>
    <col min="2852" max="2852" width="1.42578125" style="129" customWidth="1"/>
    <col min="2853" max="2855" width="5.140625" style="129" customWidth="1"/>
    <col min="2856" max="2856" width="1.42578125" style="129" customWidth="1"/>
    <col min="2857" max="2859" width="5.140625" style="129" customWidth="1"/>
    <col min="2860" max="2860" width="1.42578125" style="129" customWidth="1"/>
    <col min="2861" max="2863" width="5.140625" style="129" customWidth="1"/>
    <col min="2864" max="2864" width="1.42578125" style="129" customWidth="1"/>
    <col min="2865" max="2867" width="5.140625" style="129" customWidth="1"/>
    <col min="2868" max="2868" width="1.42578125" style="129" customWidth="1"/>
    <col min="2869" max="2871" width="5.140625" style="129" customWidth="1"/>
    <col min="2872" max="3072" width="11.42578125" style="129"/>
    <col min="3073" max="3073" width="15.42578125" style="129" customWidth="1"/>
    <col min="3074" max="3076" width="6.5703125" style="129" bestFit="1" customWidth="1"/>
    <col min="3077" max="3077" width="1.42578125" style="129" customWidth="1"/>
    <col min="3078" max="3080" width="5.7109375" style="129" bestFit="1" customWidth="1"/>
    <col min="3081" max="3081" width="1.42578125" style="129" customWidth="1"/>
    <col min="3082" max="3084" width="5.7109375" style="129" bestFit="1" customWidth="1"/>
    <col min="3085" max="3085" width="1.42578125" style="129" customWidth="1"/>
    <col min="3086" max="3088" width="5.7109375" style="129" bestFit="1" customWidth="1"/>
    <col min="3089" max="3089" width="1.42578125" style="129" customWidth="1"/>
    <col min="3090" max="3092" width="5.7109375" style="129" bestFit="1" customWidth="1"/>
    <col min="3093" max="3093" width="1.42578125" style="129" customWidth="1"/>
    <col min="3094" max="3096" width="5.7109375" style="129" bestFit="1" customWidth="1"/>
    <col min="3097" max="3097" width="1.42578125" style="129" customWidth="1"/>
    <col min="3098" max="3098" width="5.7109375" style="129" bestFit="1" customWidth="1"/>
    <col min="3099" max="3100" width="4.85546875" style="129" bestFit="1" customWidth="1"/>
    <col min="3101" max="3103" width="6.140625" style="129" customWidth="1"/>
    <col min="3104" max="3104" width="1.42578125" style="129" customWidth="1"/>
    <col min="3105" max="3107" width="5.140625" style="129" customWidth="1"/>
    <col min="3108" max="3108" width="1.42578125" style="129" customWidth="1"/>
    <col min="3109" max="3111" width="5.140625" style="129" customWidth="1"/>
    <col min="3112" max="3112" width="1.42578125" style="129" customWidth="1"/>
    <col min="3113" max="3115" width="5.140625" style="129" customWidth="1"/>
    <col min="3116" max="3116" width="1.42578125" style="129" customWidth="1"/>
    <col min="3117" max="3119" width="5.140625" style="129" customWidth="1"/>
    <col min="3120" max="3120" width="1.42578125" style="129" customWidth="1"/>
    <col min="3121" max="3123" width="5.140625" style="129" customWidth="1"/>
    <col min="3124" max="3124" width="1.42578125" style="129" customWidth="1"/>
    <col min="3125" max="3127" width="5.140625" style="129" customWidth="1"/>
    <col min="3128" max="3328" width="11.42578125" style="129"/>
    <col min="3329" max="3329" width="15.42578125" style="129" customWidth="1"/>
    <col min="3330" max="3332" width="6.5703125" style="129" bestFit="1" customWidth="1"/>
    <col min="3333" max="3333" width="1.42578125" style="129" customWidth="1"/>
    <col min="3334" max="3336" width="5.7109375" style="129" bestFit="1" customWidth="1"/>
    <col min="3337" max="3337" width="1.42578125" style="129" customWidth="1"/>
    <col min="3338" max="3340" width="5.7109375" style="129" bestFit="1" customWidth="1"/>
    <col min="3341" max="3341" width="1.42578125" style="129" customWidth="1"/>
    <col min="3342" max="3344" width="5.7109375" style="129" bestFit="1" customWidth="1"/>
    <col min="3345" max="3345" width="1.42578125" style="129" customWidth="1"/>
    <col min="3346" max="3348" width="5.7109375" style="129" bestFit="1" customWidth="1"/>
    <col min="3349" max="3349" width="1.42578125" style="129" customWidth="1"/>
    <col min="3350" max="3352" width="5.7109375" style="129" bestFit="1" customWidth="1"/>
    <col min="3353" max="3353" width="1.42578125" style="129" customWidth="1"/>
    <col min="3354" max="3354" width="5.7109375" style="129" bestFit="1" customWidth="1"/>
    <col min="3355" max="3356" width="4.85546875" style="129" bestFit="1" customWidth="1"/>
    <col min="3357" max="3359" width="6.140625" style="129" customWidth="1"/>
    <col min="3360" max="3360" width="1.42578125" style="129" customWidth="1"/>
    <col min="3361" max="3363" width="5.140625" style="129" customWidth="1"/>
    <col min="3364" max="3364" width="1.42578125" style="129" customWidth="1"/>
    <col min="3365" max="3367" width="5.140625" style="129" customWidth="1"/>
    <col min="3368" max="3368" width="1.42578125" style="129" customWidth="1"/>
    <col min="3369" max="3371" width="5.140625" style="129" customWidth="1"/>
    <col min="3372" max="3372" width="1.42578125" style="129" customWidth="1"/>
    <col min="3373" max="3375" width="5.140625" style="129" customWidth="1"/>
    <col min="3376" max="3376" width="1.42578125" style="129" customWidth="1"/>
    <col min="3377" max="3379" width="5.140625" style="129" customWidth="1"/>
    <col min="3380" max="3380" width="1.42578125" style="129" customWidth="1"/>
    <col min="3381" max="3383" width="5.140625" style="129" customWidth="1"/>
    <col min="3384" max="3584" width="11.42578125" style="129"/>
    <col min="3585" max="3585" width="15.42578125" style="129" customWidth="1"/>
    <col min="3586" max="3588" width="6.5703125" style="129" bestFit="1" customWidth="1"/>
    <col min="3589" max="3589" width="1.42578125" style="129" customWidth="1"/>
    <col min="3590" max="3592" width="5.7109375" style="129" bestFit="1" customWidth="1"/>
    <col min="3593" max="3593" width="1.42578125" style="129" customWidth="1"/>
    <col min="3594" max="3596" width="5.7109375" style="129" bestFit="1" customWidth="1"/>
    <col min="3597" max="3597" width="1.42578125" style="129" customWidth="1"/>
    <col min="3598" max="3600" width="5.7109375" style="129" bestFit="1" customWidth="1"/>
    <col min="3601" max="3601" width="1.42578125" style="129" customWidth="1"/>
    <col min="3602" max="3604" width="5.7109375" style="129" bestFit="1" customWidth="1"/>
    <col min="3605" max="3605" width="1.42578125" style="129" customWidth="1"/>
    <col min="3606" max="3608" width="5.7109375" style="129" bestFit="1" customWidth="1"/>
    <col min="3609" max="3609" width="1.42578125" style="129" customWidth="1"/>
    <col min="3610" max="3610" width="5.7109375" style="129" bestFit="1" customWidth="1"/>
    <col min="3611" max="3612" width="4.85546875" style="129" bestFit="1" customWidth="1"/>
    <col min="3613" max="3615" width="6.140625" style="129" customWidth="1"/>
    <col min="3616" max="3616" width="1.42578125" style="129" customWidth="1"/>
    <col min="3617" max="3619" width="5.140625" style="129" customWidth="1"/>
    <col min="3620" max="3620" width="1.42578125" style="129" customWidth="1"/>
    <col min="3621" max="3623" width="5.140625" style="129" customWidth="1"/>
    <col min="3624" max="3624" width="1.42578125" style="129" customWidth="1"/>
    <col min="3625" max="3627" width="5.140625" style="129" customWidth="1"/>
    <col min="3628" max="3628" width="1.42578125" style="129" customWidth="1"/>
    <col min="3629" max="3631" width="5.140625" style="129" customWidth="1"/>
    <col min="3632" max="3632" width="1.42578125" style="129" customWidth="1"/>
    <col min="3633" max="3635" width="5.140625" style="129" customWidth="1"/>
    <col min="3636" max="3636" width="1.42578125" style="129" customWidth="1"/>
    <col min="3637" max="3639" width="5.140625" style="129" customWidth="1"/>
    <col min="3640" max="3840" width="11.42578125" style="129"/>
    <col min="3841" max="3841" width="15.42578125" style="129" customWidth="1"/>
    <col min="3842" max="3844" width="6.5703125" style="129" bestFit="1" customWidth="1"/>
    <col min="3845" max="3845" width="1.42578125" style="129" customWidth="1"/>
    <col min="3846" max="3848" width="5.7109375" style="129" bestFit="1" customWidth="1"/>
    <col min="3849" max="3849" width="1.42578125" style="129" customWidth="1"/>
    <col min="3850" max="3852" width="5.7109375" style="129" bestFit="1" customWidth="1"/>
    <col min="3853" max="3853" width="1.42578125" style="129" customWidth="1"/>
    <col min="3854" max="3856" width="5.7109375" style="129" bestFit="1" customWidth="1"/>
    <col min="3857" max="3857" width="1.42578125" style="129" customWidth="1"/>
    <col min="3858" max="3860" width="5.7109375" style="129" bestFit="1" customWidth="1"/>
    <col min="3861" max="3861" width="1.42578125" style="129" customWidth="1"/>
    <col min="3862" max="3864" width="5.7109375" style="129" bestFit="1" customWidth="1"/>
    <col min="3865" max="3865" width="1.42578125" style="129" customWidth="1"/>
    <col min="3866" max="3866" width="5.7109375" style="129" bestFit="1" customWidth="1"/>
    <col min="3867" max="3868" width="4.85546875" style="129" bestFit="1" customWidth="1"/>
    <col min="3869" max="3871" width="6.140625" style="129" customWidth="1"/>
    <col min="3872" max="3872" width="1.42578125" style="129" customWidth="1"/>
    <col min="3873" max="3875" width="5.140625" style="129" customWidth="1"/>
    <col min="3876" max="3876" width="1.42578125" style="129" customWidth="1"/>
    <col min="3877" max="3879" width="5.140625" style="129" customWidth="1"/>
    <col min="3880" max="3880" width="1.42578125" style="129" customWidth="1"/>
    <col min="3881" max="3883" width="5.140625" style="129" customWidth="1"/>
    <col min="3884" max="3884" width="1.42578125" style="129" customWidth="1"/>
    <col min="3885" max="3887" width="5.140625" style="129" customWidth="1"/>
    <col min="3888" max="3888" width="1.42578125" style="129" customWidth="1"/>
    <col min="3889" max="3891" width="5.140625" style="129" customWidth="1"/>
    <col min="3892" max="3892" width="1.42578125" style="129" customWidth="1"/>
    <col min="3893" max="3895" width="5.140625" style="129" customWidth="1"/>
    <col min="3896" max="4096" width="11.42578125" style="129"/>
    <col min="4097" max="4097" width="15.42578125" style="129" customWidth="1"/>
    <col min="4098" max="4100" width="6.5703125" style="129" bestFit="1" customWidth="1"/>
    <col min="4101" max="4101" width="1.42578125" style="129" customWidth="1"/>
    <col min="4102" max="4104" width="5.7109375" style="129" bestFit="1" customWidth="1"/>
    <col min="4105" max="4105" width="1.42578125" style="129" customWidth="1"/>
    <col min="4106" max="4108" width="5.7109375" style="129" bestFit="1" customWidth="1"/>
    <col min="4109" max="4109" width="1.42578125" style="129" customWidth="1"/>
    <col min="4110" max="4112" width="5.7109375" style="129" bestFit="1" customWidth="1"/>
    <col min="4113" max="4113" width="1.42578125" style="129" customWidth="1"/>
    <col min="4114" max="4116" width="5.7109375" style="129" bestFit="1" customWidth="1"/>
    <col min="4117" max="4117" width="1.42578125" style="129" customWidth="1"/>
    <col min="4118" max="4120" width="5.7109375" style="129" bestFit="1" customWidth="1"/>
    <col min="4121" max="4121" width="1.42578125" style="129" customWidth="1"/>
    <col min="4122" max="4122" width="5.7109375" style="129" bestFit="1" customWidth="1"/>
    <col min="4123" max="4124" width="4.85546875" style="129" bestFit="1" customWidth="1"/>
    <col min="4125" max="4127" width="6.140625" style="129" customWidth="1"/>
    <col min="4128" max="4128" width="1.42578125" style="129" customWidth="1"/>
    <col min="4129" max="4131" width="5.140625" style="129" customWidth="1"/>
    <col min="4132" max="4132" width="1.42578125" style="129" customWidth="1"/>
    <col min="4133" max="4135" width="5.140625" style="129" customWidth="1"/>
    <col min="4136" max="4136" width="1.42578125" style="129" customWidth="1"/>
    <col min="4137" max="4139" width="5.140625" style="129" customWidth="1"/>
    <col min="4140" max="4140" width="1.42578125" style="129" customWidth="1"/>
    <col min="4141" max="4143" width="5.140625" style="129" customWidth="1"/>
    <col min="4144" max="4144" width="1.42578125" style="129" customWidth="1"/>
    <col min="4145" max="4147" width="5.140625" style="129" customWidth="1"/>
    <col min="4148" max="4148" width="1.42578125" style="129" customWidth="1"/>
    <col min="4149" max="4151" width="5.140625" style="129" customWidth="1"/>
    <col min="4152" max="4352" width="11.42578125" style="129"/>
    <col min="4353" max="4353" width="15.42578125" style="129" customWidth="1"/>
    <col min="4354" max="4356" width="6.5703125" style="129" bestFit="1" customWidth="1"/>
    <col min="4357" max="4357" width="1.42578125" style="129" customWidth="1"/>
    <col min="4358" max="4360" width="5.7109375" style="129" bestFit="1" customWidth="1"/>
    <col min="4361" max="4361" width="1.42578125" style="129" customWidth="1"/>
    <col min="4362" max="4364" width="5.7109375" style="129" bestFit="1" customWidth="1"/>
    <col min="4365" max="4365" width="1.42578125" style="129" customWidth="1"/>
    <col min="4366" max="4368" width="5.7109375" style="129" bestFit="1" customWidth="1"/>
    <col min="4369" max="4369" width="1.42578125" style="129" customWidth="1"/>
    <col min="4370" max="4372" width="5.7109375" style="129" bestFit="1" customWidth="1"/>
    <col min="4373" max="4373" width="1.42578125" style="129" customWidth="1"/>
    <col min="4374" max="4376" width="5.7109375" style="129" bestFit="1" customWidth="1"/>
    <col min="4377" max="4377" width="1.42578125" style="129" customWidth="1"/>
    <col min="4378" max="4378" width="5.7109375" style="129" bestFit="1" customWidth="1"/>
    <col min="4379" max="4380" width="4.85546875" style="129" bestFit="1" customWidth="1"/>
    <col min="4381" max="4383" width="6.140625" style="129" customWidth="1"/>
    <col min="4384" max="4384" width="1.42578125" style="129" customWidth="1"/>
    <col min="4385" max="4387" width="5.140625" style="129" customWidth="1"/>
    <col min="4388" max="4388" width="1.42578125" style="129" customWidth="1"/>
    <col min="4389" max="4391" width="5.140625" style="129" customWidth="1"/>
    <col min="4392" max="4392" width="1.42578125" style="129" customWidth="1"/>
    <col min="4393" max="4395" width="5.140625" style="129" customWidth="1"/>
    <col min="4396" max="4396" width="1.42578125" style="129" customWidth="1"/>
    <col min="4397" max="4399" width="5.140625" style="129" customWidth="1"/>
    <col min="4400" max="4400" width="1.42578125" style="129" customWidth="1"/>
    <col min="4401" max="4403" width="5.140625" style="129" customWidth="1"/>
    <col min="4404" max="4404" width="1.42578125" style="129" customWidth="1"/>
    <col min="4405" max="4407" width="5.140625" style="129" customWidth="1"/>
    <col min="4408" max="4608" width="11.42578125" style="129"/>
    <col min="4609" max="4609" width="15.42578125" style="129" customWidth="1"/>
    <col min="4610" max="4612" width="6.5703125" style="129" bestFit="1" customWidth="1"/>
    <col min="4613" max="4613" width="1.42578125" style="129" customWidth="1"/>
    <col min="4614" max="4616" width="5.7109375" style="129" bestFit="1" customWidth="1"/>
    <col min="4617" max="4617" width="1.42578125" style="129" customWidth="1"/>
    <col min="4618" max="4620" width="5.7109375" style="129" bestFit="1" customWidth="1"/>
    <col min="4621" max="4621" width="1.42578125" style="129" customWidth="1"/>
    <col min="4622" max="4624" width="5.7109375" style="129" bestFit="1" customWidth="1"/>
    <col min="4625" max="4625" width="1.42578125" style="129" customWidth="1"/>
    <col min="4626" max="4628" width="5.7109375" style="129" bestFit="1" customWidth="1"/>
    <col min="4629" max="4629" width="1.42578125" style="129" customWidth="1"/>
    <col min="4630" max="4632" width="5.7109375" style="129" bestFit="1" customWidth="1"/>
    <col min="4633" max="4633" width="1.42578125" style="129" customWidth="1"/>
    <col min="4634" max="4634" width="5.7109375" style="129" bestFit="1" customWidth="1"/>
    <col min="4635" max="4636" width="4.85546875" style="129" bestFit="1" customWidth="1"/>
    <col min="4637" max="4639" width="6.140625" style="129" customWidth="1"/>
    <col min="4640" max="4640" width="1.42578125" style="129" customWidth="1"/>
    <col min="4641" max="4643" width="5.140625" style="129" customWidth="1"/>
    <col min="4644" max="4644" width="1.42578125" style="129" customWidth="1"/>
    <col min="4645" max="4647" width="5.140625" style="129" customWidth="1"/>
    <col min="4648" max="4648" width="1.42578125" style="129" customWidth="1"/>
    <col min="4649" max="4651" width="5.140625" style="129" customWidth="1"/>
    <col min="4652" max="4652" width="1.42578125" style="129" customWidth="1"/>
    <col min="4653" max="4655" width="5.140625" style="129" customWidth="1"/>
    <col min="4656" max="4656" width="1.42578125" style="129" customWidth="1"/>
    <col min="4657" max="4659" width="5.140625" style="129" customWidth="1"/>
    <col min="4660" max="4660" width="1.42578125" style="129" customWidth="1"/>
    <col min="4661" max="4663" width="5.140625" style="129" customWidth="1"/>
    <col min="4664" max="4864" width="11.42578125" style="129"/>
    <col min="4865" max="4865" width="15.42578125" style="129" customWidth="1"/>
    <col min="4866" max="4868" width="6.5703125" style="129" bestFit="1" customWidth="1"/>
    <col min="4869" max="4869" width="1.42578125" style="129" customWidth="1"/>
    <col min="4870" max="4872" width="5.7109375" style="129" bestFit="1" customWidth="1"/>
    <col min="4873" max="4873" width="1.42578125" style="129" customWidth="1"/>
    <col min="4874" max="4876" width="5.7109375" style="129" bestFit="1" customWidth="1"/>
    <col min="4877" max="4877" width="1.42578125" style="129" customWidth="1"/>
    <col min="4878" max="4880" width="5.7109375" style="129" bestFit="1" customWidth="1"/>
    <col min="4881" max="4881" width="1.42578125" style="129" customWidth="1"/>
    <col min="4882" max="4884" width="5.7109375" style="129" bestFit="1" customWidth="1"/>
    <col min="4885" max="4885" width="1.42578125" style="129" customWidth="1"/>
    <col min="4886" max="4888" width="5.7109375" style="129" bestFit="1" customWidth="1"/>
    <col min="4889" max="4889" width="1.42578125" style="129" customWidth="1"/>
    <col min="4890" max="4890" width="5.7109375" style="129" bestFit="1" customWidth="1"/>
    <col min="4891" max="4892" width="4.85546875" style="129" bestFit="1" customWidth="1"/>
    <col min="4893" max="4895" width="6.140625" style="129" customWidth="1"/>
    <col min="4896" max="4896" width="1.42578125" style="129" customWidth="1"/>
    <col min="4897" max="4899" width="5.140625" style="129" customWidth="1"/>
    <col min="4900" max="4900" width="1.42578125" style="129" customWidth="1"/>
    <col min="4901" max="4903" width="5.140625" style="129" customWidth="1"/>
    <col min="4904" max="4904" width="1.42578125" style="129" customWidth="1"/>
    <col min="4905" max="4907" width="5.140625" style="129" customWidth="1"/>
    <col min="4908" max="4908" width="1.42578125" style="129" customWidth="1"/>
    <col min="4909" max="4911" width="5.140625" style="129" customWidth="1"/>
    <col min="4912" max="4912" width="1.42578125" style="129" customWidth="1"/>
    <col min="4913" max="4915" width="5.140625" style="129" customWidth="1"/>
    <col min="4916" max="4916" width="1.42578125" style="129" customWidth="1"/>
    <col min="4917" max="4919" width="5.140625" style="129" customWidth="1"/>
    <col min="4920" max="5120" width="11.42578125" style="129"/>
    <col min="5121" max="5121" width="15.42578125" style="129" customWidth="1"/>
    <col min="5122" max="5124" width="6.5703125" style="129" bestFit="1" customWidth="1"/>
    <col min="5125" max="5125" width="1.42578125" style="129" customWidth="1"/>
    <col min="5126" max="5128" width="5.7109375" style="129" bestFit="1" customWidth="1"/>
    <col min="5129" max="5129" width="1.42578125" style="129" customWidth="1"/>
    <col min="5130" max="5132" width="5.7109375" style="129" bestFit="1" customWidth="1"/>
    <col min="5133" max="5133" width="1.42578125" style="129" customWidth="1"/>
    <col min="5134" max="5136" width="5.7109375" style="129" bestFit="1" customWidth="1"/>
    <col min="5137" max="5137" width="1.42578125" style="129" customWidth="1"/>
    <col min="5138" max="5140" width="5.7109375" style="129" bestFit="1" customWidth="1"/>
    <col min="5141" max="5141" width="1.42578125" style="129" customWidth="1"/>
    <col min="5142" max="5144" width="5.7109375" style="129" bestFit="1" customWidth="1"/>
    <col min="5145" max="5145" width="1.42578125" style="129" customWidth="1"/>
    <col min="5146" max="5146" width="5.7109375" style="129" bestFit="1" customWidth="1"/>
    <col min="5147" max="5148" width="4.85546875" style="129" bestFit="1" customWidth="1"/>
    <col min="5149" max="5151" width="6.140625" style="129" customWidth="1"/>
    <col min="5152" max="5152" width="1.42578125" style="129" customWidth="1"/>
    <col min="5153" max="5155" width="5.140625" style="129" customWidth="1"/>
    <col min="5156" max="5156" width="1.42578125" style="129" customWidth="1"/>
    <col min="5157" max="5159" width="5.140625" style="129" customWidth="1"/>
    <col min="5160" max="5160" width="1.42578125" style="129" customWidth="1"/>
    <col min="5161" max="5163" width="5.140625" style="129" customWidth="1"/>
    <col min="5164" max="5164" width="1.42578125" style="129" customWidth="1"/>
    <col min="5165" max="5167" width="5.140625" style="129" customWidth="1"/>
    <col min="5168" max="5168" width="1.42578125" style="129" customWidth="1"/>
    <col min="5169" max="5171" width="5.140625" style="129" customWidth="1"/>
    <col min="5172" max="5172" width="1.42578125" style="129" customWidth="1"/>
    <col min="5173" max="5175" width="5.140625" style="129" customWidth="1"/>
    <col min="5176" max="5376" width="11.42578125" style="129"/>
    <col min="5377" max="5377" width="15.42578125" style="129" customWidth="1"/>
    <col min="5378" max="5380" width="6.5703125" style="129" bestFit="1" customWidth="1"/>
    <col min="5381" max="5381" width="1.42578125" style="129" customWidth="1"/>
    <col min="5382" max="5384" width="5.7109375" style="129" bestFit="1" customWidth="1"/>
    <col min="5385" max="5385" width="1.42578125" style="129" customWidth="1"/>
    <col min="5386" max="5388" width="5.7109375" style="129" bestFit="1" customWidth="1"/>
    <col min="5389" max="5389" width="1.42578125" style="129" customWidth="1"/>
    <col min="5390" max="5392" width="5.7109375" style="129" bestFit="1" customWidth="1"/>
    <col min="5393" max="5393" width="1.42578125" style="129" customWidth="1"/>
    <col min="5394" max="5396" width="5.7109375" style="129" bestFit="1" customWidth="1"/>
    <col min="5397" max="5397" width="1.42578125" style="129" customWidth="1"/>
    <col min="5398" max="5400" width="5.7109375" style="129" bestFit="1" customWidth="1"/>
    <col min="5401" max="5401" width="1.42578125" style="129" customWidth="1"/>
    <col min="5402" max="5402" width="5.7109375" style="129" bestFit="1" customWidth="1"/>
    <col min="5403" max="5404" width="4.85546875" style="129" bestFit="1" customWidth="1"/>
    <col min="5405" max="5407" width="6.140625" style="129" customWidth="1"/>
    <col min="5408" max="5408" width="1.42578125" style="129" customWidth="1"/>
    <col min="5409" max="5411" width="5.140625" style="129" customWidth="1"/>
    <col min="5412" max="5412" width="1.42578125" style="129" customWidth="1"/>
    <col min="5413" max="5415" width="5.140625" style="129" customWidth="1"/>
    <col min="5416" max="5416" width="1.42578125" style="129" customWidth="1"/>
    <col min="5417" max="5419" width="5.140625" style="129" customWidth="1"/>
    <col min="5420" max="5420" width="1.42578125" style="129" customWidth="1"/>
    <col min="5421" max="5423" width="5.140625" style="129" customWidth="1"/>
    <col min="5424" max="5424" width="1.42578125" style="129" customWidth="1"/>
    <col min="5425" max="5427" width="5.140625" style="129" customWidth="1"/>
    <col min="5428" max="5428" width="1.42578125" style="129" customWidth="1"/>
    <col min="5429" max="5431" width="5.140625" style="129" customWidth="1"/>
    <col min="5432" max="5632" width="11.42578125" style="129"/>
    <col min="5633" max="5633" width="15.42578125" style="129" customWidth="1"/>
    <col min="5634" max="5636" width="6.5703125" style="129" bestFit="1" customWidth="1"/>
    <col min="5637" max="5637" width="1.42578125" style="129" customWidth="1"/>
    <col min="5638" max="5640" width="5.7109375" style="129" bestFit="1" customWidth="1"/>
    <col min="5641" max="5641" width="1.42578125" style="129" customWidth="1"/>
    <col min="5642" max="5644" width="5.7109375" style="129" bestFit="1" customWidth="1"/>
    <col min="5645" max="5645" width="1.42578125" style="129" customWidth="1"/>
    <col min="5646" max="5648" width="5.7109375" style="129" bestFit="1" customWidth="1"/>
    <col min="5649" max="5649" width="1.42578125" style="129" customWidth="1"/>
    <col min="5650" max="5652" width="5.7109375" style="129" bestFit="1" customWidth="1"/>
    <col min="5653" max="5653" width="1.42578125" style="129" customWidth="1"/>
    <col min="5654" max="5656" width="5.7109375" style="129" bestFit="1" customWidth="1"/>
    <col min="5657" max="5657" width="1.42578125" style="129" customWidth="1"/>
    <col min="5658" max="5658" width="5.7109375" style="129" bestFit="1" customWidth="1"/>
    <col min="5659" max="5660" width="4.85546875" style="129" bestFit="1" customWidth="1"/>
    <col min="5661" max="5663" width="6.140625" style="129" customWidth="1"/>
    <col min="5664" max="5664" width="1.42578125" style="129" customWidth="1"/>
    <col min="5665" max="5667" width="5.140625" style="129" customWidth="1"/>
    <col min="5668" max="5668" width="1.42578125" style="129" customWidth="1"/>
    <col min="5669" max="5671" width="5.140625" style="129" customWidth="1"/>
    <col min="5672" max="5672" width="1.42578125" style="129" customWidth="1"/>
    <col min="5673" max="5675" width="5.140625" style="129" customWidth="1"/>
    <col min="5676" max="5676" width="1.42578125" style="129" customWidth="1"/>
    <col min="5677" max="5679" width="5.140625" style="129" customWidth="1"/>
    <col min="5680" max="5680" width="1.42578125" style="129" customWidth="1"/>
    <col min="5681" max="5683" width="5.140625" style="129" customWidth="1"/>
    <col min="5684" max="5684" width="1.42578125" style="129" customWidth="1"/>
    <col min="5685" max="5687" width="5.140625" style="129" customWidth="1"/>
    <col min="5688" max="5888" width="11.42578125" style="129"/>
    <col min="5889" max="5889" width="15.42578125" style="129" customWidth="1"/>
    <col min="5890" max="5892" width="6.5703125" style="129" bestFit="1" customWidth="1"/>
    <col min="5893" max="5893" width="1.42578125" style="129" customWidth="1"/>
    <col min="5894" max="5896" width="5.7109375" style="129" bestFit="1" customWidth="1"/>
    <col min="5897" max="5897" width="1.42578125" style="129" customWidth="1"/>
    <col min="5898" max="5900" width="5.7109375" style="129" bestFit="1" customWidth="1"/>
    <col min="5901" max="5901" width="1.42578125" style="129" customWidth="1"/>
    <col min="5902" max="5904" width="5.7109375" style="129" bestFit="1" customWidth="1"/>
    <col min="5905" max="5905" width="1.42578125" style="129" customWidth="1"/>
    <col min="5906" max="5908" width="5.7109375" style="129" bestFit="1" customWidth="1"/>
    <col min="5909" max="5909" width="1.42578125" style="129" customWidth="1"/>
    <col min="5910" max="5912" width="5.7109375" style="129" bestFit="1" customWidth="1"/>
    <col min="5913" max="5913" width="1.42578125" style="129" customWidth="1"/>
    <col min="5914" max="5914" width="5.7109375" style="129" bestFit="1" customWidth="1"/>
    <col min="5915" max="5916" width="4.85546875" style="129" bestFit="1" customWidth="1"/>
    <col min="5917" max="5919" width="6.140625" style="129" customWidth="1"/>
    <col min="5920" max="5920" width="1.42578125" style="129" customWidth="1"/>
    <col min="5921" max="5923" width="5.140625" style="129" customWidth="1"/>
    <col min="5924" max="5924" width="1.42578125" style="129" customWidth="1"/>
    <col min="5925" max="5927" width="5.140625" style="129" customWidth="1"/>
    <col min="5928" max="5928" width="1.42578125" style="129" customWidth="1"/>
    <col min="5929" max="5931" width="5.140625" style="129" customWidth="1"/>
    <col min="5932" max="5932" width="1.42578125" style="129" customWidth="1"/>
    <col min="5933" max="5935" width="5.140625" style="129" customWidth="1"/>
    <col min="5936" max="5936" width="1.42578125" style="129" customWidth="1"/>
    <col min="5937" max="5939" width="5.140625" style="129" customWidth="1"/>
    <col min="5940" max="5940" width="1.42578125" style="129" customWidth="1"/>
    <col min="5941" max="5943" width="5.140625" style="129" customWidth="1"/>
    <col min="5944" max="6144" width="11.42578125" style="129"/>
    <col min="6145" max="6145" width="15.42578125" style="129" customWidth="1"/>
    <col min="6146" max="6148" width="6.5703125" style="129" bestFit="1" customWidth="1"/>
    <col min="6149" max="6149" width="1.42578125" style="129" customWidth="1"/>
    <col min="6150" max="6152" width="5.7109375" style="129" bestFit="1" customWidth="1"/>
    <col min="6153" max="6153" width="1.42578125" style="129" customWidth="1"/>
    <col min="6154" max="6156" width="5.7109375" style="129" bestFit="1" customWidth="1"/>
    <col min="6157" max="6157" width="1.42578125" style="129" customWidth="1"/>
    <col min="6158" max="6160" width="5.7109375" style="129" bestFit="1" customWidth="1"/>
    <col min="6161" max="6161" width="1.42578125" style="129" customWidth="1"/>
    <col min="6162" max="6164" width="5.7109375" style="129" bestFit="1" customWidth="1"/>
    <col min="6165" max="6165" width="1.42578125" style="129" customWidth="1"/>
    <col min="6166" max="6168" width="5.7109375" style="129" bestFit="1" customWidth="1"/>
    <col min="6169" max="6169" width="1.42578125" style="129" customWidth="1"/>
    <col min="6170" max="6170" width="5.7109375" style="129" bestFit="1" customWidth="1"/>
    <col min="6171" max="6172" width="4.85546875" style="129" bestFit="1" customWidth="1"/>
    <col min="6173" max="6175" width="6.140625" style="129" customWidth="1"/>
    <col min="6176" max="6176" width="1.42578125" style="129" customWidth="1"/>
    <col min="6177" max="6179" width="5.140625" style="129" customWidth="1"/>
    <col min="6180" max="6180" width="1.42578125" style="129" customWidth="1"/>
    <col min="6181" max="6183" width="5.140625" style="129" customWidth="1"/>
    <col min="6184" max="6184" width="1.42578125" style="129" customWidth="1"/>
    <col min="6185" max="6187" width="5.140625" style="129" customWidth="1"/>
    <col min="6188" max="6188" width="1.42578125" style="129" customWidth="1"/>
    <col min="6189" max="6191" width="5.140625" style="129" customWidth="1"/>
    <col min="6192" max="6192" width="1.42578125" style="129" customWidth="1"/>
    <col min="6193" max="6195" width="5.140625" style="129" customWidth="1"/>
    <col min="6196" max="6196" width="1.42578125" style="129" customWidth="1"/>
    <col min="6197" max="6199" width="5.140625" style="129" customWidth="1"/>
    <col min="6200" max="6400" width="11.42578125" style="129"/>
    <col min="6401" max="6401" width="15.42578125" style="129" customWidth="1"/>
    <col min="6402" max="6404" width="6.5703125" style="129" bestFit="1" customWidth="1"/>
    <col min="6405" max="6405" width="1.42578125" style="129" customWidth="1"/>
    <col min="6406" max="6408" width="5.7109375" style="129" bestFit="1" customWidth="1"/>
    <col min="6409" max="6409" width="1.42578125" style="129" customWidth="1"/>
    <col min="6410" max="6412" width="5.7109375" style="129" bestFit="1" customWidth="1"/>
    <col min="6413" max="6413" width="1.42578125" style="129" customWidth="1"/>
    <col min="6414" max="6416" width="5.7109375" style="129" bestFit="1" customWidth="1"/>
    <col min="6417" max="6417" width="1.42578125" style="129" customWidth="1"/>
    <col min="6418" max="6420" width="5.7109375" style="129" bestFit="1" customWidth="1"/>
    <col min="6421" max="6421" width="1.42578125" style="129" customWidth="1"/>
    <col min="6422" max="6424" width="5.7109375" style="129" bestFit="1" customWidth="1"/>
    <col min="6425" max="6425" width="1.42578125" style="129" customWidth="1"/>
    <col min="6426" max="6426" width="5.7109375" style="129" bestFit="1" customWidth="1"/>
    <col min="6427" max="6428" width="4.85546875" style="129" bestFit="1" customWidth="1"/>
    <col min="6429" max="6431" width="6.140625" style="129" customWidth="1"/>
    <col min="6432" max="6432" width="1.42578125" style="129" customWidth="1"/>
    <col min="6433" max="6435" width="5.140625" style="129" customWidth="1"/>
    <col min="6436" max="6436" width="1.42578125" style="129" customWidth="1"/>
    <col min="6437" max="6439" width="5.140625" style="129" customWidth="1"/>
    <col min="6440" max="6440" width="1.42578125" style="129" customWidth="1"/>
    <col min="6441" max="6443" width="5.140625" style="129" customWidth="1"/>
    <col min="6444" max="6444" width="1.42578125" style="129" customWidth="1"/>
    <col min="6445" max="6447" width="5.140625" style="129" customWidth="1"/>
    <col min="6448" max="6448" width="1.42578125" style="129" customWidth="1"/>
    <col min="6449" max="6451" width="5.140625" style="129" customWidth="1"/>
    <col min="6452" max="6452" width="1.42578125" style="129" customWidth="1"/>
    <col min="6453" max="6455" width="5.140625" style="129" customWidth="1"/>
    <col min="6456" max="6656" width="11.42578125" style="129"/>
    <col min="6657" max="6657" width="15.42578125" style="129" customWidth="1"/>
    <col min="6658" max="6660" width="6.5703125" style="129" bestFit="1" customWidth="1"/>
    <col min="6661" max="6661" width="1.42578125" style="129" customWidth="1"/>
    <col min="6662" max="6664" width="5.7109375" style="129" bestFit="1" customWidth="1"/>
    <col min="6665" max="6665" width="1.42578125" style="129" customWidth="1"/>
    <col min="6666" max="6668" width="5.7109375" style="129" bestFit="1" customWidth="1"/>
    <col min="6669" max="6669" width="1.42578125" style="129" customWidth="1"/>
    <col min="6670" max="6672" width="5.7109375" style="129" bestFit="1" customWidth="1"/>
    <col min="6673" max="6673" width="1.42578125" style="129" customWidth="1"/>
    <col min="6674" max="6676" width="5.7109375" style="129" bestFit="1" customWidth="1"/>
    <col min="6677" max="6677" width="1.42578125" style="129" customWidth="1"/>
    <col min="6678" max="6680" width="5.7109375" style="129" bestFit="1" customWidth="1"/>
    <col min="6681" max="6681" width="1.42578125" style="129" customWidth="1"/>
    <col min="6682" max="6682" width="5.7109375" style="129" bestFit="1" customWidth="1"/>
    <col min="6683" max="6684" width="4.85546875" style="129" bestFit="1" customWidth="1"/>
    <col min="6685" max="6687" width="6.140625" style="129" customWidth="1"/>
    <col min="6688" max="6688" width="1.42578125" style="129" customWidth="1"/>
    <col min="6689" max="6691" width="5.140625" style="129" customWidth="1"/>
    <col min="6692" max="6692" width="1.42578125" style="129" customWidth="1"/>
    <col min="6693" max="6695" width="5.140625" style="129" customWidth="1"/>
    <col min="6696" max="6696" width="1.42578125" style="129" customWidth="1"/>
    <col min="6697" max="6699" width="5.140625" style="129" customWidth="1"/>
    <col min="6700" max="6700" width="1.42578125" style="129" customWidth="1"/>
    <col min="6701" max="6703" width="5.140625" style="129" customWidth="1"/>
    <col min="6704" max="6704" width="1.42578125" style="129" customWidth="1"/>
    <col min="6705" max="6707" width="5.140625" style="129" customWidth="1"/>
    <col min="6708" max="6708" width="1.42578125" style="129" customWidth="1"/>
    <col min="6709" max="6711" width="5.140625" style="129" customWidth="1"/>
    <col min="6712" max="6912" width="11.42578125" style="129"/>
    <col min="6913" max="6913" width="15.42578125" style="129" customWidth="1"/>
    <col min="6914" max="6916" width="6.5703125" style="129" bestFit="1" customWidth="1"/>
    <col min="6917" max="6917" width="1.42578125" style="129" customWidth="1"/>
    <col min="6918" max="6920" width="5.7109375" style="129" bestFit="1" customWidth="1"/>
    <col min="6921" max="6921" width="1.42578125" style="129" customWidth="1"/>
    <col min="6922" max="6924" width="5.7109375" style="129" bestFit="1" customWidth="1"/>
    <col min="6925" max="6925" width="1.42578125" style="129" customWidth="1"/>
    <col min="6926" max="6928" width="5.7109375" style="129" bestFit="1" customWidth="1"/>
    <col min="6929" max="6929" width="1.42578125" style="129" customWidth="1"/>
    <col min="6930" max="6932" width="5.7109375" style="129" bestFit="1" customWidth="1"/>
    <col min="6933" max="6933" width="1.42578125" style="129" customWidth="1"/>
    <col min="6934" max="6936" width="5.7109375" style="129" bestFit="1" customWidth="1"/>
    <col min="6937" max="6937" width="1.42578125" style="129" customWidth="1"/>
    <col min="6938" max="6938" width="5.7109375" style="129" bestFit="1" customWidth="1"/>
    <col min="6939" max="6940" width="4.85546875" style="129" bestFit="1" customWidth="1"/>
    <col min="6941" max="6943" width="6.140625" style="129" customWidth="1"/>
    <col min="6944" max="6944" width="1.42578125" style="129" customWidth="1"/>
    <col min="6945" max="6947" width="5.140625" style="129" customWidth="1"/>
    <col min="6948" max="6948" width="1.42578125" style="129" customWidth="1"/>
    <col min="6949" max="6951" width="5.140625" style="129" customWidth="1"/>
    <col min="6952" max="6952" width="1.42578125" style="129" customWidth="1"/>
    <col min="6953" max="6955" width="5.140625" style="129" customWidth="1"/>
    <col min="6956" max="6956" width="1.42578125" style="129" customWidth="1"/>
    <col min="6957" max="6959" width="5.140625" style="129" customWidth="1"/>
    <col min="6960" max="6960" width="1.42578125" style="129" customWidth="1"/>
    <col min="6961" max="6963" width="5.140625" style="129" customWidth="1"/>
    <col min="6964" max="6964" width="1.42578125" style="129" customWidth="1"/>
    <col min="6965" max="6967" width="5.140625" style="129" customWidth="1"/>
    <col min="6968" max="7168" width="11.42578125" style="129"/>
    <col min="7169" max="7169" width="15.42578125" style="129" customWidth="1"/>
    <col min="7170" max="7172" width="6.5703125" style="129" bestFit="1" customWidth="1"/>
    <col min="7173" max="7173" width="1.42578125" style="129" customWidth="1"/>
    <col min="7174" max="7176" width="5.7109375" style="129" bestFit="1" customWidth="1"/>
    <col min="7177" max="7177" width="1.42578125" style="129" customWidth="1"/>
    <col min="7178" max="7180" width="5.7109375" style="129" bestFit="1" customWidth="1"/>
    <col min="7181" max="7181" width="1.42578125" style="129" customWidth="1"/>
    <col min="7182" max="7184" width="5.7109375" style="129" bestFit="1" customWidth="1"/>
    <col min="7185" max="7185" width="1.42578125" style="129" customWidth="1"/>
    <col min="7186" max="7188" width="5.7109375" style="129" bestFit="1" customWidth="1"/>
    <col min="7189" max="7189" width="1.42578125" style="129" customWidth="1"/>
    <col min="7190" max="7192" width="5.7109375" style="129" bestFit="1" customWidth="1"/>
    <col min="7193" max="7193" width="1.42578125" style="129" customWidth="1"/>
    <col min="7194" max="7194" width="5.7109375" style="129" bestFit="1" customWidth="1"/>
    <col min="7195" max="7196" width="4.85546875" style="129" bestFit="1" customWidth="1"/>
    <col min="7197" max="7199" width="6.140625" style="129" customWidth="1"/>
    <col min="7200" max="7200" width="1.42578125" style="129" customWidth="1"/>
    <col min="7201" max="7203" width="5.140625" style="129" customWidth="1"/>
    <col min="7204" max="7204" width="1.42578125" style="129" customWidth="1"/>
    <col min="7205" max="7207" width="5.140625" style="129" customWidth="1"/>
    <col min="7208" max="7208" width="1.42578125" style="129" customWidth="1"/>
    <col min="7209" max="7211" width="5.140625" style="129" customWidth="1"/>
    <col min="7212" max="7212" width="1.42578125" style="129" customWidth="1"/>
    <col min="7213" max="7215" width="5.140625" style="129" customWidth="1"/>
    <col min="7216" max="7216" width="1.42578125" style="129" customWidth="1"/>
    <col min="7217" max="7219" width="5.140625" style="129" customWidth="1"/>
    <col min="7220" max="7220" width="1.42578125" style="129" customWidth="1"/>
    <col min="7221" max="7223" width="5.140625" style="129" customWidth="1"/>
    <col min="7224" max="7424" width="11.42578125" style="129"/>
    <col min="7425" max="7425" width="15.42578125" style="129" customWidth="1"/>
    <col min="7426" max="7428" width="6.5703125" style="129" bestFit="1" customWidth="1"/>
    <col min="7429" max="7429" width="1.42578125" style="129" customWidth="1"/>
    <col min="7430" max="7432" width="5.7109375" style="129" bestFit="1" customWidth="1"/>
    <col min="7433" max="7433" width="1.42578125" style="129" customWidth="1"/>
    <col min="7434" max="7436" width="5.7109375" style="129" bestFit="1" customWidth="1"/>
    <col min="7437" max="7437" width="1.42578125" style="129" customWidth="1"/>
    <col min="7438" max="7440" width="5.7109375" style="129" bestFit="1" customWidth="1"/>
    <col min="7441" max="7441" width="1.42578125" style="129" customWidth="1"/>
    <col min="7442" max="7444" width="5.7109375" style="129" bestFit="1" customWidth="1"/>
    <col min="7445" max="7445" width="1.42578125" style="129" customWidth="1"/>
    <col min="7446" max="7448" width="5.7109375" style="129" bestFit="1" customWidth="1"/>
    <col min="7449" max="7449" width="1.42578125" style="129" customWidth="1"/>
    <col min="7450" max="7450" width="5.7109375" style="129" bestFit="1" customWidth="1"/>
    <col min="7451" max="7452" width="4.85546875" style="129" bestFit="1" customWidth="1"/>
    <col min="7453" max="7455" width="6.140625" style="129" customWidth="1"/>
    <col min="7456" max="7456" width="1.42578125" style="129" customWidth="1"/>
    <col min="7457" max="7459" width="5.140625" style="129" customWidth="1"/>
    <col min="7460" max="7460" width="1.42578125" style="129" customWidth="1"/>
    <col min="7461" max="7463" width="5.140625" style="129" customWidth="1"/>
    <col min="7464" max="7464" width="1.42578125" style="129" customWidth="1"/>
    <col min="7465" max="7467" width="5.140625" style="129" customWidth="1"/>
    <col min="7468" max="7468" width="1.42578125" style="129" customWidth="1"/>
    <col min="7469" max="7471" width="5.140625" style="129" customWidth="1"/>
    <col min="7472" max="7472" width="1.42578125" style="129" customWidth="1"/>
    <col min="7473" max="7475" width="5.140625" style="129" customWidth="1"/>
    <col min="7476" max="7476" width="1.42578125" style="129" customWidth="1"/>
    <col min="7477" max="7479" width="5.140625" style="129" customWidth="1"/>
    <col min="7480" max="7680" width="11.42578125" style="129"/>
    <col min="7681" max="7681" width="15.42578125" style="129" customWidth="1"/>
    <col min="7682" max="7684" width="6.5703125" style="129" bestFit="1" customWidth="1"/>
    <col min="7685" max="7685" width="1.42578125" style="129" customWidth="1"/>
    <col min="7686" max="7688" width="5.7109375" style="129" bestFit="1" customWidth="1"/>
    <col min="7689" max="7689" width="1.42578125" style="129" customWidth="1"/>
    <col min="7690" max="7692" width="5.7109375" style="129" bestFit="1" customWidth="1"/>
    <col min="7693" max="7693" width="1.42578125" style="129" customWidth="1"/>
    <col min="7694" max="7696" width="5.7109375" style="129" bestFit="1" customWidth="1"/>
    <col min="7697" max="7697" width="1.42578125" style="129" customWidth="1"/>
    <col min="7698" max="7700" width="5.7109375" style="129" bestFit="1" customWidth="1"/>
    <col min="7701" max="7701" width="1.42578125" style="129" customWidth="1"/>
    <col min="7702" max="7704" width="5.7109375" style="129" bestFit="1" customWidth="1"/>
    <col min="7705" max="7705" width="1.42578125" style="129" customWidth="1"/>
    <col min="7706" max="7706" width="5.7109375" style="129" bestFit="1" customWidth="1"/>
    <col min="7707" max="7708" width="4.85546875" style="129" bestFit="1" customWidth="1"/>
    <col min="7709" max="7711" width="6.140625" style="129" customWidth="1"/>
    <col min="7712" max="7712" width="1.42578125" style="129" customWidth="1"/>
    <col min="7713" max="7715" width="5.140625" style="129" customWidth="1"/>
    <col min="7716" max="7716" width="1.42578125" style="129" customWidth="1"/>
    <col min="7717" max="7719" width="5.140625" style="129" customWidth="1"/>
    <col min="7720" max="7720" width="1.42578125" style="129" customWidth="1"/>
    <col min="7721" max="7723" width="5.140625" style="129" customWidth="1"/>
    <col min="7724" max="7724" width="1.42578125" style="129" customWidth="1"/>
    <col min="7725" max="7727" width="5.140625" style="129" customWidth="1"/>
    <col min="7728" max="7728" width="1.42578125" style="129" customWidth="1"/>
    <col min="7729" max="7731" width="5.140625" style="129" customWidth="1"/>
    <col min="7732" max="7732" width="1.42578125" style="129" customWidth="1"/>
    <col min="7733" max="7735" width="5.140625" style="129" customWidth="1"/>
    <col min="7736" max="7936" width="11.42578125" style="129"/>
    <col min="7937" max="7937" width="15.42578125" style="129" customWidth="1"/>
    <col min="7938" max="7940" width="6.5703125" style="129" bestFit="1" customWidth="1"/>
    <col min="7941" max="7941" width="1.42578125" style="129" customWidth="1"/>
    <col min="7942" max="7944" width="5.7109375" style="129" bestFit="1" customWidth="1"/>
    <col min="7945" max="7945" width="1.42578125" style="129" customWidth="1"/>
    <col min="7946" max="7948" width="5.7109375" style="129" bestFit="1" customWidth="1"/>
    <col min="7949" max="7949" width="1.42578125" style="129" customWidth="1"/>
    <col min="7950" max="7952" width="5.7109375" style="129" bestFit="1" customWidth="1"/>
    <col min="7953" max="7953" width="1.42578125" style="129" customWidth="1"/>
    <col min="7954" max="7956" width="5.7109375" style="129" bestFit="1" customWidth="1"/>
    <col min="7957" max="7957" width="1.42578125" style="129" customWidth="1"/>
    <col min="7958" max="7960" width="5.7109375" style="129" bestFit="1" customWidth="1"/>
    <col min="7961" max="7961" width="1.42578125" style="129" customWidth="1"/>
    <col min="7962" max="7962" width="5.7109375" style="129" bestFit="1" customWidth="1"/>
    <col min="7963" max="7964" width="4.85546875" style="129" bestFit="1" customWidth="1"/>
    <col min="7965" max="7967" width="6.140625" style="129" customWidth="1"/>
    <col min="7968" max="7968" width="1.42578125" style="129" customWidth="1"/>
    <col min="7969" max="7971" width="5.140625" style="129" customWidth="1"/>
    <col min="7972" max="7972" width="1.42578125" style="129" customWidth="1"/>
    <col min="7973" max="7975" width="5.140625" style="129" customWidth="1"/>
    <col min="7976" max="7976" width="1.42578125" style="129" customWidth="1"/>
    <col min="7977" max="7979" width="5.140625" style="129" customWidth="1"/>
    <col min="7980" max="7980" width="1.42578125" style="129" customWidth="1"/>
    <col min="7981" max="7983" width="5.140625" style="129" customWidth="1"/>
    <col min="7984" max="7984" width="1.42578125" style="129" customWidth="1"/>
    <col min="7985" max="7987" width="5.140625" style="129" customWidth="1"/>
    <col min="7988" max="7988" width="1.42578125" style="129" customWidth="1"/>
    <col min="7989" max="7991" width="5.140625" style="129" customWidth="1"/>
    <col min="7992" max="8192" width="11.42578125" style="129"/>
    <col min="8193" max="8193" width="15.42578125" style="129" customWidth="1"/>
    <col min="8194" max="8196" width="6.5703125" style="129" bestFit="1" customWidth="1"/>
    <col min="8197" max="8197" width="1.42578125" style="129" customWidth="1"/>
    <col min="8198" max="8200" width="5.7109375" style="129" bestFit="1" customWidth="1"/>
    <col min="8201" max="8201" width="1.42578125" style="129" customWidth="1"/>
    <col min="8202" max="8204" width="5.7109375" style="129" bestFit="1" customWidth="1"/>
    <col min="8205" max="8205" width="1.42578125" style="129" customWidth="1"/>
    <col min="8206" max="8208" width="5.7109375" style="129" bestFit="1" customWidth="1"/>
    <col min="8209" max="8209" width="1.42578125" style="129" customWidth="1"/>
    <col min="8210" max="8212" width="5.7109375" style="129" bestFit="1" customWidth="1"/>
    <col min="8213" max="8213" width="1.42578125" style="129" customWidth="1"/>
    <col min="8214" max="8216" width="5.7109375" style="129" bestFit="1" customWidth="1"/>
    <col min="8217" max="8217" width="1.42578125" style="129" customWidth="1"/>
    <col min="8218" max="8218" width="5.7109375" style="129" bestFit="1" customWidth="1"/>
    <col min="8219" max="8220" width="4.85546875" style="129" bestFit="1" customWidth="1"/>
    <col min="8221" max="8223" width="6.140625" style="129" customWidth="1"/>
    <col min="8224" max="8224" width="1.42578125" style="129" customWidth="1"/>
    <col min="8225" max="8227" width="5.140625" style="129" customWidth="1"/>
    <col min="8228" max="8228" width="1.42578125" style="129" customWidth="1"/>
    <col min="8229" max="8231" width="5.140625" style="129" customWidth="1"/>
    <col min="8232" max="8232" width="1.42578125" style="129" customWidth="1"/>
    <col min="8233" max="8235" width="5.140625" style="129" customWidth="1"/>
    <col min="8236" max="8236" width="1.42578125" style="129" customWidth="1"/>
    <col min="8237" max="8239" width="5.140625" style="129" customWidth="1"/>
    <col min="8240" max="8240" width="1.42578125" style="129" customWidth="1"/>
    <col min="8241" max="8243" width="5.140625" style="129" customWidth="1"/>
    <col min="8244" max="8244" width="1.42578125" style="129" customWidth="1"/>
    <col min="8245" max="8247" width="5.140625" style="129" customWidth="1"/>
    <col min="8248" max="8448" width="11.42578125" style="129"/>
    <col min="8449" max="8449" width="15.42578125" style="129" customWidth="1"/>
    <col min="8450" max="8452" width="6.5703125" style="129" bestFit="1" customWidth="1"/>
    <col min="8453" max="8453" width="1.42578125" style="129" customWidth="1"/>
    <col min="8454" max="8456" width="5.7109375" style="129" bestFit="1" customWidth="1"/>
    <col min="8457" max="8457" width="1.42578125" style="129" customWidth="1"/>
    <col min="8458" max="8460" width="5.7109375" style="129" bestFit="1" customWidth="1"/>
    <col min="8461" max="8461" width="1.42578125" style="129" customWidth="1"/>
    <col min="8462" max="8464" width="5.7109375" style="129" bestFit="1" customWidth="1"/>
    <col min="8465" max="8465" width="1.42578125" style="129" customWidth="1"/>
    <col min="8466" max="8468" width="5.7109375" style="129" bestFit="1" customWidth="1"/>
    <col min="8469" max="8469" width="1.42578125" style="129" customWidth="1"/>
    <col min="8470" max="8472" width="5.7109375" style="129" bestFit="1" customWidth="1"/>
    <col min="8473" max="8473" width="1.42578125" style="129" customWidth="1"/>
    <col min="8474" max="8474" width="5.7109375" style="129" bestFit="1" customWidth="1"/>
    <col min="8475" max="8476" width="4.85546875" style="129" bestFit="1" customWidth="1"/>
    <col min="8477" max="8479" width="6.140625" style="129" customWidth="1"/>
    <col min="8480" max="8480" width="1.42578125" style="129" customWidth="1"/>
    <col min="8481" max="8483" width="5.140625" style="129" customWidth="1"/>
    <col min="8484" max="8484" width="1.42578125" style="129" customWidth="1"/>
    <col min="8485" max="8487" width="5.140625" style="129" customWidth="1"/>
    <col min="8488" max="8488" width="1.42578125" style="129" customWidth="1"/>
    <col min="8489" max="8491" width="5.140625" style="129" customWidth="1"/>
    <col min="8492" max="8492" width="1.42578125" style="129" customWidth="1"/>
    <col min="8493" max="8495" width="5.140625" style="129" customWidth="1"/>
    <col min="8496" max="8496" width="1.42578125" style="129" customWidth="1"/>
    <col min="8497" max="8499" width="5.140625" style="129" customWidth="1"/>
    <col min="8500" max="8500" width="1.42578125" style="129" customWidth="1"/>
    <col min="8501" max="8503" width="5.140625" style="129" customWidth="1"/>
    <col min="8504" max="8704" width="11.42578125" style="129"/>
    <col min="8705" max="8705" width="15.42578125" style="129" customWidth="1"/>
    <col min="8706" max="8708" width="6.5703125" style="129" bestFit="1" customWidth="1"/>
    <col min="8709" max="8709" width="1.42578125" style="129" customWidth="1"/>
    <col min="8710" max="8712" width="5.7109375" style="129" bestFit="1" customWidth="1"/>
    <col min="8713" max="8713" width="1.42578125" style="129" customWidth="1"/>
    <col min="8714" max="8716" width="5.7109375" style="129" bestFit="1" customWidth="1"/>
    <col min="8717" max="8717" width="1.42578125" style="129" customWidth="1"/>
    <col min="8718" max="8720" width="5.7109375" style="129" bestFit="1" customWidth="1"/>
    <col min="8721" max="8721" width="1.42578125" style="129" customWidth="1"/>
    <col min="8722" max="8724" width="5.7109375" style="129" bestFit="1" customWidth="1"/>
    <col min="8725" max="8725" width="1.42578125" style="129" customWidth="1"/>
    <col min="8726" max="8728" width="5.7109375" style="129" bestFit="1" customWidth="1"/>
    <col min="8729" max="8729" width="1.42578125" style="129" customWidth="1"/>
    <col min="8730" max="8730" width="5.7109375" style="129" bestFit="1" customWidth="1"/>
    <col min="8731" max="8732" width="4.85546875" style="129" bestFit="1" customWidth="1"/>
    <col min="8733" max="8735" width="6.140625" style="129" customWidth="1"/>
    <col min="8736" max="8736" width="1.42578125" style="129" customWidth="1"/>
    <col min="8737" max="8739" width="5.140625" style="129" customWidth="1"/>
    <col min="8740" max="8740" width="1.42578125" style="129" customWidth="1"/>
    <col min="8741" max="8743" width="5.140625" style="129" customWidth="1"/>
    <col min="8744" max="8744" width="1.42578125" style="129" customWidth="1"/>
    <col min="8745" max="8747" width="5.140625" style="129" customWidth="1"/>
    <col min="8748" max="8748" width="1.42578125" style="129" customWidth="1"/>
    <col min="8749" max="8751" width="5.140625" style="129" customWidth="1"/>
    <col min="8752" max="8752" width="1.42578125" style="129" customWidth="1"/>
    <col min="8753" max="8755" width="5.140625" style="129" customWidth="1"/>
    <col min="8756" max="8756" width="1.42578125" style="129" customWidth="1"/>
    <col min="8757" max="8759" width="5.140625" style="129" customWidth="1"/>
    <col min="8760" max="8960" width="11.42578125" style="129"/>
    <col min="8961" max="8961" width="15.42578125" style="129" customWidth="1"/>
    <col min="8962" max="8964" width="6.5703125" style="129" bestFit="1" customWidth="1"/>
    <col min="8965" max="8965" width="1.42578125" style="129" customWidth="1"/>
    <col min="8966" max="8968" width="5.7109375" style="129" bestFit="1" customWidth="1"/>
    <col min="8969" max="8969" width="1.42578125" style="129" customWidth="1"/>
    <col min="8970" max="8972" width="5.7109375" style="129" bestFit="1" customWidth="1"/>
    <col min="8973" max="8973" width="1.42578125" style="129" customWidth="1"/>
    <col min="8974" max="8976" width="5.7109375" style="129" bestFit="1" customWidth="1"/>
    <col min="8977" max="8977" width="1.42578125" style="129" customWidth="1"/>
    <col min="8978" max="8980" width="5.7109375" style="129" bestFit="1" customWidth="1"/>
    <col min="8981" max="8981" width="1.42578125" style="129" customWidth="1"/>
    <col min="8982" max="8984" width="5.7109375" style="129" bestFit="1" customWidth="1"/>
    <col min="8985" max="8985" width="1.42578125" style="129" customWidth="1"/>
    <col min="8986" max="8986" width="5.7109375" style="129" bestFit="1" customWidth="1"/>
    <col min="8987" max="8988" width="4.85546875" style="129" bestFit="1" customWidth="1"/>
    <col min="8989" max="8991" width="6.140625" style="129" customWidth="1"/>
    <col min="8992" max="8992" width="1.42578125" style="129" customWidth="1"/>
    <col min="8993" max="8995" width="5.140625" style="129" customWidth="1"/>
    <col min="8996" max="8996" width="1.42578125" style="129" customWidth="1"/>
    <col min="8997" max="8999" width="5.140625" style="129" customWidth="1"/>
    <col min="9000" max="9000" width="1.42578125" style="129" customWidth="1"/>
    <col min="9001" max="9003" width="5.140625" style="129" customWidth="1"/>
    <col min="9004" max="9004" width="1.42578125" style="129" customWidth="1"/>
    <col min="9005" max="9007" width="5.140625" style="129" customWidth="1"/>
    <col min="9008" max="9008" width="1.42578125" style="129" customWidth="1"/>
    <col min="9009" max="9011" width="5.140625" style="129" customWidth="1"/>
    <col min="9012" max="9012" width="1.42578125" style="129" customWidth="1"/>
    <col min="9013" max="9015" width="5.140625" style="129" customWidth="1"/>
    <col min="9016" max="9216" width="11.42578125" style="129"/>
    <col min="9217" max="9217" width="15.42578125" style="129" customWidth="1"/>
    <col min="9218" max="9220" width="6.5703125" style="129" bestFit="1" customWidth="1"/>
    <col min="9221" max="9221" width="1.42578125" style="129" customWidth="1"/>
    <col min="9222" max="9224" width="5.7109375" style="129" bestFit="1" customWidth="1"/>
    <col min="9225" max="9225" width="1.42578125" style="129" customWidth="1"/>
    <col min="9226" max="9228" width="5.7109375" style="129" bestFit="1" customWidth="1"/>
    <col min="9229" max="9229" width="1.42578125" style="129" customWidth="1"/>
    <col min="9230" max="9232" width="5.7109375" style="129" bestFit="1" customWidth="1"/>
    <col min="9233" max="9233" width="1.42578125" style="129" customWidth="1"/>
    <col min="9234" max="9236" width="5.7109375" style="129" bestFit="1" customWidth="1"/>
    <col min="9237" max="9237" width="1.42578125" style="129" customWidth="1"/>
    <col min="9238" max="9240" width="5.7109375" style="129" bestFit="1" customWidth="1"/>
    <col min="9241" max="9241" width="1.42578125" style="129" customWidth="1"/>
    <col min="9242" max="9242" width="5.7109375" style="129" bestFit="1" customWidth="1"/>
    <col min="9243" max="9244" width="4.85546875" style="129" bestFit="1" customWidth="1"/>
    <col min="9245" max="9247" width="6.140625" style="129" customWidth="1"/>
    <col min="9248" max="9248" width="1.42578125" style="129" customWidth="1"/>
    <col min="9249" max="9251" width="5.140625" style="129" customWidth="1"/>
    <col min="9252" max="9252" width="1.42578125" style="129" customWidth="1"/>
    <col min="9253" max="9255" width="5.140625" style="129" customWidth="1"/>
    <col min="9256" max="9256" width="1.42578125" style="129" customWidth="1"/>
    <col min="9257" max="9259" width="5.140625" style="129" customWidth="1"/>
    <col min="9260" max="9260" width="1.42578125" style="129" customWidth="1"/>
    <col min="9261" max="9263" width="5.140625" style="129" customWidth="1"/>
    <col min="9264" max="9264" width="1.42578125" style="129" customWidth="1"/>
    <col min="9265" max="9267" width="5.140625" style="129" customWidth="1"/>
    <col min="9268" max="9268" width="1.42578125" style="129" customWidth="1"/>
    <col min="9269" max="9271" width="5.140625" style="129" customWidth="1"/>
    <col min="9272" max="9472" width="11.42578125" style="129"/>
    <col min="9473" max="9473" width="15.42578125" style="129" customWidth="1"/>
    <col min="9474" max="9476" width="6.5703125" style="129" bestFit="1" customWidth="1"/>
    <col min="9477" max="9477" width="1.42578125" style="129" customWidth="1"/>
    <col min="9478" max="9480" width="5.7109375" style="129" bestFit="1" customWidth="1"/>
    <col min="9481" max="9481" width="1.42578125" style="129" customWidth="1"/>
    <col min="9482" max="9484" width="5.7109375" style="129" bestFit="1" customWidth="1"/>
    <col min="9485" max="9485" width="1.42578125" style="129" customWidth="1"/>
    <col min="9486" max="9488" width="5.7109375" style="129" bestFit="1" customWidth="1"/>
    <col min="9489" max="9489" width="1.42578125" style="129" customWidth="1"/>
    <col min="9490" max="9492" width="5.7109375" style="129" bestFit="1" customWidth="1"/>
    <col min="9493" max="9493" width="1.42578125" style="129" customWidth="1"/>
    <col min="9494" max="9496" width="5.7109375" style="129" bestFit="1" customWidth="1"/>
    <col min="9497" max="9497" width="1.42578125" style="129" customWidth="1"/>
    <col min="9498" max="9498" width="5.7109375" style="129" bestFit="1" customWidth="1"/>
    <col min="9499" max="9500" width="4.85546875" style="129" bestFit="1" customWidth="1"/>
    <col min="9501" max="9503" width="6.140625" style="129" customWidth="1"/>
    <col min="9504" max="9504" width="1.42578125" style="129" customWidth="1"/>
    <col min="9505" max="9507" width="5.140625" style="129" customWidth="1"/>
    <col min="9508" max="9508" width="1.42578125" style="129" customWidth="1"/>
    <col min="9509" max="9511" width="5.140625" style="129" customWidth="1"/>
    <col min="9512" max="9512" width="1.42578125" style="129" customWidth="1"/>
    <col min="9513" max="9515" width="5.140625" style="129" customWidth="1"/>
    <col min="9516" max="9516" width="1.42578125" style="129" customWidth="1"/>
    <col min="9517" max="9519" width="5.140625" style="129" customWidth="1"/>
    <col min="9520" max="9520" width="1.42578125" style="129" customWidth="1"/>
    <col min="9521" max="9523" width="5.140625" style="129" customWidth="1"/>
    <col min="9524" max="9524" width="1.42578125" style="129" customWidth="1"/>
    <col min="9525" max="9527" width="5.140625" style="129" customWidth="1"/>
    <col min="9528" max="9728" width="11.42578125" style="129"/>
    <col min="9729" max="9729" width="15.42578125" style="129" customWidth="1"/>
    <col min="9730" max="9732" width="6.5703125" style="129" bestFit="1" customWidth="1"/>
    <col min="9733" max="9733" width="1.42578125" style="129" customWidth="1"/>
    <col min="9734" max="9736" width="5.7109375" style="129" bestFit="1" customWidth="1"/>
    <col min="9737" max="9737" width="1.42578125" style="129" customWidth="1"/>
    <col min="9738" max="9740" width="5.7109375" style="129" bestFit="1" customWidth="1"/>
    <col min="9741" max="9741" width="1.42578125" style="129" customWidth="1"/>
    <col min="9742" max="9744" width="5.7109375" style="129" bestFit="1" customWidth="1"/>
    <col min="9745" max="9745" width="1.42578125" style="129" customWidth="1"/>
    <col min="9746" max="9748" width="5.7109375" style="129" bestFit="1" customWidth="1"/>
    <col min="9749" max="9749" width="1.42578125" style="129" customWidth="1"/>
    <col min="9750" max="9752" width="5.7109375" style="129" bestFit="1" customWidth="1"/>
    <col min="9753" max="9753" width="1.42578125" style="129" customWidth="1"/>
    <col min="9754" max="9754" width="5.7109375" style="129" bestFit="1" customWidth="1"/>
    <col min="9755" max="9756" width="4.85546875" style="129" bestFit="1" customWidth="1"/>
    <col min="9757" max="9759" width="6.140625" style="129" customWidth="1"/>
    <col min="9760" max="9760" width="1.42578125" style="129" customWidth="1"/>
    <col min="9761" max="9763" width="5.140625" style="129" customWidth="1"/>
    <col min="9764" max="9764" width="1.42578125" style="129" customWidth="1"/>
    <col min="9765" max="9767" width="5.140625" style="129" customWidth="1"/>
    <col min="9768" max="9768" width="1.42578125" style="129" customWidth="1"/>
    <col min="9769" max="9771" width="5.140625" style="129" customWidth="1"/>
    <col min="9772" max="9772" width="1.42578125" style="129" customWidth="1"/>
    <col min="9773" max="9775" width="5.140625" style="129" customWidth="1"/>
    <col min="9776" max="9776" width="1.42578125" style="129" customWidth="1"/>
    <col min="9777" max="9779" width="5.140625" style="129" customWidth="1"/>
    <col min="9780" max="9780" width="1.42578125" style="129" customWidth="1"/>
    <col min="9781" max="9783" width="5.140625" style="129" customWidth="1"/>
    <col min="9784" max="9984" width="11.42578125" style="129"/>
    <col min="9985" max="9985" width="15.42578125" style="129" customWidth="1"/>
    <col min="9986" max="9988" width="6.5703125" style="129" bestFit="1" customWidth="1"/>
    <col min="9989" max="9989" width="1.42578125" style="129" customWidth="1"/>
    <col min="9990" max="9992" width="5.7109375" style="129" bestFit="1" customWidth="1"/>
    <col min="9993" max="9993" width="1.42578125" style="129" customWidth="1"/>
    <col min="9994" max="9996" width="5.7109375" style="129" bestFit="1" customWidth="1"/>
    <col min="9997" max="9997" width="1.42578125" style="129" customWidth="1"/>
    <col min="9998" max="10000" width="5.7109375" style="129" bestFit="1" customWidth="1"/>
    <col min="10001" max="10001" width="1.42578125" style="129" customWidth="1"/>
    <col min="10002" max="10004" width="5.7109375" style="129" bestFit="1" customWidth="1"/>
    <col min="10005" max="10005" width="1.42578125" style="129" customWidth="1"/>
    <col min="10006" max="10008" width="5.7109375" style="129" bestFit="1" customWidth="1"/>
    <col min="10009" max="10009" width="1.42578125" style="129" customWidth="1"/>
    <col min="10010" max="10010" width="5.7109375" style="129" bestFit="1" customWidth="1"/>
    <col min="10011" max="10012" width="4.85546875" style="129" bestFit="1" customWidth="1"/>
    <col min="10013" max="10015" width="6.140625" style="129" customWidth="1"/>
    <col min="10016" max="10016" width="1.42578125" style="129" customWidth="1"/>
    <col min="10017" max="10019" width="5.140625" style="129" customWidth="1"/>
    <col min="10020" max="10020" width="1.42578125" style="129" customWidth="1"/>
    <col min="10021" max="10023" width="5.140625" style="129" customWidth="1"/>
    <col min="10024" max="10024" width="1.42578125" style="129" customWidth="1"/>
    <col min="10025" max="10027" width="5.140625" style="129" customWidth="1"/>
    <col min="10028" max="10028" width="1.42578125" style="129" customWidth="1"/>
    <col min="10029" max="10031" width="5.140625" style="129" customWidth="1"/>
    <col min="10032" max="10032" width="1.42578125" style="129" customWidth="1"/>
    <col min="10033" max="10035" width="5.140625" style="129" customWidth="1"/>
    <col min="10036" max="10036" width="1.42578125" style="129" customWidth="1"/>
    <col min="10037" max="10039" width="5.140625" style="129" customWidth="1"/>
    <col min="10040" max="10240" width="11.42578125" style="129"/>
    <col min="10241" max="10241" width="15.42578125" style="129" customWidth="1"/>
    <col min="10242" max="10244" width="6.5703125" style="129" bestFit="1" customWidth="1"/>
    <col min="10245" max="10245" width="1.42578125" style="129" customWidth="1"/>
    <col min="10246" max="10248" width="5.7109375" style="129" bestFit="1" customWidth="1"/>
    <col min="10249" max="10249" width="1.42578125" style="129" customWidth="1"/>
    <col min="10250" max="10252" width="5.7109375" style="129" bestFit="1" customWidth="1"/>
    <col min="10253" max="10253" width="1.42578125" style="129" customWidth="1"/>
    <col min="10254" max="10256" width="5.7109375" style="129" bestFit="1" customWidth="1"/>
    <col min="10257" max="10257" width="1.42578125" style="129" customWidth="1"/>
    <col min="10258" max="10260" width="5.7109375" style="129" bestFit="1" customWidth="1"/>
    <col min="10261" max="10261" width="1.42578125" style="129" customWidth="1"/>
    <col min="10262" max="10264" width="5.7109375" style="129" bestFit="1" customWidth="1"/>
    <col min="10265" max="10265" width="1.42578125" style="129" customWidth="1"/>
    <col min="10266" max="10266" width="5.7109375" style="129" bestFit="1" customWidth="1"/>
    <col min="10267" max="10268" width="4.85546875" style="129" bestFit="1" customWidth="1"/>
    <col min="10269" max="10271" width="6.140625" style="129" customWidth="1"/>
    <col min="10272" max="10272" width="1.42578125" style="129" customWidth="1"/>
    <col min="10273" max="10275" width="5.140625" style="129" customWidth="1"/>
    <col min="10276" max="10276" width="1.42578125" style="129" customWidth="1"/>
    <col min="10277" max="10279" width="5.140625" style="129" customWidth="1"/>
    <col min="10280" max="10280" width="1.42578125" style="129" customWidth="1"/>
    <col min="10281" max="10283" width="5.140625" style="129" customWidth="1"/>
    <col min="10284" max="10284" width="1.42578125" style="129" customWidth="1"/>
    <col min="10285" max="10287" width="5.140625" style="129" customWidth="1"/>
    <col min="10288" max="10288" width="1.42578125" style="129" customWidth="1"/>
    <col min="10289" max="10291" width="5.140625" style="129" customWidth="1"/>
    <col min="10292" max="10292" width="1.42578125" style="129" customWidth="1"/>
    <col min="10293" max="10295" width="5.140625" style="129" customWidth="1"/>
    <col min="10296" max="10496" width="11.42578125" style="129"/>
    <col min="10497" max="10497" width="15.42578125" style="129" customWidth="1"/>
    <col min="10498" max="10500" width="6.5703125" style="129" bestFit="1" customWidth="1"/>
    <col min="10501" max="10501" width="1.42578125" style="129" customWidth="1"/>
    <col min="10502" max="10504" width="5.7109375" style="129" bestFit="1" customWidth="1"/>
    <col min="10505" max="10505" width="1.42578125" style="129" customWidth="1"/>
    <col min="10506" max="10508" width="5.7109375" style="129" bestFit="1" customWidth="1"/>
    <col min="10509" max="10509" width="1.42578125" style="129" customWidth="1"/>
    <col min="10510" max="10512" width="5.7109375" style="129" bestFit="1" customWidth="1"/>
    <col min="10513" max="10513" width="1.42578125" style="129" customWidth="1"/>
    <col min="10514" max="10516" width="5.7109375" style="129" bestFit="1" customWidth="1"/>
    <col min="10517" max="10517" width="1.42578125" style="129" customWidth="1"/>
    <col min="10518" max="10520" width="5.7109375" style="129" bestFit="1" customWidth="1"/>
    <col min="10521" max="10521" width="1.42578125" style="129" customWidth="1"/>
    <col min="10522" max="10522" width="5.7109375" style="129" bestFit="1" customWidth="1"/>
    <col min="10523" max="10524" width="4.85546875" style="129" bestFit="1" customWidth="1"/>
    <col min="10525" max="10527" width="6.140625" style="129" customWidth="1"/>
    <col min="10528" max="10528" width="1.42578125" style="129" customWidth="1"/>
    <col min="10529" max="10531" width="5.140625" style="129" customWidth="1"/>
    <col min="10532" max="10532" width="1.42578125" style="129" customWidth="1"/>
    <col min="10533" max="10535" width="5.140625" style="129" customWidth="1"/>
    <col min="10536" max="10536" width="1.42578125" style="129" customWidth="1"/>
    <col min="10537" max="10539" width="5.140625" style="129" customWidth="1"/>
    <col min="10540" max="10540" width="1.42578125" style="129" customWidth="1"/>
    <col min="10541" max="10543" width="5.140625" style="129" customWidth="1"/>
    <col min="10544" max="10544" width="1.42578125" style="129" customWidth="1"/>
    <col min="10545" max="10547" width="5.140625" style="129" customWidth="1"/>
    <col min="10548" max="10548" width="1.42578125" style="129" customWidth="1"/>
    <col min="10549" max="10551" width="5.140625" style="129" customWidth="1"/>
    <col min="10552" max="10752" width="11.42578125" style="129"/>
    <col min="10753" max="10753" width="15.42578125" style="129" customWidth="1"/>
    <col min="10754" max="10756" width="6.5703125" style="129" bestFit="1" customWidth="1"/>
    <col min="10757" max="10757" width="1.42578125" style="129" customWidth="1"/>
    <col min="10758" max="10760" width="5.7109375" style="129" bestFit="1" customWidth="1"/>
    <col min="10761" max="10761" width="1.42578125" style="129" customWidth="1"/>
    <col min="10762" max="10764" width="5.7109375" style="129" bestFit="1" customWidth="1"/>
    <col min="10765" max="10765" width="1.42578125" style="129" customWidth="1"/>
    <col min="10766" max="10768" width="5.7109375" style="129" bestFit="1" customWidth="1"/>
    <col min="10769" max="10769" width="1.42578125" style="129" customWidth="1"/>
    <col min="10770" max="10772" width="5.7109375" style="129" bestFit="1" customWidth="1"/>
    <col min="10773" max="10773" width="1.42578125" style="129" customWidth="1"/>
    <col min="10774" max="10776" width="5.7109375" style="129" bestFit="1" customWidth="1"/>
    <col min="10777" max="10777" width="1.42578125" style="129" customWidth="1"/>
    <col min="10778" max="10778" width="5.7109375" style="129" bestFit="1" customWidth="1"/>
    <col min="10779" max="10780" width="4.85546875" style="129" bestFit="1" customWidth="1"/>
    <col min="10781" max="10783" width="6.140625" style="129" customWidth="1"/>
    <col min="10784" max="10784" width="1.42578125" style="129" customWidth="1"/>
    <col min="10785" max="10787" width="5.140625" style="129" customWidth="1"/>
    <col min="10788" max="10788" width="1.42578125" style="129" customWidth="1"/>
    <col min="10789" max="10791" width="5.140625" style="129" customWidth="1"/>
    <col min="10792" max="10792" width="1.42578125" style="129" customWidth="1"/>
    <col min="10793" max="10795" width="5.140625" style="129" customWidth="1"/>
    <col min="10796" max="10796" width="1.42578125" style="129" customWidth="1"/>
    <col min="10797" max="10799" width="5.140625" style="129" customWidth="1"/>
    <col min="10800" max="10800" width="1.42578125" style="129" customWidth="1"/>
    <col min="10801" max="10803" width="5.140625" style="129" customWidth="1"/>
    <col min="10804" max="10804" width="1.42578125" style="129" customWidth="1"/>
    <col min="10805" max="10807" width="5.140625" style="129" customWidth="1"/>
    <col min="10808" max="11008" width="11.42578125" style="129"/>
    <col min="11009" max="11009" width="15.42578125" style="129" customWidth="1"/>
    <col min="11010" max="11012" width="6.5703125" style="129" bestFit="1" customWidth="1"/>
    <col min="11013" max="11013" width="1.42578125" style="129" customWidth="1"/>
    <col min="11014" max="11016" width="5.7109375" style="129" bestFit="1" customWidth="1"/>
    <col min="11017" max="11017" width="1.42578125" style="129" customWidth="1"/>
    <col min="11018" max="11020" width="5.7109375" style="129" bestFit="1" customWidth="1"/>
    <col min="11021" max="11021" width="1.42578125" style="129" customWidth="1"/>
    <col min="11022" max="11024" width="5.7109375" style="129" bestFit="1" customWidth="1"/>
    <col min="11025" max="11025" width="1.42578125" style="129" customWidth="1"/>
    <col min="11026" max="11028" width="5.7109375" style="129" bestFit="1" customWidth="1"/>
    <col min="11029" max="11029" width="1.42578125" style="129" customWidth="1"/>
    <col min="11030" max="11032" width="5.7109375" style="129" bestFit="1" customWidth="1"/>
    <col min="11033" max="11033" width="1.42578125" style="129" customWidth="1"/>
    <col min="11034" max="11034" width="5.7109375" style="129" bestFit="1" customWidth="1"/>
    <col min="11035" max="11036" width="4.85546875" style="129" bestFit="1" customWidth="1"/>
    <col min="11037" max="11039" width="6.140625" style="129" customWidth="1"/>
    <col min="11040" max="11040" width="1.42578125" style="129" customWidth="1"/>
    <col min="11041" max="11043" width="5.140625" style="129" customWidth="1"/>
    <col min="11044" max="11044" width="1.42578125" style="129" customWidth="1"/>
    <col min="11045" max="11047" width="5.140625" style="129" customWidth="1"/>
    <col min="11048" max="11048" width="1.42578125" style="129" customWidth="1"/>
    <col min="11049" max="11051" width="5.140625" style="129" customWidth="1"/>
    <col min="11052" max="11052" width="1.42578125" style="129" customWidth="1"/>
    <col min="11053" max="11055" width="5.140625" style="129" customWidth="1"/>
    <col min="11056" max="11056" width="1.42578125" style="129" customWidth="1"/>
    <col min="11057" max="11059" width="5.140625" style="129" customWidth="1"/>
    <col min="11060" max="11060" width="1.42578125" style="129" customWidth="1"/>
    <col min="11061" max="11063" width="5.140625" style="129" customWidth="1"/>
    <col min="11064" max="11264" width="11.42578125" style="129"/>
    <col min="11265" max="11265" width="15.42578125" style="129" customWidth="1"/>
    <col min="11266" max="11268" width="6.5703125" style="129" bestFit="1" customWidth="1"/>
    <col min="11269" max="11269" width="1.42578125" style="129" customWidth="1"/>
    <col min="11270" max="11272" width="5.7109375" style="129" bestFit="1" customWidth="1"/>
    <col min="11273" max="11273" width="1.42578125" style="129" customWidth="1"/>
    <col min="11274" max="11276" width="5.7109375" style="129" bestFit="1" customWidth="1"/>
    <col min="11277" max="11277" width="1.42578125" style="129" customWidth="1"/>
    <col min="11278" max="11280" width="5.7109375" style="129" bestFit="1" customWidth="1"/>
    <col min="11281" max="11281" width="1.42578125" style="129" customWidth="1"/>
    <col min="11282" max="11284" width="5.7109375" style="129" bestFit="1" customWidth="1"/>
    <col min="11285" max="11285" width="1.42578125" style="129" customWidth="1"/>
    <col min="11286" max="11288" width="5.7109375" style="129" bestFit="1" customWidth="1"/>
    <col min="11289" max="11289" width="1.42578125" style="129" customWidth="1"/>
    <col min="11290" max="11290" width="5.7109375" style="129" bestFit="1" customWidth="1"/>
    <col min="11291" max="11292" width="4.85546875" style="129" bestFit="1" customWidth="1"/>
    <col min="11293" max="11295" width="6.140625" style="129" customWidth="1"/>
    <col min="11296" max="11296" width="1.42578125" style="129" customWidth="1"/>
    <col min="11297" max="11299" width="5.140625" style="129" customWidth="1"/>
    <col min="11300" max="11300" width="1.42578125" style="129" customWidth="1"/>
    <col min="11301" max="11303" width="5.140625" style="129" customWidth="1"/>
    <col min="11304" max="11304" width="1.42578125" style="129" customWidth="1"/>
    <col min="11305" max="11307" width="5.140625" style="129" customWidth="1"/>
    <col min="11308" max="11308" width="1.42578125" style="129" customWidth="1"/>
    <col min="11309" max="11311" width="5.140625" style="129" customWidth="1"/>
    <col min="11312" max="11312" width="1.42578125" style="129" customWidth="1"/>
    <col min="11313" max="11315" width="5.140625" style="129" customWidth="1"/>
    <col min="11316" max="11316" width="1.42578125" style="129" customWidth="1"/>
    <col min="11317" max="11319" width="5.140625" style="129" customWidth="1"/>
    <col min="11320" max="11520" width="11.42578125" style="129"/>
    <col min="11521" max="11521" width="15.42578125" style="129" customWidth="1"/>
    <col min="11522" max="11524" width="6.5703125" style="129" bestFit="1" customWidth="1"/>
    <col min="11525" max="11525" width="1.42578125" style="129" customWidth="1"/>
    <col min="11526" max="11528" width="5.7109375" style="129" bestFit="1" customWidth="1"/>
    <col min="11529" max="11529" width="1.42578125" style="129" customWidth="1"/>
    <col min="11530" max="11532" width="5.7109375" style="129" bestFit="1" customWidth="1"/>
    <col min="11533" max="11533" width="1.42578125" style="129" customWidth="1"/>
    <col min="11534" max="11536" width="5.7109375" style="129" bestFit="1" customWidth="1"/>
    <col min="11537" max="11537" width="1.42578125" style="129" customWidth="1"/>
    <col min="11538" max="11540" width="5.7109375" style="129" bestFit="1" customWidth="1"/>
    <col min="11541" max="11541" width="1.42578125" style="129" customWidth="1"/>
    <col min="11542" max="11544" width="5.7109375" style="129" bestFit="1" customWidth="1"/>
    <col min="11545" max="11545" width="1.42578125" style="129" customWidth="1"/>
    <col min="11546" max="11546" width="5.7109375" style="129" bestFit="1" customWidth="1"/>
    <col min="11547" max="11548" width="4.85546875" style="129" bestFit="1" customWidth="1"/>
    <col min="11549" max="11551" width="6.140625" style="129" customWidth="1"/>
    <col min="11552" max="11552" width="1.42578125" style="129" customWidth="1"/>
    <col min="11553" max="11555" width="5.140625" style="129" customWidth="1"/>
    <col min="11556" max="11556" width="1.42578125" style="129" customWidth="1"/>
    <col min="11557" max="11559" width="5.140625" style="129" customWidth="1"/>
    <col min="11560" max="11560" width="1.42578125" style="129" customWidth="1"/>
    <col min="11561" max="11563" width="5.140625" style="129" customWidth="1"/>
    <col min="11564" max="11564" width="1.42578125" style="129" customWidth="1"/>
    <col min="11565" max="11567" width="5.140625" style="129" customWidth="1"/>
    <col min="11568" max="11568" width="1.42578125" style="129" customWidth="1"/>
    <col min="11569" max="11571" width="5.140625" style="129" customWidth="1"/>
    <col min="11572" max="11572" width="1.42578125" style="129" customWidth="1"/>
    <col min="11573" max="11575" width="5.140625" style="129" customWidth="1"/>
    <col min="11576" max="11776" width="11.42578125" style="129"/>
    <col min="11777" max="11777" width="15.42578125" style="129" customWidth="1"/>
    <col min="11778" max="11780" width="6.5703125" style="129" bestFit="1" customWidth="1"/>
    <col min="11781" max="11781" width="1.42578125" style="129" customWidth="1"/>
    <col min="11782" max="11784" width="5.7109375" style="129" bestFit="1" customWidth="1"/>
    <col min="11785" max="11785" width="1.42578125" style="129" customWidth="1"/>
    <col min="11786" max="11788" width="5.7109375" style="129" bestFit="1" customWidth="1"/>
    <col min="11789" max="11789" width="1.42578125" style="129" customWidth="1"/>
    <col min="11790" max="11792" width="5.7109375" style="129" bestFit="1" customWidth="1"/>
    <col min="11793" max="11793" width="1.42578125" style="129" customWidth="1"/>
    <col min="11794" max="11796" width="5.7109375" style="129" bestFit="1" customWidth="1"/>
    <col min="11797" max="11797" width="1.42578125" style="129" customWidth="1"/>
    <col min="11798" max="11800" width="5.7109375" style="129" bestFit="1" customWidth="1"/>
    <col min="11801" max="11801" width="1.42578125" style="129" customWidth="1"/>
    <col min="11802" max="11802" width="5.7109375" style="129" bestFit="1" customWidth="1"/>
    <col min="11803" max="11804" width="4.85546875" style="129" bestFit="1" customWidth="1"/>
    <col min="11805" max="11807" width="6.140625" style="129" customWidth="1"/>
    <col min="11808" max="11808" width="1.42578125" style="129" customWidth="1"/>
    <col min="11809" max="11811" width="5.140625" style="129" customWidth="1"/>
    <col min="11812" max="11812" width="1.42578125" style="129" customWidth="1"/>
    <col min="11813" max="11815" width="5.140625" style="129" customWidth="1"/>
    <col min="11816" max="11816" width="1.42578125" style="129" customWidth="1"/>
    <col min="11817" max="11819" width="5.140625" style="129" customWidth="1"/>
    <col min="11820" max="11820" width="1.42578125" style="129" customWidth="1"/>
    <col min="11821" max="11823" width="5.140625" style="129" customWidth="1"/>
    <col min="11824" max="11824" width="1.42578125" style="129" customWidth="1"/>
    <col min="11825" max="11827" width="5.140625" style="129" customWidth="1"/>
    <col min="11828" max="11828" width="1.42578125" style="129" customWidth="1"/>
    <col min="11829" max="11831" width="5.140625" style="129" customWidth="1"/>
    <col min="11832" max="12032" width="11.42578125" style="129"/>
    <col min="12033" max="12033" width="15.42578125" style="129" customWidth="1"/>
    <col min="12034" max="12036" width="6.5703125" style="129" bestFit="1" customWidth="1"/>
    <col min="12037" max="12037" width="1.42578125" style="129" customWidth="1"/>
    <col min="12038" max="12040" width="5.7109375" style="129" bestFit="1" customWidth="1"/>
    <col min="12041" max="12041" width="1.42578125" style="129" customWidth="1"/>
    <col min="12042" max="12044" width="5.7109375" style="129" bestFit="1" customWidth="1"/>
    <col min="12045" max="12045" width="1.42578125" style="129" customWidth="1"/>
    <col min="12046" max="12048" width="5.7109375" style="129" bestFit="1" customWidth="1"/>
    <col min="12049" max="12049" width="1.42578125" style="129" customWidth="1"/>
    <col min="12050" max="12052" width="5.7109375" style="129" bestFit="1" customWidth="1"/>
    <col min="12053" max="12053" width="1.42578125" style="129" customWidth="1"/>
    <col min="12054" max="12056" width="5.7109375" style="129" bestFit="1" customWidth="1"/>
    <col min="12057" max="12057" width="1.42578125" style="129" customWidth="1"/>
    <col min="12058" max="12058" width="5.7109375" style="129" bestFit="1" customWidth="1"/>
    <col min="12059" max="12060" width="4.85546875" style="129" bestFit="1" customWidth="1"/>
    <col min="12061" max="12063" width="6.140625" style="129" customWidth="1"/>
    <col min="12064" max="12064" width="1.42578125" style="129" customWidth="1"/>
    <col min="12065" max="12067" width="5.140625" style="129" customWidth="1"/>
    <col min="12068" max="12068" width="1.42578125" style="129" customWidth="1"/>
    <col min="12069" max="12071" width="5.140625" style="129" customWidth="1"/>
    <col min="12072" max="12072" width="1.42578125" style="129" customWidth="1"/>
    <col min="12073" max="12075" width="5.140625" style="129" customWidth="1"/>
    <col min="12076" max="12076" width="1.42578125" style="129" customWidth="1"/>
    <col min="12077" max="12079" width="5.140625" style="129" customWidth="1"/>
    <col min="12080" max="12080" width="1.42578125" style="129" customWidth="1"/>
    <col min="12081" max="12083" width="5.140625" style="129" customWidth="1"/>
    <col min="12084" max="12084" width="1.42578125" style="129" customWidth="1"/>
    <col min="12085" max="12087" width="5.140625" style="129" customWidth="1"/>
    <col min="12088" max="12288" width="11.42578125" style="129"/>
    <col min="12289" max="12289" width="15.42578125" style="129" customWidth="1"/>
    <col min="12290" max="12292" width="6.5703125" style="129" bestFit="1" customWidth="1"/>
    <col min="12293" max="12293" width="1.42578125" style="129" customWidth="1"/>
    <col min="12294" max="12296" width="5.7109375" style="129" bestFit="1" customWidth="1"/>
    <col min="12297" max="12297" width="1.42578125" style="129" customWidth="1"/>
    <col min="12298" max="12300" width="5.7109375" style="129" bestFit="1" customWidth="1"/>
    <col min="12301" max="12301" width="1.42578125" style="129" customWidth="1"/>
    <col min="12302" max="12304" width="5.7109375" style="129" bestFit="1" customWidth="1"/>
    <col min="12305" max="12305" width="1.42578125" style="129" customWidth="1"/>
    <col min="12306" max="12308" width="5.7109375" style="129" bestFit="1" customWidth="1"/>
    <col min="12309" max="12309" width="1.42578125" style="129" customWidth="1"/>
    <col min="12310" max="12312" width="5.7109375" style="129" bestFit="1" customWidth="1"/>
    <col min="12313" max="12313" width="1.42578125" style="129" customWidth="1"/>
    <col min="12314" max="12314" width="5.7109375" style="129" bestFit="1" customWidth="1"/>
    <col min="12315" max="12316" width="4.85546875" style="129" bestFit="1" customWidth="1"/>
    <col min="12317" max="12319" width="6.140625" style="129" customWidth="1"/>
    <col min="12320" max="12320" width="1.42578125" style="129" customWidth="1"/>
    <col min="12321" max="12323" width="5.140625" style="129" customWidth="1"/>
    <col min="12324" max="12324" width="1.42578125" style="129" customWidth="1"/>
    <col min="12325" max="12327" width="5.140625" style="129" customWidth="1"/>
    <col min="12328" max="12328" width="1.42578125" style="129" customWidth="1"/>
    <col min="12329" max="12331" width="5.140625" style="129" customWidth="1"/>
    <col min="12332" max="12332" width="1.42578125" style="129" customWidth="1"/>
    <col min="12333" max="12335" width="5.140625" style="129" customWidth="1"/>
    <col min="12336" max="12336" width="1.42578125" style="129" customWidth="1"/>
    <col min="12337" max="12339" width="5.140625" style="129" customWidth="1"/>
    <col min="12340" max="12340" width="1.42578125" style="129" customWidth="1"/>
    <col min="12341" max="12343" width="5.140625" style="129" customWidth="1"/>
    <col min="12344" max="12544" width="11.42578125" style="129"/>
    <col min="12545" max="12545" width="15.42578125" style="129" customWidth="1"/>
    <col min="12546" max="12548" width="6.5703125" style="129" bestFit="1" customWidth="1"/>
    <col min="12549" max="12549" width="1.42578125" style="129" customWidth="1"/>
    <col min="12550" max="12552" width="5.7109375" style="129" bestFit="1" customWidth="1"/>
    <col min="12553" max="12553" width="1.42578125" style="129" customWidth="1"/>
    <col min="12554" max="12556" width="5.7109375" style="129" bestFit="1" customWidth="1"/>
    <col min="12557" max="12557" width="1.42578125" style="129" customWidth="1"/>
    <col min="12558" max="12560" width="5.7109375" style="129" bestFit="1" customWidth="1"/>
    <col min="12561" max="12561" width="1.42578125" style="129" customWidth="1"/>
    <col min="12562" max="12564" width="5.7109375" style="129" bestFit="1" customWidth="1"/>
    <col min="12565" max="12565" width="1.42578125" style="129" customWidth="1"/>
    <col min="12566" max="12568" width="5.7109375" style="129" bestFit="1" customWidth="1"/>
    <col min="12569" max="12569" width="1.42578125" style="129" customWidth="1"/>
    <col min="12570" max="12570" width="5.7109375" style="129" bestFit="1" customWidth="1"/>
    <col min="12571" max="12572" width="4.85546875" style="129" bestFit="1" customWidth="1"/>
    <col min="12573" max="12575" width="6.140625" style="129" customWidth="1"/>
    <col min="12576" max="12576" width="1.42578125" style="129" customWidth="1"/>
    <col min="12577" max="12579" width="5.140625" style="129" customWidth="1"/>
    <col min="12580" max="12580" width="1.42578125" style="129" customWidth="1"/>
    <col min="12581" max="12583" width="5.140625" style="129" customWidth="1"/>
    <col min="12584" max="12584" width="1.42578125" style="129" customWidth="1"/>
    <col min="12585" max="12587" width="5.140625" style="129" customWidth="1"/>
    <col min="12588" max="12588" width="1.42578125" style="129" customWidth="1"/>
    <col min="12589" max="12591" width="5.140625" style="129" customWidth="1"/>
    <col min="12592" max="12592" width="1.42578125" style="129" customWidth="1"/>
    <col min="12593" max="12595" width="5.140625" style="129" customWidth="1"/>
    <col min="12596" max="12596" width="1.42578125" style="129" customWidth="1"/>
    <col min="12597" max="12599" width="5.140625" style="129" customWidth="1"/>
    <col min="12600" max="12800" width="11.42578125" style="129"/>
    <col min="12801" max="12801" width="15.42578125" style="129" customWidth="1"/>
    <col min="12802" max="12804" width="6.5703125" style="129" bestFit="1" customWidth="1"/>
    <col min="12805" max="12805" width="1.42578125" style="129" customWidth="1"/>
    <col min="12806" max="12808" width="5.7109375" style="129" bestFit="1" customWidth="1"/>
    <col min="12809" max="12809" width="1.42578125" style="129" customWidth="1"/>
    <col min="12810" max="12812" width="5.7109375" style="129" bestFit="1" customWidth="1"/>
    <col min="12813" max="12813" width="1.42578125" style="129" customWidth="1"/>
    <col min="12814" max="12816" width="5.7109375" style="129" bestFit="1" customWidth="1"/>
    <col min="12817" max="12817" width="1.42578125" style="129" customWidth="1"/>
    <col min="12818" max="12820" width="5.7109375" style="129" bestFit="1" customWidth="1"/>
    <col min="12821" max="12821" width="1.42578125" style="129" customWidth="1"/>
    <col min="12822" max="12824" width="5.7109375" style="129" bestFit="1" customWidth="1"/>
    <col min="12825" max="12825" width="1.42578125" style="129" customWidth="1"/>
    <col min="12826" max="12826" width="5.7109375" style="129" bestFit="1" customWidth="1"/>
    <col min="12827" max="12828" width="4.85546875" style="129" bestFit="1" customWidth="1"/>
    <col min="12829" max="12831" width="6.140625" style="129" customWidth="1"/>
    <col min="12832" max="12832" width="1.42578125" style="129" customWidth="1"/>
    <col min="12833" max="12835" width="5.140625" style="129" customWidth="1"/>
    <col min="12836" max="12836" width="1.42578125" style="129" customWidth="1"/>
    <col min="12837" max="12839" width="5.140625" style="129" customWidth="1"/>
    <col min="12840" max="12840" width="1.42578125" style="129" customWidth="1"/>
    <col min="12841" max="12843" width="5.140625" style="129" customWidth="1"/>
    <col min="12844" max="12844" width="1.42578125" style="129" customWidth="1"/>
    <col min="12845" max="12847" width="5.140625" style="129" customWidth="1"/>
    <col min="12848" max="12848" width="1.42578125" style="129" customWidth="1"/>
    <col min="12849" max="12851" width="5.140625" style="129" customWidth="1"/>
    <col min="12852" max="12852" width="1.42578125" style="129" customWidth="1"/>
    <col min="12853" max="12855" width="5.140625" style="129" customWidth="1"/>
    <col min="12856" max="13056" width="11.42578125" style="129"/>
    <col min="13057" max="13057" width="15.42578125" style="129" customWidth="1"/>
    <col min="13058" max="13060" width="6.5703125" style="129" bestFit="1" customWidth="1"/>
    <col min="13061" max="13061" width="1.42578125" style="129" customWidth="1"/>
    <col min="13062" max="13064" width="5.7109375" style="129" bestFit="1" customWidth="1"/>
    <col min="13065" max="13065" width="1.42578125" style="129" customWidth="1"/>
    <col min="13066" max="13068" width="5.7109375" style="129" bestFit="1" customWidth="1"/>
    <col min="13069" max="13069" width="1.42578125" style="129" customWidth="1"/>
    <col min="13070" max="13072" width="5.7109375" style="129" bestFit="1" customWidth="1"/>
    <col min="13073" max="13073" width="1.42578125" style="129" customWidth="1"/>
    <col min="13074" max="13076" width="5.7109375" style="129" bestFit="1" customWidth="1"/>
    <col min="13077" max="13077" width="1.42578125" style="129" customWidth="1"/>
    <col min="13078" max="13080" width="5.7109375" style="129" bestFit="1" customWidth="1"/>
    <col min="13081" max="13081" width="1.42578125" style="129" customWidth="1"/>
    <col min="13082" max="13082" width="5.7109375" style="129" bestFit="1" customWidth="1"/>
    <col min="13083" max="13084" width="4.85546875" style="129" bestFit="1" customWidth="1"/>
    <col min="13085" max="13087" width="6.140625" style="129" customWidth="1"/>
    <col min="13088" max="13088" width="1.42578125" style="129" customWidth="1"/>
    <col min="13089" max="13091" width="5.140625" style="129" customWidth="1"/>
    <col min="13092" max="13092" width="1.42578125" style="129" customWidth="1"/>
    <col min="13093" max="13095" width="5.140625" style="129" customWidth="1"/>
    <col min="13096" max="13096" width="1.42578125" style="129" customWidth="1"/>
    <col min="13097" max="13099" width="5.140625" style="129" customWidth="1"/>
    <col min="13100" max="13100" width="1.42578125" style="129" customWidth="1"/>
    <col min="13101" max="13103" width="5.140625" style="129" customWidth="1"/>
    <col min="13104" max="13104" width="1.42578125" style="129" customWidth="1"/>
    <col min="13105" max="13107" width="5.140625" style="129" customWidth="1"/>
    <col min="13108" max="13108" width="1.42578125" style="129" customWidth="1"/>
    <col min="13109" max="13111" width="5.140625" style="129" customWidth="1"/>
    <col min="13112" max="13312" width="11.42578125" style="129"/>
    <col min="13313" max="13313" width="15.42578125" style="129" customWidth="1"/>
    <col min="13314" max="13316" width="6.5703125" style="129" bestFit="1" customWidth="1"/>
    <col min="13317" max="13317" width="1.42578125" style="129" customWidth="1"/>
    <col min="13318" max="13320" width="5.7109375" style="129" bestFit="1" customWidth="1"/>
    <col min="13321" max="13321" width="1.42578125" style="129" customWidth="1"/>
    <col min="13322" max="13324" width="5.7109375" style="129" bestFit="1" customWidth="1"/>
    <col min="13325" max="13325" width="1.42578125" style="129" customWidth="1"/>
    <col min="13326" max="13328" width="5.7109375" style="129" bestFit="1" customWidth="1"/>
    <col min="13329" max="13329" width="1.42578125" style="129" customWidth="1"/>
    <col min="13330" max="13332" width="5.7109375" style="129" bestFit="1" customWidth="1"/>
    <col min="13333" max="13333" width="1.42578125" style="129" customWidth="1"/>
    <col min="13334" max="13336" width="5.7109375" style="129" bestFit="1" customWidth="1"/>
    <col min="13337" max="13337" width="1.42578125" style="129" customWidth="1"/>
    <col min="13338" max="13338" width="5.7109375" style="129" bestFit="1" customWidth="1"/>
    <col min="13339" max="13340" width="4.85546875" style="129" bestFit="1" customWidth="1"/>
    <col min="13341" max="13343" width="6.140625" style="129" customWidth="1"/>
    <col min="13344" max="13344" width="1.42578125" style="129" customWidth="1"/>
    <col min="13345" max="13347" width="5.140625" style="129" customWidth="1"/>
    <col min="13348" max="13348" width="1.42578125" style="129" customWidth="1"/>
    <col min="13349" max="13351" width="5.140625" style="129" customWidth="1"/>
    <col min="13352" max="13352" width="1.42578125" style="129" customWidth="1"/>
    <col min="13353" max="13355" width="5.140625" style="129" customWidth="1"/>
    <col min="13356" max="13356" width="1.42578125" style="129" customWidth="1"/>
    <col min="13357" max="13359" width="5.140625" style="129" customWidth="1"/>
    <col min="13360" max="13360" width="1.42578125" style="129" customWidth="1"/>
    <col min="13361" max="13363" width="5.140625" style="129" customWidth="1"/>
    <col min="13364" max="13364" width="1.42578125" style="129" customWidth="1"/>
    <col min="13365" max="13367" width="5.140625" style="129" customWidth="1"/>
    <col min="13368" max="13568" width="11.42578125" style="129"/>
    <col min="13569" max="13569" width="15.42578125" style="129" customWidth="1"/>
    <col min="13570" max="13572" width="6.5703125" style="129" bestFit="1" customWidth="1"/>
    <col min="13573" max="13573" width="1.42578125" style="129" customWidth="1"/>
    <col min="13574" max="13576" width="5.7109375" style="129" bestFit="1" customWidth="1"/>
    <col min="13577" max="13577" width="1.42578125" style="129" customWidth="1"/>
    <col min="13578" max="13580" width="5.7109375" style="129" bestFit="1" customWidth="1"/>
    <col min="13581" max="13581" width="1.42578125" style="129" customWidth="1"/>
    <col min="13582" max="13584" width="5.7109375" style="129" bestFit="1" customWidth="1"/>
    <col min="13585" max="13585" width="1.42578125" style="129" customWidth="1"/>
    <col min="13586" max="13588" width="5.7109375" style="129" bestFit="1" customWidth="1"/>
    <col min="13589" max="13589" width="1.42578125" style="129" customWidth="1"/>
    <col min="13590" max="13592" width="5.7109375" style="129" bestFit="1" customWidth="1"/>
    <col min="13593" max="13593" width="1.42578125" style="129" customWidth="1"/>
    <col min="13594" max="13594" width="5.7109375" style="129" bestFit="1" customWidth="1"/>
    <col min="13595" max="13596" width="4.85546875" style="129" bestFit="1" customWidth="1"/>
    <col min="13597" max="13599" width="6.140625" style="129" customWidth="1"/>
    <col min="13600" max="13600" width="1.42578125" style="129" customWidth="1"/>
    <col min="13601" max="13603" width="5.140625" style="129" customWidth="1"/>
    <col min="13604" max="13604" width="1.42578125" style="129" customWidth="1"/>
    <col min="13605" max="13607" width="5.140625" style="129" customWidth="1"/>
    <col min="13608" max="13608" width="1.42578125" style="129" customWidth="1"/>
    <col min="13609" max="13611" width="5.140625" style="129" customWidth="1"/>
    <col min="13612" max="13612" width="1.42578125" style="129" customWidth="1"/>
    <col min="13613" max="13615" width="5.140625" style="129" customWidth="1"/>
    <col min="13616" max="13616" width="1.42578125" style="129" customWidth="1"/>
    <col min="13617" max="13619" width="5.140625" style="129" customWidth="1"/>
    <col min="13620" max="13620" width="1.42578125" style="129" customWidth="1"/>
    <col min="13621" max="13623" width="5.140625" style="129" customWidth="1"/>
    <col min="13624" max="13824" width="11.42578125" style="129"/>
    <col min="13825" max="13825" width="15.42578125" style="129" customWidth="1"/>
    <col min="13826" max="13828" width="6.5703125" style="129" bestFit="1" customWidth="1"/>
    <col min="13829" max="13829" width="1.42578125" style="129" customWidth="1"/>
    <col min="13830" max="13832" width="5.7109375" style="129" bestFit="1" customWidth="1"/>
    <col min="13833" max="13833" width="1.42578125" style="129" customWidth="1"/>
    <col min="13834" max="13836" width="5.7109375" style="129" bestFit="1" customWidth="1"/>
    <col min="13837" max="13837" width="1.42578125" style="129" customWidth="1"/>
    <col min="13838" max="13840" width="5.7109375" style="129" bestFit="1" customWidth="1"/>
    <col min="13841" max="13841" width="1.42578125" style="129" customWidth="1"/>
    <col min="13842" max="13844" width="5.7109375" style="129" bestFit="1" customWidth="1"/>
    <col min="13845" max="13845" width="1.42578125" style="129" customWidth="1"/>
    <col min="13846" max="13848" width="5.7109375" style="129" bestFit="1" customWidth="1"/>
    <col min="13849" max="13849" width="1.42578125" style="129" customWidth="1"/>
    <col min="13850" max="13850" width="5.7109375" style="129" bestFit="1" customWidth="1"/>
    <col min="13851" max="13852" width="4.85546875" style="129" bestFit="1" customWidth="1"/>
    <col min="13853" max="13855" width="6.140625" style="129" customWidth="1"/>
    <col min="13856" max="13856" width="1.42578125" style="129" customWidth="1"/>
    <col min="13857" max="13859" width="5.140625" style="129" customWidth="1"/>
    <col min="13860" max="13860" width="1.42578125" style="129" customWidth="1"/>
    <col min="13861" max="13863" width="5.140625" style="129" customWidth="1"/>
    <col min="13864" max="13864" width="1.42578125" style="129" customWidth="1"/>
    <col min="13865" max="13867" width="5.140625" style="129" customWidth="1"/>
    <col min="13868" max="13868" width="1.42578125" style="129" customWidth="1"/>
    <col min="13869" max="13871" width="5.140625" style="129" customWidth="1"/>
    <col min="13872" max="13872" width="1.42578125" style="129" customWidth="1"/>
    <col min="13873" max="13875" width="5.140625" style="129" customWidth="1"/>
    <col min="13876" max="13876" width="1.42578125" style="129" customWidth="1"/>
    <col min="13877" max="13879" width="5.140625" style="129" customWidth="1"/>
    <col min="13880" max="14080" width="11.42578125" style="129"/>
    <col min="14081" max="14081" width="15.42578125" style="129" customWidth="1"/>
    <col min="14082" max="14084" width="6.5703125" style="129" bestFit="1" customWidth="1"/>
    <col min="14085" max="14085" width="1.42578125" style="129" customWidth="1"/>
    <col min="14086" max="14088" width="5.7109375" style="129" bestFit="1" customWidth="1"/>
    <col min="14089" max="14089" width="1.42578125" style="129" customWidth="1"/>
    <col min="14090" max="14092" width="5.7109375" style="129" bestFit="1" customWidth="1"/>
    <col min="14093" max="14093" width="1.42578125" style="129" customWidth="1"/>
    <col min="14094" max="14096" width="5.7109375" style="129" bestFit="1" customWidth="1"/>
    <col min="14097" max="14097" width="1.42578125" style="129" customWidth="1"/>
    <col min="14098" max="14100" width="5.7109375" style="129" bestFit="1" customWidth="1"/>
    <col min="14101" max="14101" width="1.42578125" style="129" customWidth="1"/>
    <col min="14102" max="14104" width="5.7109375" style="129" bestFit="1" customWidth="1"/>
    <col min="14105" max="14105" width="1.42578125" style="129" customWidth="1"/>
    <col min="14106" max="14106" width="5.7109375" style="129" bestFit="1" customWidth="1"/>
    <col min="14107" max="14108" width="4.85546875" style="129" bestFit="1" customWidth="1"/>
    <col min="14109" max="14111" width="6.140625" style="129" customWidth="1"/>
    <col min="14112" max="14112" width="1.42578125" style="129" customWidth="1"/>
    <col min="14113" max="14115" width="5.140625" style="129" customWidth="1"/>
    <col min="14116" max="14116" width="1.42578125" style="129" customWidth="1"/>
    <col min="14117" max="14119" width="5.140625" style="129" customWidth="1"/>
    <col min="14120" max="14120" width="1.42578125" style="129" customWidth="1"/>
    <col min="14121" max="14123" width="5.140625" style="129" customWidth="1"/>
    <col min="14124" max="14124" width="1.42578125" style="129" customWidth="1"/>
    <col min="14125" max="14127" width="5.140625" style="129" customWidth="1"/>
    <col min="14128" max="14128" width="1.42578125" style="129" customWidth="1"/>
    <col min="14129" max="14131" width="5.140625" style="129" customWidth="1"/>
    <col min="14132" max="14132" width="1.42578125" style="129" customWidth="1"/>
    <col min="14133" max="14135" width="5.140625" style="129" customWidth="1"/>
    <col min="14136" max="14336" width="11.42578125" style="129"/>
    <col min="14337" max="14337" width="15.42578125" style="129" customWidth="1"/>
    <col min="14338" max="14340" width="6.5703125" style="129" bestFit="1" customWidth="1"/>
    <col min="14341" max="14341" width="1.42578125" style="129" customWidth="1"/>
    <col min="14342" max="14344" width="5.7109375" style="129" bestFit="1" customWidth="1"/>
    <col min="14345" max="14345" width="1.42578125" style="129" customWidth="1"/>
    <col min="14346" max="14348" width="5.7109375" style="129" bestFit="1" customWidth="1"/>
    <col min="14349" max="14349" width="1.42578125" style="129" customWidth="1"/>
    <col min="14350" max="14352" width="5.7109375" style="129" bestFit="1" customWidth="1"/>
    <col min="14353" max="14353" width="1.42578125" style="129" customWidth="1"/>
    <col min="14354" max="14356" width="5.7109375" style="129" bestFit="1" customWidth="1"/>
    <col min="14357" max="14357" width="1.42578125" style="129" customWidth="1"/>
    <col min="14358" max="14360" width="5.7109375" style="129" bestFit="1" customWidth="1"/>
    <col min="14361" max="14361" width="1.42578125" style="129" customWidth="1"/>
    <col min="14362" max="14362" width="5.7109375" style="129" bestFit="1" customWidth="1"/>
    <col min="14363" max="14364" width="4.85546875" style="129" bestFit="1" customWidth="1"/>
    <col min="14365" max="14367" width="6.140625" style="129" customWidth="1"/>
    <col min="14368" max="14368" width="1.42578125" style="129" customWidth="1"/>
    <col min="14369" max="14371" width="5.140625" style="129" customWidth="1"/>
    <col min="14372" max="14372" width="1.42578125" style="129" customWidth="1"/>
    <col min="14373" max="14375" width="5.140625" style="129" customWidth="1"/>
    <col min="14376" max="14376" width="1.42578125" style="129" customWidth="1"/>
    <col min="14377" max="14379" width="5.140625" style="129" customWidth="1"/>
    <col min="14380" max="14380" width="1.42578125" style="129" customWidth="1"/>
    <col min="14381" max="14383" width="5.140625" style="129" customWidth="1"/>
    <col min="14384" max="14384" width="1.42578125" style="129" customWidth="1"/>
    <col min="14385" max="14387" width="5.140625" style="129" customWidth="1"/>
    <col min="14388" max="14388" width="1.42578125" style="129" customWidth="1"/>
    <col min="14389" max="14391" width="5.140625" style="129" customWidth="1"/>
    <col min="14392" max="14592" width="11.42578125" style="129"/>
    <col min="14593" max="14593" width="15.42578125" style="129" customWidth="1"/>
    <col min="14594" max="14596" width="6.5703125" style="129" bestFit="1" customWidth="1"/>
    <col min="14597" max="14597" width="1.42578125" style="129" customWidth="1"/>
    <col min="14598" max="14600" width="5.7109375" style="129" bestFit="1" customWidth="1"/>
    <col min="14601" max="14601" width="1.42578125" style="129" customWidth="1"/>
    <col min="14602" max="14604" width="5.7109375" style="129" bestFit="1" customWidth="1"/>
    <col min="14605" max="14605" width="1.42578125" style="129" customWidth="1"/>
    <col min="14606" max="14608" width="5.7109375" style="129" bestFit="1" customWidth="1"/>
    <col min="14609" max="14609" width="1.42578125" style="129" customWidth="1"/>
    <col min="14610" max="14612" width="5.7109375" style="129" bestFit="1" customWidth="1"/>
    <col min="14613" max="14613" width="1.42578125" style="129" customWidth="1"/>
    <col min="14614" max="14616" width="5.7109375" style="129" bestFit="1" customWidth="1"/>
    <col min="14617" max="14617" width="1.42578125" style="129" customWidth="1"/>
    <col min="14618" max="14618" width="5.7109375" style="129" bestFit="1" customWidth="1"/>
    <col min="14619" max="14620" width="4.85546875" style="129" bestFit="1" customWidth="1"/>
    <col min="14621" max="14623" width="6.140625" style="129" customWidth="1"/>
    <col min="14624" max="14624" width="1.42578125" style="129" customWidth="1"/>
    <col min="14625" max="14627" width="5.140625" style="129" customWidth="1"/>
    <col min="14628" max="14628" width="1.42578125" style="129" customWidth="1"/>
    <col min="14629" max="14631" width="5.140625" style="129" customWidth="1"/>
    <col min="14632" max="14632" width="1.42578125" style="129" customWidth="1"/>
    <col min="14633" max="14635" width="5.140625" style="129" customWidth="1"/>
    <col min="14636" max="14636" width="1.42578125" style="129" customWidth="1"/>
    <col min="14637" max="14639" width="5.140625" style="129" customWidth="1"/>
    <col min="14640" max="14640" width="1.42578125" style="129" customWidth="1"/>
    <col min="14641" max="14643" width="5.140625" style="129" customWidth="1"/>
    <col min="14644" max="14644" width="1.42578125" style="129" customWidth="1"/>
    <col min="14645" max="14647" width="5.140625" style="129" customWidth="1"/>
    <col min="14648" max="14848" width="11.42578125" style="129"/>
    <col min="14849" max="14849" width="15.42578125" style="129" customWidth="1"/>
    <col min="14850" max="14852" width="6.5703125" style="129" bestFit="1" customWidth="1"/>
    <col min="14853" max="14853" width="1.42578125" style="129" customWidth="1"/>
    <col min="14854" max="14856" width="5.7109375" style="129" bestFit="1" customWidth="1"/>
    <col min="14857" max="14857" width="1.42578125" style="129" customWidth="1"/>
    <col min="14858" max="14860" width="5.7109375" style="129" bestFit="1" customWidth="1"/>
    <col min="14861" max="14861" width="1.42578125" style="129" customWidth="1"/>
    <col min="14862" max="14864" width="5.7109375" style="129" bestFit="1" customWidth="1"/>
    <col min="14865" max="14865" width="1.42578125" style="129" customWidth="1"/>
    <col min="14866" max="14868" width="5.7109375" style="129" bestFit="1" customWidth="1"/>
    <col min="14869" max="14869" width="1.42578125" style="129" customWidth="1"/>
    <col min="14870" max="14872" width="5.7109375" style="129" bestFit="1" customWidth="1"/>
    <col min="14873" max="14873" width="1.42578125" style="129" customWidth="1"/>
    <col min="14874" max="14874" width="5.7109375" style="129" bestFit="1" customWidth="1"/>
    <col min="14875" max="14876" width="4.85546875" style="129" bestFit="1" customWidth="1"/>
    <col min="14877" max="14879" width="6.140625" style="129" customWidth="1"/>
    <col min="14880" max="14880" width="1.42578125" style="129" customWidth="1"/>
    <col min="14881" max="14883" width="5.140625" style="129" customWidth="1"/>
    <col min="14884" max="14884" width="1.42578125" style="129" customWidth="1"/>
    <col min="14885" max="14887" width="5.140625" style="129" customWidth="1"/>
    <col min="14888" max="14888" width="1.42578125" style="129" customWidth="1"/>
    <col min="14889" max="14891" width="5.140625" style="129" customWidth="1"/>
    <col min="14892" max="14892" width="1.42578125" style="129" customWidth="1"/>
    <col min="14893" max="14895" width="5.140625" style="129" customWidth="1"/>
    <col min="14896" max="14896" width="1.42578125" style="129" customWidth="1"/>
    <col min="14897" max="14899" width="5.140625" style="129" customWidth="1"/>
    <col min="14900" max="14900" width="1.42578125" style="129" customWidth="1"/>
    <col min="14901" max="14903" width="5.140625" style="129" customWidth="1"/>
    <col min="14904" max="15104" width="11.42578125" style="129"/>
    <col min="15105" max="15105" width="15.42578125" style="129" customWidth="1"/>
    <col min="15106" max="15108" width="6.5703125" style="129" bestFit="1" customWidth="1"/>
    <col min="15109" max="15109" width="1.42578125" style="129" customWidth="1"/>
    <col min="15110" max="15112" width="5.7109375" style="129" bestFit="1" customWidth="1"/>
    <col min="15113" max="15113" width="1.42578125" style="129" customWidth="1"/>
    <col min="15114" max="15116" width="5.7109375" style="129" bestFit="1" customWidth="1"/>
    <col min="15117" max="15117" width="1.42578125" style="129" customWidth="1"/>
    <col min="15118" max="15120" width="5.7109375" style="129" bestFit="1" customWidth="1"/>
    <col min="15121" max="15121" width="1.42578125" style="129" customWidth="1"/>
    <col min="15122" max="15124" width="5.7109375" style="129" bestFit="1" customWidth="1"/>
    <col min="15125" max="15125" width="1.42578125" style="129" customWidth="1"/>
    <col min="15126" max="15128" width="5.7109375" style="129" bestFit="1" customWidth="1"/>
    <col min="15129" max="15129" width="1.42578125" style="129" customWidth="1"/>
    <col min="15130" max="15130" width="5.7109375" style="129" bestFit="1" customWidth="1"/>
    <col min="15131" max="15132" width="4.85546875" style="129" bestFit="1" customWidth="1"/>
    <col min="15133" max="15135" width="6.140625" style="129" customWidth="1"/>
    <col min="15136" max="15136" width="1.42578125" style="129" customWidth="1"/>
    <col min="15137" max="15139" width="5.140625" style="129" customWidth="1"/>
    <col min="15140" max="15140" width="1.42578125" style="129" customWidth="1"/>
    <col min="15141" max="15143" width="5.140625" style="129" customWidth="1"/>
    <col min="15144" max="15144" width="1.42578125" style="129" customWidth="1"/>
    <col min="15145" max="15147" width="5.140625" style="129" customWidth="1"/>
    <col min="15148" max="15148" width="1.42578125" style="129" customWidth="1"/>
    <col min="15149" max="15151" width="5.140625" style="129" customWidth="1"/>
    <col min="15152" max="15152" width="1.42578125" style="129" customWidth="1"/>
    <col min="15153" max="15155" width="5.140625" style="129" customWidth="1"/>
    <col min="15156" max="15156" width="1.42578125" style="129" customWidth="1"/>
    <col min="15157" max="15159" width="5.140625" style="129" customWidth="1"/>
    <col min="15160" max="15360" width="11.42578125" style="129"/>
    <col min="15361" max="15361" width="15.42578125" style="129" customWidth="1"/>
    <col min="15362" max="15364" width="6.5703125" style="129" bestFit="1" customWidth="1"/>
    <col min="15365" max="15365" width="1.42578125" style="129" customWidth="1"/>
    <col min="15366" max="15368" width="5.7109375" style="129" bestFit="1" customWidth="1"/>
    <col min="15369" max="15369" width="1.42578125" style="129" customWidth="1"/>
    <col min="15370" max="15372" width="5.7109375" style="129" bestFit="1" customWidth="1"/>
    <col min="15373" max="15373" width="1.42578125" style="129" customWidth="1"/>
    <col min="15374" max="15376" width="5.7109375" style="129" bestFit="1" customWidth="1"/>
    <col min="15377" max="15377" width="1.42578125" style="129" customWidth="1"/>
    <col min="15378" max="15380" width="5.7109375" style="129" bestFit="1" customWidth="1"/>
    <col min="15381" max="15381" width="1.42578125" style="129" customWidth="1"/>
    <col min="15382" max="15384" width="5.7109375" style="129" bestFit="1" customWidth="1"/>
    <col min="15385" max="15385" width="1.42578125" style="129" customWidth="1"/>
    <col min="15386" max="15386" width="5.7109375" style="129" bestFit="1" customWidth="1"/>
    <col min="15387" max="15388" width="4.85546875" style="129" bestFit="1" customWidth="1"/>
    <col min="15389" max="15391" width="6.140625" style="129" customWidth="1"/>
    <col min="15392" max="15392" width="1.42578125" style="129" customWidth="1"/>
    <col min="15393" max="15395" width="5.140625" style="129" customWidth="1"/>
    <col min="15396" max="15396" width="1.42578125" style="129" customWidth="1"/>
    <col min="15397" max="15399" width="5.140625" style="129" customWidth="1"/>
    <col min="15400" max="15400" width="1.42578125" style="129" customWidth="1"/>
    <col min="15401" max="15403" width="5.140625" style="129" customWidth="1"/>
    <col min="15404" max="15404" width="1.42578125" style="129" customWidth="1"/>
    <col min="15405" max="15407" width="5.140625" style="129" customWidth="1"/>
    <col min="15408" max="15408" width="1.42578125" style="129" customWidth="1"/>
    <col min="15409" max="15411" width="5.140625" style="129" customWidth="1"/>
    <col min="15412" max="15412" width="1.42578125" style="129" customWidth="1"/>
    <col min="15413" max="15415" width="5.140625" style="129" customWidth="1"/>
    <col min="15416" max="15616" width="11.42578125" style="129"/>
    <col min="15617" max="15617" width="15.42578125" style="129" customWidth="1"/>
    <col min="15618" max="15620" width="6.5703125" style="129" bestFit="1" customWidth="1"/>
    <col min="15621" max="15621" width="1.42578125" style="129" customWidth="1"/>
    <col min="15622" max="15624" width="5.7109375" style="129" bestFit="1" customWidth="1"/>
    <col min="15625" max="15625" width="1.42578125" style="129" customWidth="1"/>
    <col min="15626" max="15628" width="5.7109375" style="129" bestFit="1" customWidth="1"/>
    <col min="15629" max="15629" width="1.42578125" style="129" customWidth="1"/>
    <col min="15630" max="15632" width="5.7109375" style="129" bestFit="1" customWidth="1"/>
    <col min="15633" max="15633" width="1.42578125" style="129" customWidth="1"/>
    <col min="15634" max="15636" width="5.7109375" style="129" bestFit="1" customWidth="1"/>
    <col min="15637" max="15637" width="1.42578125" style="129" customWidth="1"/>
    <col min="15638" max="15640" width="5.7109375" style="129" bestFit="1" customWidth="1"/>
    <col min="15641" max="15641" width="1.42578125" style="129" customWidth="1"/>
    <col min="15642" max="15642" width="5.7109375" style="129" bestFit="1" customWidth="1"/>
    <col min="15643" max="15644" width="4.85546875" style="129" bestFit="1" customWidth="1"/>
    <col min="15645" max="15647" width="6.140625" style="129" customWidth="1"/>
    <col min="15648" max="15648" width="1.42578125" style="129" customWidth="1"/>
    <col min="15649" max="15651" width="5.140625" style="129" customWidth="1"/>
    <col min="15652" max="15652" width="1.42578125" style="129" customWidth="1"/>
    <col min="15653" max="15655" width="5.140625" style="129" customWidth="1"/>
    <col min="15656" max="15656" width="1.42578125" style="129" customWidth="1"/>
    <col min="15657" max="15659" width="5.140625" style="129" customWidth="1"/>
    <col min="15660" max="15660" width="1.42578125" style="129" customWidth="1"/>
    <col min="15661" max="15663" width="5.140625" style="129" customWidth="1"/>
    <col min="15664" max="15664" width="1.42578125" style="129" customWidth="1"/>
    <col min="15665" max="15667" width="5.140625" style="129" customWidth="1"/>
    <col min="15668" max="15668" width="1.42578125" style="129" customWidth="1"/>
    <col min="15669" max="15671" width="5.140625" style="129" customWidth="1"/>
    <col min="15672" max="15872" width="11.42578125" style="129"/>
    <col min="15873" max="15873" width="15.42578125" style="129" customWidth="1"/>
    <col min="15874" max="15876" width="6.5703125" style="129" bestFit="1" customWidth="1"/>
    <col min="15877" max="15877" width="1.42578125" style="129" customWidth="1"/>
    <col min="15878" max="15880" width="5.7109375" style="129" bestFit="1" customWidth="1"/>
    <col min="15881" max="15881" width="1.42578125" style="129" customWidth="1"/>
    <col min="15882" max="15884" width="5.7109375" style="129" bestFit="1" customWidth="1"/>
    <col min="15885" max="15885" width="1.42578125" style="129" customWidth="1"/>
    <col min="15886" max="15888" width="5.7109375" style="129" bestFit="1" customWidth="1"/>
    <col min="15889" max="15889" width="1.42578125" style="129" customWidth="1"/>
    <col min="15890" max="15892" width="5.7109375" style="129" bestFit="1" customWidth="1"/>
    <col min="15893" max="15893" width="1.42578125" style="129" customWidth="1"/>
    <col min="15894" max="15896" width="5.7109375" style="129" bestFit="1" customWidth="1"/>
    <col min="15897" max="15897" width="1.42578125" style="129" customWidth="1"/>
    <col min="15898" max="15898" width="5.7109375" style="129" bestFit="1" customWidth="1"/>
    <col min="15899" max="15900" width="4.85546875" style="129" bestFit="1" customWidth="1"/>
    <col min="15901" max="15903" width="6.140625" style="129" customWidth="1"/>
    <col min="15904" max="15904" width="1.42578125" style="129" customWidth="1"/>
    <col min="15905" max="15907" width="5.140625" style="129" customWidth="1"/>
    <col min="15908" max="15908" width="1.42578125" style="129" customWidth="1"/>
    <col min="15909" max="15911" width="5.140625" style="129" customWidth="1"/>
    <col min="15912" max="15912" width="1.42578125" style="129" customWidth="1"/>
    <col min="15913" max="15915" width="5.140625" style="129" customWidth="1"/>
    <col min="15916" max="15916" width="1.42578125" style="129" customWidth="1"/>
    <col min="15917" max="15919" width="5.140625" style="129" customWidth="1"/>
    <col min="15920" max="15920" width="1.42578125" style="129" customWidth="1"/>
    <col min="15921" max="15923" width="5.140625" style="129" customWidth="1"/>
    <col min="15924" max="15924" width="1.42578125" style="129" customWidth="1"/>
    <col min="15925" max="15927" width="5.140625" style="129" customWidth="1"/>
    <col min="15928" max="16128" width="11.42578125" style="129"/>
    <col min="16129" max="16129" width="15.42578125" style="129" customWidth="1"/>
    <col min="16130" max="16132" width="6.5703125" style="129" bestFit="1" customWidth="1"/>
    <col min="16133" max="16133" width="1.42578125" style="129" customWidth="1"/>
    <col min="16134" max="16136" width="5.7109375" style="129" bestFit="1" customWidth="1"/>
    <col min="16137" max="16137" width="1.42578125" style="129" customWidth="1"/>
    <col min="16138" max="16140" width="5.7109375" style="129" bestFit="1" customWidth="1"/>
    <col min="16141" max="16141" width="1.42578125" style="129" customWidth="1"/>
    <col min="16142" max="16144" width="5.7109375" style="129" bestFit="1" customWidth="1"/>
    <col min="16145" max="16145" width="1.42578125" style="129" customWidth="1"/>
    <col min="16146" max="16148" width="5.7109375" style="129" bestFit="1" customWidth="1"/>
    <col min="16149" max="16149" width="1.42578125" style="129" customWidth="1"/>
    <col min="16150" max="16152" width="5.7109375" style="129" bestFit="1" customWidth="1"/>
    <col min="16153" max="16153" width="1.42578125" style="129" customWidth="1"/>
    <col min="16154" max="16154" width="5.7109375" style="129" bestFit="1" customWidth="1"/>
    <col min="16155" max="16156" width="4.85546875" style="129" bestFit="1" customWidth="1"/>
    <col min="16157" max="16159" width="6.140625" style="129" customWidth="1"/>
    <col min="16160" max="16160" width="1.42578125" style="129" customWidth="1"/>
    <col min="16161" max="16163" width="5.140625" style="129" customWidth="1"/>
    <col min="16164" max="16164" width="1.42578125" style="129" customWidth="1"/>
    <col min="16165" max="16167" width="5.140625" style="129" customWidth="1"/>
    <col min="16168" max="16168" width="1.42578125" style="129" customWidth="1"/>
    <col min="16169" max="16171" width="5.140625" style="129" customWidth="1"/>
    <col min="16172" max="16172" width="1.42578125" style="129" customWidth="1"/>
    <col min="16173" max="16175" width="5.140625" style="129" customWidth="1"/>
    <col min="16176" max="16176" width="1.42578125" style="129" customWidth="1"/>
    <col min="16177" max="16179" width="5.140625" style="129" customWidth="1"/>
    <col min="16180" max="16180" width="1.42578125" style="129" customWidth="1"/>
    <col min="16181" max="16183" width="5.140625" style="129" customWidth="1"/>
    <col min="16184" max="16384" width="11.42578125" style="129"/>
  </cols>
  <sheetData>
    <row r="1" spans="1:60" s="115" customFormat="1" ht="15" x14ac:dyDescent="0.25">
      <c r="A1" s="294" t="s">
        <v>220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9"/>
      <c r="AD1" s="278" t="s">
        <v>249</v>
      </c>
      <c r="AE1" s="278"/>
      <c r="AF1" s="9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</row>
    <row r="2" spans="1:60" s="115" customFormat="1" ht="15" x14ac:dyDescent="0.25">
      <c r="A2" s="295" t="s">
        <v>221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9"/>
      <c r="AD2" s="278"/>
      <c r="AE2" s="278"/>
      <c r="AF2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</row>
    <row r="3" spans="1:60" s="115" customFormat="1" ht="15" x14ac:dyDescent="0.25">
      <c r="A3" s="294" t="s">
        <v>78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</row>
    <row r="4" spans="1:60" s="115" customFormat="1" ht="15" x14ac:dyDescent="0.25">
      <c r="A4" s="295" t="s">
        <v>94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</row>
    <row r="5" spans="1:60" s="115" customFormat="1" ht="15" x14ac:dyDescent="0.25">
      <c r="A5" s="294" t="s">
        <v>95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</row>
    <row r="6" spans="1:60" s="115" customFormat="1" ht="15" x14ac:dyDescent="0.25">
      <c r="A6" s="295" t="s">
        <v>80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</row>
    <row r="7" spans="1:60" s="115" customFormat="1" ht="15.75" thickBot="1" x14ac:dyDescent="0.3">
      <c r="A7" s="118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</row>
    <row r="8" spans="1:60" s="115" customFormat="1" ht="15" x14ac:dyDescent="0.25">
      <c r="A8" s="299" t="s">
        <v>96</v>
      </c>
      <c r="B8" s="119" t="s">
        <v>222</v>
      </c>
      <c r="C8" s="119"/>
      <c r="D8" s="119"/>
      <c r="E8" s="120"/>
      <c r="F8" s="119" t="s">
        <v>57</v>
      </c>
      <c r="G8" s="119"/>
      <c r="H8" s="119"/>
      <c r="I8" s="120"/>
      <c r="J8" s="119" t="s">
        <v>58</v>
      </c>
      <c r="K8" s="119"/>
      <c r="L8" s="119"/>
      <c r="M8" s="120"/>
      <c r="N8" s="119" t="s">
        <v>59</v>
      </c>
      <c r="O8" s="119"/>
      <c r="P8" s="119"/>
      <c r="Q8" s="120"/>
      <c r="R8" s="119" t="s">
        <v>61</v>
      </c>
      <c r="S8" s="119"/>
      <c r="T8" s="119"/>
      <c r="U8" s="120"/>
      <c r="V8" s="119" t="s">
        <v>62</v>
      </c>
      <c r="W8" s="119"/>
      <c r="X8" s="119"/>
      <c r="Y8" s="120"/>
      <c r="Z8" s="119" t="s">
        <v>63</v>
      </c>
      <c r="AA8" s="119"/>
      <c r="AB8" s="119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</row>
    <row r="9" spans="1:60" s="115" customFormat="1" ht="15.75" thickBot="1" x14ac:dyDescent="0.3">
      <c r="A9" s="300"/>
      <c r="B9" s="121" t="s">
        <v>82</v>
      </c>
      <c r="C9" s="121" t="s">
        <v>83</v>
      </c>
      <c r="D9" s="121" t="s">
        <v>84</v>
      </c>
      <c r="E9" s="122"/>
      <c r="F9" s="121" t="s">
        <v>82</v>
      </c>
      <c r="G9" s="121" t="s">
        <v>83</v>
      </c>
      <c r="H9" s="121" t="s">
        <v>84</v>
      </c>
      <c r="I9" s="122"/>
      <c r="J9" s="121" t="s">
        <v>82</v>
      </c>
      <c r="K9" s="121" t="s">
        <v>83</v>
      </c>
      <c r="L9" s="121" t="s">
        <v>84</v>
      </c>
      <c r="M9" s="122"/>
      <c r="N9" s="121" t="s">
        <v>82</v>
      </c>
      <c r="O9" s="121" t="s">
        <v>83</v>
      </c>
      <c r="P9" s="121" t="s">
        <v>84</v>
      </c>
      <c r="Q9" s="122"/>
      <c r="R9" s="121" t="s">
        <v>82</v>
      </c>
      <c r="S9" s="121" t="s">
        <v>83</v>
      </c>
      <c r="T9" s="121" t="s">
        <v>84</v>
      </c>
      <c r="U9" s="122"/>
      <c r="V9" s="121" t="s">
        <v>82</v>
      </c>
      <c r="W9" s="121" t="s">
        <v>83</v>
      </c>
      <c r="X9" s="121" t="s">
        <v>84</v>
      </c>
      <c r="Y9" s="122"/>
      <c r="Z9" s="121" t="s">
        <v>82</v>
      </c>
      <c r="AA9" s="121" t="s">
        <v>83</v>
      </c>
      <c r="AB9" s="121" t="s">
        <v>84</v>
      </c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</row>
    <row r="10" spans="1:60" x14ac:dyDescent="0.25">
      <c r="A10" s="154"/>
      <c r="B10" s="155"/>
      <c r="C10" s="155"/>
      <c r="D10" s="155"/>
      <c r="E10" s="156"/>
      <c r="F10" s="155"/>
      <c r="G10" s="155"/>
      <c r="H10" s="155"/>
      <c r="I10" s="156"/>
      <c r="J10" s="155"/>
      <c r="K10" s="155"/>
      <c r="L10" s="155"/>
      <c r="M10" s="156"/>
      <c r="N10" s="155"/>
      <c r="O10" s="155"/>
      <c r="P10" s="155"/>
      <c r="Q10" s="156"/>
      <c r="R10" s="155"/>
      <c r="S10" s="155"/>
      <c r="T10" s="155"/>
      <c r="U10" s="156"/>
      <c r="V10" s="155"/>
      <c r="W10" s="155"/>
      <c r="X10" s="155"/>
      <c r="Y10" s="156"/>
      <c r="Z10" s="155"/>
      <c r="AA10" s="155"/>
      <c r="AB10" s="155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</row>
    <row r="11" spans="1:60" s="160" customFormat="1" ht="13.5" x14ac:dyDescent="0.25">
      <c r="A11" s="158" t="s">
        <v>97</v>
      </c>
      <c r="B11" s="159">
        <f>SUM(B13:B38)</f>
        <v>10142</v>
      </c>
      <c r="C11" s="159">
        <f>SUM(C13:C38)</f>
        <v>3693</v>
      </c>
      <c r="D11" s="159">
        <f>SUM(D13:D38)</f>
        <v>6449</v>
      </c>
      <c r="E11" s="159"/>
      <c r="F11" s="159" t="s">
        <v>56</v>
      </c>
      <c r="G11" s="159" t="s">
        <v>56</v>
      </c>
      <c r="H11" s="159" t="s">
        <v>56</v>
      </c>
      <c r="I11" s="159"/>
      <c r="J11" s="159" t="s">
        <v>56</v>
      </c>
      <c r="K11" s="159" t="s">
        <v>56</v>
      </c>
      <c r="L11" s="159" t="s">
        <v>56</v>
      </c>
      <c r="M11" s="159"/>
      <c r="N11" s="159" t="s">
        <v>56</v>
      </c>
      <c r="O11" s="159" t="s">
        <v>56</v>
      </c>
      <c r="P11" s="159" t="s">
        <v>56</v>
      </c>
      <c r="Q11" s="159"/>
      <c r="R11" s="159">
        <f>SUM(R13:R38)</f>
        <v>4423</v>
      </c>
      <c r="S11" s="159">
        <f>SUM(S13:S38)</f>
        <v>1681</v>
      </c>
      <c r="T11" s="159">
        <f>SUM(T13:T38)</f>
        <v>2742</v>
      </c>
      <c r="U11" s="159"/>
      <c r="V11" s="159">
        <f>SUM(V13:V38)</f>
        <v>3023</v>
      </c>
      <c r="W11" s="159">
        <f>SUM(W13:W38)</f>
        <v>1092</v>
      </c>
      <c r="X11" s="159">
        <f>SUM(X13:X38)</f>
        <v>1931</v>
      </c>
      <c r="Y11" s="159"/>
      <c r="Z11" s="159">
        <f>SUM(Z13:Z38)</f>
        <v>2696</v>
      </c>
      <c r="AA11" s="159">
        <f>SUM(AA13:AA38)</f>
        <v>920</v>
      </c>
      <c r="AB11" s="159">
        <f>SUM(AB13:AB38)</f>
        <v>1776</v>
      </c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2"/>
      <c r="BE11" s="162"/>
      <c r="BF11" s="162"/>
      <c r="BG11" s="162"/>
      <c r="BH11" s="162"/>
    </row>
    <row r="12" spans="1:60" x14ac:dyDescent="0.25"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</row>
    <row r="13" spans="1:60" x14ac:dyDescent="0.2">
      <c r="A13" s="128" t="s">
        <v>98</v>
      </c>
      <c r="B13" s="139">
        <v>243</v>
      </c>
      <c r="C13" s="139">
        <v>86</v>
      </c>
      <c r="D13" s="139">
        <v>157</v>
      </c>
      <c r="E13" s="139"/>
      <c r="F13" s="167" t="s">
        <v>56</v>
      </c>
      <c r="G13" s="167" t="s">
        <v>56</v>
      </c>
      <c r="H13" s="167" t="s">
        <v>56</v>
      </c>
      <c r="I13" s="167"/>
      <c r="J13" s="167" t="s">
        <v>56</v>
      </c>
      <c r="K13" s="167" t="s">
        <v>56</v>
      </c>
      <c r="L13" s="167" t="s">
        <v>56</v>
      </c>
      <c r="M13" s="167"/>
      <c r="N13" s="167" t="s">
        <v>56</v>
      </c>
      <c r="O13" s="167" t="s">
        <v>56</v>
      </c>
      <c r="P13" s="167" t="s">
        <v>56</v>
      </c>
      <c r="Q13" s="139"/>
      <c r="R13" s="139">
        <v>84</v>
      </c>
      <c r="S13" s="139">
        <v>35</v>
      </c>
      <c r="T13" s="139">
        <v>49</v>
      </c>
      <c r="U13" s="139"/>
      <c r="V13" s="139">
        <v>95</v>
      </c>
      <c r="W13" s="139">
        <v>33</v>
      </c>
      <c r="X13" s="139">
        <v>62</v>
      </c>
      <c r="Y13" s="139"/>
      <c r="Z13" s="139">
        <v>64</v>
      </c>
      <c r="AA13" s="139">
        <v>18</v>
      </c>
      <c r="AB13" s="139">
        <v>46</v>
      </c>
      <c r="AC13" s="139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</row>
    <row r="14" spans="1:60" x14ac:dyDescent="0.2">
      <c r="A14" s="128" t="s">
        <v>99</v>
      </c>
      <c r="B14" s="139">
        <v>382</v>
      </c>
      <c r="C14" s="139">
        <v>129</v>
      </c>
      <c r="D14" s="139">
        <v>253</v>
      </c>
      <c r="E14" s="139"/>
      <c r="F14" s="167" t="s">
        <v>56</v>
      </c>
      <c r="G14" s="167" t="s">
        <v>56</v>
      </c>
      <c r="H14" s="167" t="s">
        <v>56</v>
      </c>
      <c r="I14" s="167"/>
      <c r="J14" s="167" t="s">
        <v>56</v>
      </c>
      <c r="K14" s="167" t="s">
        <v>56</v>
      </c>
      <c r="L14" s="167" t="s">
        <v>56</v>
      </c>
      <c r="M14" s="167"/>
      <c r="N14" s="167" t="s">
        <v>56</v>
      </c>
      <c r="O14" s="167" t="s">
        <v>56</v>
      </c>
      <c r="P14" s="167" t="s">
        <v>56</v>
      </c>
      <c r="Q14" s="139"/>
      <c r="R14" s="139">
        <v>134</v>
      </c>
      <c r="S14" s="139">
        <v>38</v>
      </c>
      <c r="T14" s="139">
        <v>96</v>
      </c>
      <c r="U14" s="139"/>
      <c r="V14" s="139">
        <v>100</v>
      </c>
      <c r="W14" s="139">
        <v>28</v>
      </c>
      <c r="X14" s="139">
        <v>72</v>
      </c>
      <c r="Y14" s="139"/>
      <c r="Z14" s="139">
        <v>148</v>
      </c>
      <c r="AA14" s="139">
        <v>63</v>
      </c>
      <c r="AB14" s="139">
        <v>85</v>
      </c>
      <c r="AC14" s="139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</row>
    <row r="15" spans="1:60" x14ac:dyDescent="0.2">
      <c r="A15" s="128" t="s">
        <v>100</v>
      </c>
      <c r="B15" s="139">
        <v>131</v>
      </c>
      <c r="C15" s="139">
        <v>39</v>
      </c>
      <c r="D15" s="139">
        <v>92</v>
      </c>
      <c r="E15" s="139"/>
      <c r="F15" s="167" t="s">
        <v>56</v>
      </c>
      <c r="G15" s="167" t="s">
        <v>56</v>
      </c>
      <c r="H15" s="167" t="s">
        <v>56</v>
      </c>
      <c r="I15" s="167"/>
      <c r="J15" s="167" t="s">
        <v>56</v>
      </c>
      <c r="K15" s="167" t="s">
        <v>56</v>
      </c>
      <c r="L15" s="167" t="s">
        <v>56</v>
      </c>
      <c r="M15" s="167"/>
      <c r="N15" s="167" t="s">
        <v>56</v>
      </c>
      <c r="O15" s="167" t="s">
        <v>56</v>
      </c>
      <c r="P15" s="167" t="s">
        <v>56</v>
      </c>
      <c r="Q15" s="139"/>
      <c r="R15" s="139">
        <v>53</v>
      </c>
      <c r="S15" s="139">
        <v>14</v>
      </c>
      <c r="T15" s="139">
        <v>39</v>
      </c>
      <c r="U15" s="139"/>
      <c r="V15" s="139">
        <v>46</v>
      </c>
      <c r="W15" s="139">
        <v>14</v>
      </c>
      <c r="X15" s="139">
        <v>32</v>
      </c>
      <c r="Y15" s="139"/>
      <c r="Z15" s="139">
        <v>32</v>
      </c>
      <c r="AA15" s="139">
        <v>11</v>
      </c>
      <c r="AB15" s="139">
        <v>21</v>
      </c>
      <c r="AC15" s="139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</row>
    <row r="16" spans="1:60" x14ac:dyDescent="0.2">
      <c r="A16" s="128" t="s">
        <v>101</v>
      </c>
      <c r="B16" s="139">
        <v>830</v>
      </c>
      <c r="C16" s="139">
        <v>310</v>
      </c>
      <c r="D16" s="139">
        <v>520</v>
      </c>
      <c r="E16" s="139"/>
      <c r="F16" s="167" t="s">
        <v>56</v>
      </c>
      <c r="G16" s="167" t="s">
        <v>56</v>
      </c>
      <c r="H16" s="167" t="s">
        <v>56</v>
      </c>
      <c r="I16" s="167"/>
      <c r="J16" s="167" t="s">
        <v>56</v>
      </c>
      <c r="K16" s="167" t="s">
        <v>56</v>
      </c>
      <c r="L16" s="167" t="s">
        <v>56</v>
      </c>
      <c r="M16" s="167"/>
      <c r="N16" s="167" t="s">
        <v>56</v>
      </c>
      <c r="O16" s="167" t="s">
        <v>56</v>
      </c>
      <c r="P16" s="167" t="s">
        <v>56</v>
      </c>
      <c r="Q16" s="139"/>
      <c r="R16" s="139">
        <v>359</v>
      </c>
      <c r="S16" s="139">
        <v>143</v>
      </c>
      <c r="T16" s="139">
        <v>216</v>
      </c>
      <c r="U16" s="139"/>
      <c r="V16" s="139">
        <v>211</v>
      </c>
      <c r="W16" s="139">
        <v>81</v>
      </c>
      <c r="X16" s="139">
        <v>130</v>
      </c>
      <c r="Y16" s="139"/>
      <c r="Z16" s="139">
        <v>260</v>
      </c>
      <c r="AA16" s="139">
        <v>86</v>
      </c>
      <c r="AB16" s="139">
        <v>174</v>
      </c>
      <c r="AC16" s="139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</row>
    <row r="17" spans="1:55" x14ac:dyDescent="0.2">
      <c r="A17" s="128" t="s">
        <v>102</v>
      </c>
      <c r="B17" s="139">
        <v>102</v>
      </c>
      <c r="C17" s="139">
        <v>24</v>
      </c>
      <c r="D17" s="139">
        <v>78</v>
      </c>
      <c r="E17" s="139"/>
      <c r="F17" s="167" t="s">
        <v>56</v>
      </c>
      <c r="G17" s="167" t="s">
        <v>56</v>
      </c>
      <c r="H17" s="167" t="s">
        <v>56</v>
      </c>
      <c r="I17" s="167"/>
      <c r="J17" s="167" t="s">
        <v>56</v>
      </c>
      <c r="K17" s="167" t="s">
        <v>56</v>
      </c>
      <c r="L17" s="167" t="s">
        <v>56</v>
      </c>
      <c r="M17" s="167"/>
      <c r="N17" s="167" t="s">
        <v>56</v>
      </c>
      <c r="O17" s="167" t="s">
        <v>56</v>
      </c>
      <c r="P17" s="167" t="s">
        <v>56</v>
      </c>
      <c r="Q17" s="139"/>
      <c r="R17" s="139">
        <v>49</v>
      </c>
      <c r="S17" s="139">
        <v>9</v>
      </c>
      <c r="T17" s="139">
        <v>40</v>
      </c>
      <c r="U17" s="139"/>
      <c r="V17" s="139">
        <v>24</v>
      </c>
      <c r="W17" s="139">
        <v>6</v>
      </c>
      <c r="X17" s="139">
        <v>18</v>
      </c>
      <c r="Y17" s="139"/>
      <c r="Z17" s="139">
        <v>29</v>
      </c>
      <c r="AA17" s="139">
        <v>9</v>
      </c>
      <c r="AB17" s="139">
        <v>20</v>
      </c>
      <c r="AC17" s="139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</row>
    <row r="18" spans="1:55" x14ac:dyDescent="0.2">
      <c r="A18" s="128" t="s">
        <v>103</v>
      </c>
      <c r="B18" s="139">
        <v>266</v>
      </c>
      <c r="C18" s="139">
        <v>101</v>
      </c>
      <c r="D18" s="139">
        <v>165</v>
      </c>
      <c r="E18" s="139"/>
      <c r="F18" s="167" t="s">
        <v>56</v>
      </c>
      <c r="G18" s="167" t="s">
        <v>56</v>
      </c>
      <c r="H18" s="167" t="s">
        <v>56</v>
      </c>
      <c r="I18" s="167"/>
      <c r="J18" s="167" t="s">
        <v>56</v>
      </c>
      <c r="K18" s="167" t="s">
        <v>56</v>
      </c>
      <c r="L18" s="167" t="s">
        <v>56</v>
      </c>
      <c r="M18" s="167"/>
      <c r="N18" s="167" t="s">
        <v>56</v>
      </c>
      <c r="O18" s="167" t="s">
        <v>56</v>
      </c>
      <c r="P18" s="167" t="s">
        <v>56</v>
      </c>
      <c r="Q18" s="139"/>
      <c r="R18" s="139">
        <v>123</v>
      </c>
      <c r="S18" s="139">
        <v>46</v>
      </c>
      <c r="T18" s="139">
        <v>77</v>
      </c>
      <c r="U18" s="139"/>
      <c r="V18" s="139">
        <v>90</v>
      </c>
      <c r="W18" s="139">
        <v>41</v>
      </c>
      <c r="X18" s="139">
        <v>49</v>
      </c>
      <c r="Y18" s="139"/>
      <c r="Z18" s="139">
        <v>53</v>
      </c>
      <c r="AA18" s="139">
        <v>14</v>
      </c>
      <c r="AB18" s="139">
        <v>39</v>
      </c>
      <c r="AC18" s="139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</row>
    <row r="19" spans="1:55" x14ac:dyDescent="0.2">
      <c r="A19" s="128" t="s">
        <v>104</v>
      </c>
      <c r="B19" s="139">
        <v>137</v>
      </c>
      <c r="C19" s="139">
        <v>43</v>
      </c>
      <c r="D19" s="139">
        <v>94</v>
      </c>
      <c r="E19" s="139"/>
      <c r="F19" s="167" t="s">
        <v>56</v>
      </c>
      <c r="G19" s="167" t="s">
        <v>56</v>
      </c>
      <c r="H19" s="167" t="s">
        <v>56</v>
      </c>
      <c r="I19" s="167"/>
      <c r="J19" s="167" t="s">
        <v>56</v>
      </c>
      <c r="K19" s="167" t="s">
        <v>56</v>
      </c>
      <c r="L19" s="167" t="s">
        <v>56</v>
      </c>
      <c r="M19" s="167"/>
      <c r="N19" s="167" t="s">
        <v>56</v>
      </c>
      <c r="O19" s="167" t="s">
        <v>56</v>
      </c>
      <c r="P19" s="167" t="s">
        <v>56</v>
      </c>
      <c r="Q19" s="139"/>
      <c r="R19" s="139">
        <v>59</v>
      </c>
      <c r="S19" s="139">
        <v>21</v>
      </c>
      <c r="T19" s="139">
        <v>38</v>
      </c>
      <c r="U19" s="139"/>
      <c r="V19" s="139">
        <v>44</v>
      </c>
      <c r="W19" s="139">
        <v>13</v>
      </c>
      <c r="X19" s="139">
        <v>31</v>
      </c>
      <c r="Y19" s="139"/>
      <c r="Z19" s="139">
        <v>34</v>
      </c>
      <c r="AA19" s="139">
        <v>9</v>
      </c>
      <c r="AB19" s="139">
        <v>25</v>
      </c>
      <c r="AC19" s="139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7"/>
      <c r="BA19" s="157"/>
      <c r="BB19" s="157"/>
      <c r="BC19" s="157"/>
    </row>
    <row r="20" spans="1:55" x14ac:dyDescent="0.2">
      <c r="A20" s="128" t="s">
        <v>105</v>
      </c>
      <c r="B20" s="139">
        <v>1295</v>
      </c>
      <c r="C20" s="139">
        <v>623</v>
      </c>
      <c r="D20" s="139">
        <v>672</v>
      </c>
      <c r="E20" s="139"/>
      <c r="F20" s="167" t="s">
        <v>56</v>
      </c>
      <c r="G20" s="167" t="s">
        <v>56</v>
      </c>
      <c r="H20" s="167" t="s">
        <v>56</v>
      </c>
      <c r="I20" s="167"/>
      <c r="J20" s="167" t="s">
        <v>56</v>
      </c>
      <c r="K20" s="167" t="s">
        <v>56</v>
      </c>
      <c r="L20" s="167" t="s">
        <v>56</v>
      </c>
      <c r="M20" s="167"/>
      <c r="N20" s="167" t="s">
        <v>56</v>
      </c>
      <c r="O20" s="167" t="s">
        <v>56</v>
      </c>
      <c r="P20" s="167" t="s">
        <v>56</v>
      </c>
      <c r="Q20" s="139"/>
      <c r="R20" s="139">
        <v>572</v>
      </c>
      <c r="S20" s="139">
        <v>285</v>
      </c>
      <c r="T20" s="139">
        <v>287</v>
      </c>
      <c r="U20" s="139"/>
      <c r="V20" s="139">
        <v>401</v>
      </c>
      <c r="W20" s="139">
        <v>199</v>
      </c>
      <c r="X20" s="139">
        <v>202</v>
      </c>
      <c r="Y20" s="139"/>
      <c r="Z20" s="139">
        <v>322</v>
      </c>
      <c r="AA20" s="139">
        <v>139</v>
      </c>
      <c r="AB20" s="139">
        <v>183</v>
      </c>
      <c r="AC20" s="139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</row>
    <row r="21" spans="1:55" x14ac:dyDescent="0.2">
      <c r="A21" s="128" t="s">
        <v>106</v>
      </c>
      <c r="B21" s="139">
        <v>464</v>
      </c>
      <c r="C21" s="139">
        <v>205</v>
      </c>
      <c r="D21" s="139">
        <v>259</v>
      </c>
      <c r="E21" s="139"/>
      <c r="F21" s="167" t="s">
        <v>56</v>
      </c>
      <c r="G21" s="167" t="s">
        <v>56</v>
      </c>
      <c r="H21" s="167" t="s">
        <v>56</v>
      </c>
      <c r="I21" s="167"/>
      <c r="J21" s="167" t="s">
        <v>56</v>
      </c>
      <c r="K21" s="167" t="s">
        <v>56</v>
      </c>
      <c r="L21" s="167" t="s">
        <v>56</v>
      </c>
      <c r="M21" s="167"/>
      <c r="N21" s="167" t="s">
        <v>56</v>
      </c>
      <c r="O21" s="167" t="s">
        <v>56</v>
      </c>
      <c r="P21" s="167" t="s">
        <v>56</v>
      </c>
      <c r="Q21" s="139"/>
      <c r="R21" s="139">
        <v>170</v>
      </c>
      <c r="S21" s="139">
        <v>83</v>
      </c>
      <c r="T21" s="139">
        <v>87</v>
      </c>
      <c r="U21" s="139"/>
      <c r="V21" s="139">
        <v>127</v>
      </c>
      <c r="W21" s="139">
        <v>55</v>
      </c>
      <c r="X21" s="139">
        <v>72</v>
      </c>
      <c r="Y21" s="139"/>
      <c r="Z21" s="139">
        <v>167</v>
      </c>
      <c r="AA21" s="139">
        <v>67</v>
      </c>
      <c r="AB21" s="139">
        <v>100</v>
      </c>
      <c r="AC21" s="139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</row>
    <row r="22" spans="1:55" x14ac:dyDescent="0.2">
      <c r="A22" s="128" t="s">
        <v>107</v>
      </c>
      <c r="B22" s="139">
        <v>567</v>
      </c>
      <c r="C22" s="139">
        <v>159</v>
      </c>
      <c r="D22" s="139">
        <v>408</v>
      </c>
      <c r="E22" s="139"/>
      <c r="F22" s="167" t="s">
        <v>56</v>
      </c>
      <c r="G22" s="167" t="s">
        <v>56</v>
      </c>
      <c r="H22" s="167" t="s">
        <v>56</v>
      </c>
      <c r="I22" s="167"/>
      <c r="J22" s="167" t="s">
        <v>56</v>
      </c>
      <c r="K22" s="167" t="s">
        <v>56</v>
      </c>
      <c r="L22" s="167" t="s">
        <v>56</v>
      </c>
      <c r="M22" s="167"/>
      <c r="N22" s="167" t="s">
        <v>56</v>
      </c>
      <c r="O22" s="167" t="s">
        <v>56</v>
      </c>
      <c r="P22" s="167" t="s">
        <v>56</v>
      </c>
      <c r="Q22" s="139"/>
      <c r="R22" s="139">
        <v>271</v>
      </c>
      <c r="S22" s="139">
        <v>82</v>
      </c>
      <c r="T22" s="139">
        <v>189</v>
      </c>
      <c r="U22" s="139"/>
      <c r="V22" s="139">
        <v>158</v>
      </c>
      <c r="W22" s="139">
        <v>38</v>
      </c>
      <c r="X22" s="139">
        <v>120</v>
      </c>
      <c r="Y22" s="139"/>
      <c r="Z22" s="139">
        <v>138</v>
      </c>
      <c r="AA22" s="139">
        <v>39</v>
      </c>
      <c r="AB22" s="139">
        <v>99</v>
      </c>
      <c r="AC22" s="139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</row>
    <row r="23" spans="1:55" x14ac:dyDescent="0.2">
      <c r="A23" s="128" t="s">
        <v>223</v>
      </c>
      <c r="B23" s="139">
        <v>148</v>
      </c>
      <c r="C23" s="139">
        <v>29</v>
      </c>
      <c r="D23" s="139">
        <v>119</v>
      </c>
      <c r="E23" s="139"/>
      <c r="F23" s="167" t="s">
        <v>56</v>
      </c>
      <c r="G23" s="167" t="s">
        <v>56</v>
      </c>
      <c r="H23" s="167" t="s">
        <v>56</v>
      </c>
      <c r="I23" s="167"/>
      <c r="J23" s="167" t="s">
        <v>56</v>
      </c>
      <c r="K23" s="167" t="s">
        <v>56</v>
      </c>
      <c r="L23" s="167" t="s">
        <v>56</v>
      </c>
      <c r="M23" s="167"/>
      <c r="N23" s="167" t="s">
        <v>56</v>
      </c>
      <c r="O23" s="167" t="s">
        <v>56</v>
      </c>
      <c r="P23" s="167" t="s">
        <v>56</v>
      </c>
      <c r="Q23" s="139"/>
      <c r="R23" s="139">
        <v>66</v>
      </c>
      <c r="S23" s="139">
        <v>16</v>
      </c>
      <c r="T23" s="139">
        <v>50</v>
      </c>
      <c r="U23" s="139"/>
      <c r="V23" s="139">
        <v>47</v>
      </c>
      <c r="W23" s="139">
        <v>9</v>
      </c>
      <c r="X23" s="139">
        <v>38</v>
      </c>
      <c r="Y23" s="139"/>
      <c r="Z23" s="139">
        <v>35</v>
      </c>
      <c r="AA23" s="139">
        <v>4</v>
      </c>
      <c r="AB23" s="139">
        <v>31</v>
      </c>
      <c r="AC23" s="139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</row>
    <row r="24" spans="1:55" x14ac:dyDescent="0.2">
      <c r="A24" s="165" t="s">
        <v>109</v>
      </c>
      <c r="B24" s="139">
        <v>1158</v>
      </c>
      <c r="C24" s="139">
        <v>514</v>
      </c>
      <c r="D24" s="139">
        <v>644</v>
      </c>
      <c r="E24" s="139"/>
      <c r="F24" s="167" t="s">
        <v>56</v>
      </c>
      <c r="G24" s="167" t="s">
        <v>56</v>
      </c>
      <c r="H24" s="167" t="s">
        <v>56</v>
      </c>
      <c r="I24" s="167"/>
      <c r="J24" s="167" t="s">
        <v>56</v>
      </c>
      <c r="K24" s="167" t="s">
        <v>56</v>
      </c>
      <c r="L24" s="167" t="s">
        <v>56</v>
      </c>
      <c r="M24" s="167"/>
      <c r="N24" s="167" t="s">
        <v>56</v>
      </c>
      <c r="O24" s="167" t="s">
        <v>56</v>
      </c>
      <c r="P24" s="167" t="s">
        <v>56</v>
      </c>
      <c r="Q24" s="139"/>
      <c r="R24" s="139">
        <v>456</v>
      </c>
      <c r="S24" s="139">
        <v>199</v>
      </c>
      <c r="T24" s="139">
        <v>257</v>
      </c>
      <c r="U24" s="139"/>
      <c r="V24" s="139">
        <v>368</v>
      </c>
      <c r="W24" s="139">
        <v>170</v>
      </c>
      <c r="X24" s="139">
        <v>198</v>
      </c>
      <c r="Y24" s="139"/>
      <c r="Z24" s="139">
        <v>334</v>
      </c>
      <c r="AA24" s="139">
        <v>145</v>
      </c>
      <c r="AB24" s="139">
        <v>189</v>
      </c>
      <c r="AC24" s="139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</row>
    <row r="25" spans="1:55" x14ac:dyDescent="0.2">
      <c r="A25" s="165" t="s">
        <v>110</v>
      </c>
      <c r="B25" s="139">
        <v>52</v>
      </c>
      <c r="C25" s="139">
        <v>11</v>
      </c>
      <c r="D25" s="139">
        <v>41</v>
      </c>
      <c r="E25" s="139"/>
      <c r="F25" s="167" t="s">
        <v>56</v>
      </c>
      <c r="G25" s="167" t="s">
        <v>56</v>
      </c>
      <c r="H25" s="167" t="s">
        <v>56</v>
      </c>
      <c r="I25" s="167"/>
      <c r="J25" s="167" t="s">
        <v>56</v>
      </c>
      <c r="K25" s="167" t="s">
        <v>56</v>
      </c>
      <c r="L25" s="167" t="s">
        <v>56</v>
      </c>
      <c r="M25" s="167"/>
      <c r="N25" s="167" t="s">
        <v>56</v>
      </c>
      <c r="O25" s="167" t="s">
        <v>56</v>
      </c>
      <c r="P25" s="167" t="s">
        <v>56</v>
      </c>
      <c r="Q25" s="139"/>
      <c r="R25" s="139">
        <v>26</v>
      </c>
      <c r="S25" s="139">
        <v>2</v>
      </c>
      <c r="T25" s="139">
        <v>24</v>
      </c>
      <c r="U25" s="139"/>
      <c r="V25" s="139">
        <v>18</v>
      </c>
      <c r="W25" s="139">
        <v>5</v>
      </c>
      <c r="X25" s="139">
        <v>13</v>
      </c>
      <c r="Y25" s="139"/>
      <c r="Z25" s="139">
        <v>8</v>
      </c>
      <c r="AA25" s="139">
        <v>4</v>
      </c>
      <c r="AB25" s="139">
        <v>4</v>
      </c>
      <c r="AC25" s="139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</row>
    <row r="26" spans="1:55" x14ac:dyDescent="0.2">
      <c r="A26" s="165" t="s">
        <v>111</v>
      </c>
      <c r="B26" s="139">
        <v>201</v>
      </c>
      <c r="C26" s="139">
        <v>45</v>
      </c>
      <c r="D26" s="139">
        <v>156</v>
      </c>
      <c r="E26" s="139"/>
      <c r="F26" s="167" t="s">
        <v>56</v>
      </c>
      <c r="G26" s="167" t="s">
        <v>56</v>
      </c>
      <c r="H26" s="167" t="s">
        <v>56</v>
      </c>
      <c r="I26" s="167"/>
      <c r="J26" s="167" t="s">
        <v>56</v>
      </c>
      <c r="K26" s="167" t="s">
        <v>56</v>
      </c>
      <c r="L26" s="167" t="s">
        <v>56</v>
      </c>
      <c r="M26" s="167"/>
      <c r="N26" s="167" t="s">
        <v>56</v>
      </c>
      <c r="O26" s="167" t="s">
        <v>56</v>
      </c>
      <c r="P26" s="167" t="s">
        <v>56</v>
      </c>
      <c r="Q26" s="139"/>
      <c r="R26" s="139">
        <v>87</v>
      </c>
      <c r="S26" s="139">
        <v>21</v>
      </c>
      <c r="T26" s="139">
        <v>66</v>
      </c>
      <c r="U26" s="139"/>
      <c r="V26" s="139">
        <v>45</v>
      </c>
      <c r="W26" s="139">
        <v>2</v>
      </c>
      <c r="X26" s="139">
        <v>43</v>
      </c>
      <c r="Y26" s="139"/>
      <c r="Z26" s="139">
        <v>69</v>
      </c>
      <c r="AA26" s="139">
        <v>22</v>
      </c>
      <c r="AB26" s="139">
        <v>47</v>
      </c>
      <c r="AC26" s="139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</row>
    <row r="27" spans="1:55" x14ac:dyDescent="0.2">
      <c r="A27" s="241" t="s">
        <v>112</v>
      </c>
      <c r="B27" s="139">
        <v>104</v>
      </c>
      <c r="C27" s="139">
        <v>27</v>
      </c>
      <c r="D27" s="139">
        <v>77</v>
      </c>
      <c r="E27" s="139"/>
      <c r="F27" s="167" t="s">
        <v>56</v>
      </c>
      <c r="G27" s="167" t="s">
        <v>56</v>
      </c>
      <c r="H27" s="167" t="s">
        <v>56</v>
      </c>
      <c r="I27" s="167"/>
      <c r="J27" s="167" t="s">
        <v>56</v>
      </c>
      <c r="K27" s="167" t="s">
        <v>56</v>
      </c>
      <c r="L27" s="167" t="s">
        <v>56</v>
      </c>
      <c r="M27" s="167"/>
      <c r="N27" s="167" t="s">
        <v>56</v>
      </c>
      <c r="O27" s="167" t="s">
        <v>56</v>
      </c>
      <c r="P27" s="167" t="s">
        <v>56</v>
      </c>
      <c r="Q27" s="139"/>
      <c r="R27" s="139">
        <v>40</v>
      </c>
      <c r="S27" s="139">
        <v>12</v>
      </c>
      <c r="T27" s="139">
        <v>28</v>
      </c>
      <c r="U27" s="139"/>
      <c r="V27" s="139">
        <v>32</v>
      </c>
      <c r="W27" s="139">
        <v>9</v>
      </c>
      <c r="X27" s="139">
        <v>23</v>
      </c>
      <c r="Y27" s="139"/>
      <c r="Z27" s="139">
        <v>32</v>
      </c>
      <c r="AA27" s="139">
        <v>6</v>
      </c>
      <c r="AB27" s="139">
        <v>26</v>
      </c>
      <c r="AC27" s="139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AP27" s="157"/>
      <c r="AQ27" s="157"/>
      <c r="AR27" s="157"/>
      <c r="AS27" s="157"/>
      <c r="AT27" s="157"/>
      <c r="AU27" s="157"/>
      <c r="AV27" s="157"/>
      <c r="AW27" s="157"/>
      <c r="AX27" s="157"/>
      <c r="AY27" s="157"/>
      <c r="AZ27" s="157"/>
      <c r="BA27" s="157"/>
      <c r="BB27" s="157"/>
      <c r="BC27" s="157"/>
    </row>
    <row r="28" spans="1:55" x14ac:dyDescent="0.2">
      <c r="A28" s="128" t="s">
        <v>113</v>
      </c>
      <c r="B28" s="139">
        <v>169</v>
      </c>
      <c r="C28" s="139">
        <v>73</v>
      </c>
      <c r="D28" s="139">
        <v>96</v>
      </c>
      <c r="E28" s="139"/>
      <c r="F28" s="167" t="s">
        <v>56</v>
      </c>
      <c r="G28" s="167" t="s">
        <v>56</v>
      </c>
      <c r="H28" s="167" t="s">
        <v>56</v>
      </c>
      <c r="I28" s="167"/>
      <c r="J28" s="167" t="s">
        <v>56</v>
      </c>
      <c r="K28" s="167" t="s">
        <v>56</v>
      </c>
      <c r="L28" s="167" t="s">
        <v>56</v>
      </c>
      <c r="M28" s="167"/>
      <c r="N28" s="167" t="s">
        <v>56</v>
      </c>
      <c r="O28" s="167" t="s">
        <v>56</v>
      </c>
      <c r="P28" s="167" t="s">
        <v>56</v>
      </c>
      <c r="Q28" s="139"/>
      <c r="R28" s="139">
        <v>101</v>
      </c>
      <c r="S28" s="139">
        <v>42</v>
      </c>
      <c r="T28" s="139">
        <v>59</v>
      </c>
      <c r="U28" s="139"/>
      <c r="V28" s="139">
        <v>43</v>
      </c>
      <c r="W28" s="139">
        <v>24</v>
      </c>
      <c r="X28" s="139">
        <v>19</v>
      </c>
      <c r="Y28" s="139"/>
      <c r="Z28" s="139">
        <v>25</v>
      </c>
      <c r="AA28" s="139">
        <v>7</v>
      </c>
      <c r="AB28" s="139">
        <v>18</v>
      </c>
      <c r="AC28" s="139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</row>
    <row r="29" spans="1:55" x14ac:dyDescent="0.2">
      <c r="A29" s="128" t="s">
        <v>114</v>
      </c>
      <c r="B29" s="139">
        <v>523</v>
      </c>
      <c r="C29" s="139">
        <v>182</v>
      </c>
      <c r="D29" s="139">
        <v>341</v>
      </c>
      <c r="E29" s="139"/>
      <c r="F29" s="167" t="s">
        <v>56</v>
      </c>
      <c r="G29" s="167" t="s">
        <v>56</v>
      </c>
      <c r="H29" s="167" t="s">
        <v>56</v>
      </c>
      <c r="I29" s="167"/>
      <c r="J29" s="167" t="s">
        <v>56</v>
      </c>
      <c r="K29" s="167" t="s">
        <v>56</v>
      </c>
      <c r="L29" s="167" t="s">
        <v>56</v>
      </c>
      <c r="M29" s="167"/>
      <c r="N29" s="167" t="s">
        <v>56</v>
      </c>
      <c r="O29" s="167" t="s">
        <v>56</v>
      </c>
      <c r="P29" s="167" t="s">
        <v>56</v>
      </c>
      <c r="Q29" s="139"/>
      <c r="R29" s="139">
        <v>212</v>
      </c>
      <c r="S29" s="139">
        <v>77</v>
      </c>
      <c r="T29" s="139">
        <v>135</v>
      </c>
      <c r="U29" s="139"/>
      <c r="V29" s="139">
        <v>166</v>
      </c>
      <c r="W29" s="139">
        <v>54</v>
      </c>
      <c r="X29" s="139">
        <v>112</v>
      </c>
      <c r="Y29" s="139"/>
      <c r="Z29" s="139">
        <v>145</v>
      </c>
      <c r="AA29" s="139">
        <v>51</v>
      </c>
      <c r="AB29" s="139">
        <v>94</v>
      </c>
      <c r="AC29" s="139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</row>
    <row r="30" spans="1:55" x14ac:dyDescent="0.2">
      <c r="A30" s="128" t="s">
        <v>115</v>
      </c>
      <c r="B30" s="139">
        <v>607</v>
      </c>
      <c r="C30" s="139">
        <v>208</v>
      </c>
      <c r="D30" s="139">
        <v>399</v>
      </c>
      <c r="E30" s="139"/>
      <c r="F30" s="167" t="s">
        <v>56</v>
      </c>
      <c r="G30" s="167" t="s">
        <v>56</v>
      </c>
      <c r="H30" s="167" t="s">
        <v>56</v>
      </c>
      <c r="I30" s="167"/>
      <c r="J30" s="167" t="s">
        <v>56</v>
      </c>
      <c r="K30" s="167" t="s">
        <v>56</v>
      </c>
      <c r="L30" s="167" t="s">
        <v>56</v>
      </c>
      <c r="M30" s="167"/>
      <c r="N30" s="167" t="s">
        <v>56</v>
      </c>
      <c r="O30" s="167" t="s">
        <v>56</v>
      </c>
      <c r="P30" s="167" t="s">
        <v>56</v>
      </c>
      <c r="Q30" s="139"/>
      <c r="R30" s="139">
        <v>227</v>
      </c>
      <c r="S30" s="139">
        <v>77</v>
      </c>
      <c r="T30" s="139">
        <v>150</v>
      </c>
      <c r="U30" s="139"/>
      <c r="V30" s="139">
        <v>208</v>
      </c>
      <c r="W30" s="139">
        <v>77</v>
      </c>
      <c r="X30" s="139">
        <v>131</v>
      </c>
      <c r="Y30" s="139"/>
      <c r="Z30" s="139">
        <v>172</v>
      </c>
      <c r="AA30" s="139">
        <v>54</v>
      </c>
      <c r="AB30" s="139">
        <v>118</v>
      </c>
      <c r="AC30" s="139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</row>
    <row r="31" spans="1:55" x14ac:dyDescent="0.2">
      <c r="A31" s="128" t="s">
        <v>116</v>
      </c>
      <c r="B31" s="139">
        <v>261</v>
      </c>
      <c r="C31" s="139">
        <v>106</v>
      </c>
      <c r="D31" s="139">
        <v>155</v>
      </c>
      <c r="E31" s="139"/>
      <c r="F31" s="167" t="s">
        <v>56</v>
      </c>
      <c r="G31" s="167" t="s">
        <v>56</v>
      </c>
      <c r="H31" s="167" t="s">
        <v>56</v>
      </c>
      <c r="I31" s="167"/>
      <c r="J31" s="167" t="s">
        <v>56</v>
      </c>
      <c r="K31" s="167" t="s">
        <v>56</v>
      </c>
      <c r="L31" s="167" t="s">
        <v>56</v>
      </c>
      <c r="M31" s="167"/>
      <c r="N31" s="167" t="s">
        <v>56</v>
      </c>
      <c r="O31" s="167" t="s">
        <v>56</v>
      </c>
      <c r="P31" s="167" t="s">
        <v>56</v>
      </c>
      <c r="Q31" s="139"/>
      <c r="R31" s="139">
        <v>124</v>
      </c>
      <c r="S31" s="139">
        <v>62</v>
      </c>
      <c r="T31" s="139">
        <v>62</v>
      </c>
      <c r="U31" s="139"/>
      <c r="V31" s="139">
        <v>75</v>
      </c>
      <c r="W31" s="139">
        <v>26</v>
      </c>
      <c r="X31" s="139">
        <v>49</v>
      </c>
      <c r="Y31" s="139"/>
      <c r="Z31" s="139">
        <v>62</v>
      </c>
      <c r="AA31" s="139">
        <v>18</v>
      </c>
      <c r="AB31" s="139">
        <v>44</v>
      </c>
      <c r="AC31" s="139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</row>
    <row r="32" spans="1:55" x14ac:dyDescent="0.2">
      <c r="A32" s="128" t="s">
        <v>117</v>
      </c>
      <c r="B32" s="139">
        <v>263</v>
      </c>
      <c r="C32" s="139">
        <v>115</v>
      </c>
      <c r="D32" s="139">
        <v>148</v>
      </c>
      <c r="E32" s="139"/>
      <c r="F32" s="167" t="s">
        <v>56</v>
      </c>
      <c r="G32" s="167" t="s">
        <v>56</v>
      </c>
      <c r="H32" s="167" t="s">
        <v>56</v>
      </c>
      <c r="I32" s="167"/>
      <c r="J32" s="167" t="s">
        <v>56</v>
      </c>
      <c r="K32" s="167" t="s">
        <v>56</v>
      </c>
      <c r="L32" s="167" t="s">
        <v>56</v>
      </c>
      <c r="M32" s="167"/>
      <c r="N32" s="167" t="s">
        <v>56</v>
      </c>
      <c r="O32" s="167" t="s">
        <v>56</v>
      </c>
      <c r="P32" s="167" t="s">
        <v>56</v>
      </c>
      <c r="Q32" s="139"/>
      <c r="R32" s="139">
        <v>158</v>
      </c>
      <c r="S32" s="139">
        <v>75</v>
      </c>
      <c r="T32" s="139">
        <v>83</v>
      </c>
      <c r="U32" s="139"/>
      <c r="V32" s="139">
        <v>59</v>
      </c>
      <c r="W32" s="139">
        <v>24</v>
      </c>
      <c r="X32" s="139">
        <v>35</v>
      </c>
      <c r="Y32" s="139"/>
      <c r="Z32" s="139">
        <v>46</v>
      </c>
      <c r="AA32" s="139">
        <v>16</v>
      </c>
      <c r="AB32" s="139">
        <v>30</v>
      </c>
      <c r="AC32" s="139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</row>
    <row r="33" spans="1:55" x14ac:dyDescent="0.2">
      <c r="A33" s="128" t="s">
        <v>118</v>
      </c>
      <c r="B33" s="139">
        <v>398</v>
      </c>
      <c r="C33" s="139">
        <v>121</v>
      </c>
      <c r="D33" s="139">
        <v>277</v>
      </c>
      <c r="E33" s="139"/>
      <c r="F33" s="167" t="s">
        <v>56</v>
      </c>
      <c r="G33" s="167" t="s">
        <v>56</v>
      </c>
      <c r="H33" s="167" t="s">
        <v>56</v>
      </c>
      <c r="I33" s="167"/>
      <c r="J33" s="167" t="s">
        <v>56</v>
      </c>
      <c r="K33" s="167" t="s">
        <v>56</v>
      </c>
      <c r="L33" s="167" t="s">
        <v>56</v>
      </c>
      <c r="M33" s="167"/>
      <c r="N33" s="167" t="s">
        <v>56</v>
      </c>
      <c r="O33" s="167" t="s">
        <v>56</v>
      </c>
      <c r="P33" s="167" t="s">
        <v>56</v>
      </c>
      <c r="Q33" s="139"/>
      <c r="R33" s="139">
        <v>154</v>
      </c>
      <c r="S33" s="139">
        <v>48</v>
      </c>
      <c r="T33" s="139">
        <v>106</v>
      </c>
      <c r="U33" s="139"/>
      <c r="V33" s="139">
        <v>119</v>
      </c>
      <c r="W33" s="139">
        <v>37</v>
      </c>
      <c r="X33" s="139">
        <v>82</v>
      </c>
      <c r="Y33" s="139"/>
      <c r="Z33" s="139">
        <v>125</v>
      </c>
      <c r="AA33" s="139">
        <v>36</v>
      </c>
      <c r="AB33" s="139">
        <v>89</v>
      </c>
      <c r="AC33" s="139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</row>
    <row r="34" spans="1:55" x14ac:dyDescent="0.2">
      <c r="A34" s="128" t="s">
        <v>119</v>
      </c>
      <c r="B34" s="139">
        <v>398</v>
      </c>
      <c r="C34" s="139">
        <v>117</v>
      </c>
      <c r="D34" s="139">
        <v>281</v>
      </c>
      <c r="E34" s="139"/>
      <c r="F34" s="167" t="s">
        <v>56</v>
      </c>
      <c r="G34" s="167" t="s">
        <v>56</v>
      </c>
      <c r="H34" s="167" t="s">
        <v>56</v>
      </c>
      <c r="I34" s="167"/>
      <c r="J34" s="167" t="s">
        <v>56</v>
      </c>
      <c r="K34" s="167" t="s">
        <v>56</v>
      </c>
      <c r="L34" s="167" t="s">
        <v>56</v>
      </c>
      <c r="M34" s="167"/>
      <c r="N34" s="167" t="s">
        <v>56</v>
      </c>
      <c r="O34" s="167" t="s">
        <v>56</v>
      </c>
      <c r="P34" s="167" t="s">
        <v>56</v>
      </c>
      <c r="Q34" s="139"/>
      <c r="R34" s="139">
        <v>206</v>
      </c>
      <c r="S34" s="139">
        <v>57</v>
      </c>
      <c r="T34" s="139">
        <v>149</v>
      </c>
      <c r="U34" s="139"/>
      <c r="V34" s="139">
        <v>116</v>
      </c>
      <c r="W34" s="139">
        <v>36</v>
      </c>
      <c r="X34" s="139">
        <v>80</v>
      </c>
      <c r="Y34" s="139"/>
      <c r="Z34" s="139">
        <v>76</v>
      </c>
      <c r="AA34" s="139">
        <v>24</v>
      </c>
      <c r="AB34" s="139">
        <v>52</v>
      </c>
      <c r="AC34" s="139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</row>
    <row r="35" spans="1:55" x14ac:dyDescent="0.2">
      <c r="A35" s="128" t="s">
        <v>120</v>
      </c>
      <c r="B35" s="139">
        <v>545</v>
      </c>
      <c r="C35" s="139">
        <v>169</v>
      </c>
      <c r="D35" s="139">
        <v>376</v>
      </c>
      <c r="E35" s="139"/>
      <c r="F35" s="167" t="s">
        <v>56</v>
      </c>
      <c r="G35" s="167" t="s">
        <v>56</v>
      </c>
      <c r="H35" s="167" t="s">
        <v>56</v>
      </c>
      <c r="I35" s="167"/>
      <c r="J35" s="167" t="s">
        <v>56</v>
      </c>
      <c r="K35" s="167" t="s">
        <v>56</v>
      </c>
      <c r="L35" s="167" t="s">
        <v>56</v>
      </c>
      <c r="M35" s="167"/>
      <c r="N35" s="167" t="s">
        <v>56</v>
      </c>
      <c r="O35" s="167" t="s">
        <v>56</v>
      </c>
      <c r="P35" s="167" t="s">
        <v>56</v>
      </c>
      <c r="Q35" s="139"/>
      <c r="R35" s="139">
        <v>255</v>
      </c>
      <c r="S35" s="139">
        <v>93</v>
      </c>
      <c r="T35" s="139">
        <v>162</v>
      </c>
      <c r="U35" s="139"/>
      <c r="V35" s="139">
        <v>166</v>
      </c>
      <c r="W35" s="139">
        <v>39</v>
      </c>
      <c r="X35" s="139">
        <v>127</v>
      </c>
      <c r="Y35" s="139"/>
      <c r="Z35" s="139">
        <v>124</v>
      </c>
      <c r="AA35" s="139">
        <v>37</v>
      </c>
      <c r="AB35" s="139">
        <v>87</v>
      </c>
      <c r="AC35" s="139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</row>
    <row r="36" spans="1:55" x14ac:dyDescent="0.2">
      <c r="A36" s="170" t="s">
        <v>121</v>
      </c>
      <c r="B36" s="139">
        <v>172</v>
      </c>
      <c r="C36" s="139">
        <v>45</v>
      </c>
      <c r="D36" s="139">
        <v>127</v>
      </c>
      <c r="E36" s="139"/>
      <c r="F36" s="167" t="s">
        <v>56</v>
      </c>
      <c r="G36" s="167" t="s">
        <v>56</v>
      </c>
      <c r="H36" s="167" t="s">
        <v>56</v>
      </c>
      <c r="I36" s="167"/>
      <c r="J36" s="167" t="s">
        <v>56</v>
      </c>
      <c r="K36" s="167" t="s">
        <v>56</v>
      </c>
      <c r="L36" s="167" t="s">
        <v>56</v>
      </c>
      <c r="M36" s="167"/>
      <c r="N36" s="167" t="s">
        <v>56</v>
      </c>
      <c r="O36" s="167" t="s">
        <v>56</v>
      </c>
      <c r="P36" s="167" t="s">
        <v>56</v>
      </c>
      <c r="Q36" s="139"/>
      <c r="R36" s="139">
        <v>93</v>
      </c>
      <c r="S36" s="139">
        <v>30</v>
      </c>
      <c r="T36" s="139">
        <v>63</v>
      </c>
      <c r="U36" s="139"/>
      <c r="V36" s="139">
        <v>42</v>
      </c>
      <c r="W36" s="139">
        <v>13</v>
      </c>
      <c r="X36" s="139">
        <v>29</v>
      </c>
      <c r="Y36" s="139"/>
      <c r="Z36" s="139">
        <v>37</v>
      </c>
      <c r="AA36" s="139">
        <v>2</v>
      </c>
      <c r="AB36" s="139">
        <v>35</v>
      </c>
      <c r="AC36" s="139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</row>
    <row r="37" spans="1:55" x14ac:dyDescent="0.2">
      <c r="A37" s="170" t="s">
        <v>122</v>
      </c>
      <c r="B37" s="139">
        <v>555</v>
      </c>
      <c r="C37" s="139">
        <v>152</v>
      </c>
      <c r="D37" s="139">
        <v>403</v>
      </c>
      <c r="E37" s="139"/>
      <c r="F37" s="167" t="s">
        <v>56</v>
      </c>
      <c r="G37" s="167" t="s">
        <v>56</v>
      </c>
      <c r="H37" s="167" t="s">
        <v>56</v>
      </c>
      <c r="I37" s="167"/>
      <c r="J37" s="167" t="s">
        <v>56</v>
      </c>
      <c r="K37" s="167" t="s">
        <v>56</v>
      </c>
      <c r="L37" s="167" t="s">
        <v>56</v>
      </c>
      <c r="M37" s="167"/>
      <c r="N37" s="167" t="s">
        <v>56</v>
      </c>
      <c r="O37" s="167" t="s">
        <v>56</v>
      </c>
      <c r="P37" s="167" t="s">
        <v>56</v>
      </c>
      <c r="Q37" s="139"/>
      <c r="R37" s="139">
        <v>275</v>
      </c>
      <c r="S37" s="139">
        <v>91</v>
      </c>
      <c r="T37" s="139">
        <v>184</v>
      </c>
      <c r="U37" s="139"/>
      <c r="V37" s="139">
        <v>175</v>
      </c>
      <c r="W37" s="139">
        <v>45</v>
      </c>
      <c r="X37" s="139">
        <v>130</v>
      </c>
      <c r="Y37" s="139"/>
      <c r="Z37" s="139">
        <v>105</v>
      </c>
      <c r="AA37" s="139">
        <v>16</v>
      </c>
      <c r="AB37" s="139">
        <v>89</v>
      </c>
      <c r="AC37" s="139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</row>
    <row r="38" spans="1:55" ht="13.5" thickBot="1" x14ac:dyDescent="0.25">
      <c r="A38" s="166" t="s">
        <v>224</v>
      </c>
      <c r="B38" s="139">
        <v>171</v>
      </c>
      <c r="C38" s="139">
        <v>60</v>
      </c>
      <c r="D38" s="139">
        <v>111</v>
      </c>
      <c r="E38" s="139"/>
      <c r="F38" s="167" t="s">
        <v>56</v>
      </c>
      <c r="G38" s="167" t="s">
        <v>56</v>
      </c>
      <c r="H38" s="167" t="s">
        <v>56</v>
      </c>
      <c r="I38" s="167"/>
      <c r="J38" s="167" t="s">
        <v>56</v>
      </c>
      <c r="K38" s="167" t="s">
        <v>56</v>
      </c>
      <c r="L38" s="167" t="s">
        <v>56</v>
      </c>
      <c r="M38" s="167"/>
      <c r="N38" s="167" t="s">
        <v>56</v>
      </c>
      <c r="O38" s="167" t="s">
        <v>56</v>
      </c>
      <c r="P38" s="167" t="s">
        <v>56</v>
      </c>
      <c r="Q38" s="139"/>
      <c r="R38" s="139">
        <v>69</v>
      </c>
      <c r="S38" s="139">
        <v>23</v>
      </c>
      <c r="T38" s="139">
        <v>46</v>
      </c>
      <c r="U38" s="139"/>
      <c r="V38" s="139">
        <v>48</v>
      </c>
      <c r="W38" s="139">
        <v>14</v>
      </c>
      <c r="X38" s="139">
        <v>34</v>
      </c>
      <c r="Y38" s="139"/>
      <c r="Z38" s="139">
        <v>54</v>
      </c>
      <c r="AA38" s="139">
        <v>23</v>
      </c>
      <c r="AB38" s="139">
        <v>31</v>
      </c>
      <c r="AC38" s="139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7"/>
    </row>
    <row r="39" spans="1:55" x14ac:dyDescent="0.25">
      <c r="A39" s="292" t="s">
        <v>90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</row>
    <row r="40" spans="1:55" x14ac:dyDescent="0.25">
      <c r="A40" s="293" t="s">
        <v>14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</row>
    <row r="43" spans="1:55" s="115" customFormat="1" ht="15" x14ac:dyDescent="0.25">
      <c r="A43" s="294" t="s">
        <v>225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9"/>
      <c r="AD43" s="278" t="s">
        <v>249</v>
      </c>
      <c r="AE43" s="278"/>
      <c r="AF43" s="9"/>
    </row>
    <row r="44" spans="1:55" s="115" customFormat="1" ht="15" x14ac:dyDescent="0.25">
      <c r="A44" s="295" t="s">
        <v>226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9"/>
      <c r="AD44" s="278"/>
      <c r="AE44" s="278"/>
      <c r="AF44"/>
    </row>
    <row r="45" spans="1:55" s="115" customFormat="1" ht="15" x14ac:dyDescent="0.25">
      <c r="A45" s="294" t="s">
        <v>78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</row>
    <row r="46" spans="1:55" s="115" customFormat="1" ht="15" x14ac:dyDescent="0.25">
      <c r="A46" s="295" t="s">
        <v>94</v>
      </c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</row>
    <row r="47" spans="1:55" s="115" customFormat="1" ht="15" x14ac:dyDescent="0.25">
      <c r="A47" s="294" t="s">
        <v>95</v>
      </c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</row>
    <row r="48" spans="1:55" s="115" customFormat="1" ht="15" x14ac:dyDescent="0.25">
      <c r="A48" s="295" t="s">
        <v>80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</row>
    <row r="49" spans="1:28" s="115" customFormat="1" ht="15.75" thickBot="1" x14ac:dyDescent="0.3">
      <c r="A49" s="118"/>
      <c r="B49" s="117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</row>
    <row r="50" spans="1:28" s="115" customFormat="1" ht="15" x14ac:dyDescent="0.25">
      <c r="A50" s="299" t="s">
        <v>96</v>
      </c>
      <c r="B50" s="119" t="s">
        <v>222</v>
      </c>
      <c r="C50" s="119"/>
      <c r="D50" s="119"/>
      <c r="E50" s="120"/>
      <c r="F50" s="119" t="s">
        <v>57</v>
      </c>
      <c r="G50" s="119"/>
      <c r="H50" s="119"/>
      <c r="I50" s="120"/>
      <c r="J50" s="119" t="s">
        <v>58</v>
      </c>
      <c r="K50" s="119"/>
      <c r="L50" s="119"/>
      <c r="M50" s="120"/>
      <c r="N50" s="119" t="s">
        <v>59</v>
      </c>
      <c r="O50" s="119"/>
      <c r="P50" s="119"/>
      <c r="Q50" s="120"/>
      <c r="R50" s="119" t="s">
        <v>61</v>
      </c>
      <c r="S50" s="119"/>
      <c r="T50" s="119"/>
      <c r="U50" s="120"/>
      <c r="V50" s="119" t="s">
        <v>62</v>
      </c>
      <c r="W50" s="119"/>
      <c r="X50" s="119"/>
      <c r="Y50" s="120"/>
      <c r="Z50" s="119" t="s">
        <v>63</v>
      </c>
      <c r="AA50" s="119"/>
      <c r="AB50" s="119"/>
    </row>
    <row r="51" spans="1:28" s="115" customFormat="1" ht="15.75" thickBot="1" x14ac:dyDescent="0.3">
      <c r="A51" s="300"/>
      <c r="B51" s="121" t="s">
        <v>82</v>
      </c>
      <c r="C51" s="121" t="s">
        <v>83</v>
      </c>
      <c r="D51" s="121" t="s">
        <v>84</v>
      </c>
      <c r="E51" s="122"/>
      <c r="F51" s="121" t="s">
        <v>82</v>
      </c>
      <c r="G51" s="121" t="s">
        <v>83</v>
      </c>
      <c r="H51" s="121" t="s">
        <v>84</v>
      </c>
      <c r="I51" s="122"/>
      <c r="J51" s="121" t="s">
        <v>82</v>
      </c>
      <c r="K51" s="121" t="s">
        <v>83</v>
      </c>
      <c r="L51" s="121" t="s">
        <v>84</v>
      </c>
      <c r="M51" s="122"/>
      <c r="N51" s="121" t="s">
        <v>82</v>
      </c>
      <c r="O51" s="121" t="s">
        <v>83</v>
      </c>
      <c r="P51" s="121" t="s">
        <v>84</v>
      </c>
      <c r="Q51" s="122"/>
      <c r="R51" s="121" t="s">
        <v>82</v>
      </c>
      <c r="S51" s="121" t="s">
        <v>83</v>
      </c>
      <c r="T51" s="121" t="s">
        <v>84</v>
      </c>
      <c r="U51" s="122"/>
      <c r="V51" s="121" t="s">
        <v>82</v>
      </c>
      <c r="W51" s="121" t="s">
        <v>83</v>
      </c>
      <c r="X51" s="121" t="s">
        <v>84</v>
      </c>
      <c r="Y51" s="122"/>
      <c r="Z51" s="121" t="s">
        <v>82</v>
      </c>
      <c r="AA51" s="121" t="s">
        <v>83</v>
      </c>
      <c r="AB51" s="121" t="s">
        <v>84</v>
      </c>
    </row>
    <row r="52" spans="1:28" x14ac:dyDescent="0.25">
      <c r="A52" s="154"/>
      <c r="B52" s="155"/>
      <c r="C52" s="155"/>
      <c r="D52" s="155"/>
      <c r="E52" s="156"/>
      <c r="F52" s="155"/>
      <c r="G52" s="155"/>
      <c r="H52" s="155"/>
      <c r="I52" s="156"/>
      <c r="J52" s="155"/>
      <c r="K52" s="155"/>
      <c r="L52" s="155"/>
      <c r="M52" s="156"/>
      <c r="N52" s="155"/>
      <c r="O52" s="155"/>
      <c r="P52" s="155"/>
      <c r="Q52" s="156"/>
      <c r="R52" s="155"/>
      <c r="S52" s="155"/>
      <c r="T52" s="155"/>
      <c r="U52" s="156"/>
      <c r="V52" s="155"/>
      <c r="W52" s="155"/>
      <c r="X52" s="155"/>
      <c r="Y52" s="156"/>
      <c r="Z52" s="155"/>
      <c r="AA52" s="155"/>
      <c r="AB52" s="155"/>
    </row>
    <row r="53" spans="1:28" ht="13.5" x14ac:dyDescent="0.25">
      <c r="A53" s="158" t="s">
        <v>97</v>
      </c>
      <c r="B53" s="167">
        <f>SUM(B55:B80)</f>
        <v>276</v>
      </c>
      <c r="C53" s="167">
        <f>SUM(C55:C80)</f>
        <v>112</v>
      </c>
      <c r="D53" s="167">
        <f>SUM(D55:D80)</f>
        <v>164</v>
      </c>
      <c r="E53" s="167"/>
      <c r="F53" s="167" t="s">
        <v>56</v>
      </c>
      <c r="G53" s="167" t="s">
        <v>56</v>
      </c>
      <c r="H53" s="167" t="s">
        <v>56</v>
      </c>
      <c r="I53" s="167"/>
      <c r="J53" s="167" t="s">
        <v>56</v>
      </c>
      <c r="K53" s="167" t="s">
        <v>56</v>
      </c>
      <c r="L53" s="167" t="s">
        <v>56</v>
      </c>
      <c r="M53" s="167"/>
      <c r="N53" s="167" t="s">
        <v>56</v>
      </c>
      <c r="O53" s="167" t="s">
        <v>56</v>
      </c>
      <c r="P53" s="167" t="s">
        <v>56</v>
      </c>
      <c r="Q53" s="167"/>
      <c r="R53" s="167">
        <f>SUM(R55:R80)</f>
        <v>104</v>
      </c>
      <c r="S53" s="167">
        <f>SUM(S55:S80)</f>
        <v>48</v>
      </c>
      <c r="T53" s="167">
        <f>SUM(T55:T80)</f>
        <v>56</v>
      </c>
      <c r="U53" s="167"/>
      <c r="V53" s="167">
        <f>SUM(V55:V80)</f>
        <v>76</v>
      </c>
      <c r="W53" s="167">
        <f>SUM(W55:W80)</f>
        <v>33</v>
      </c>
      <c r="X53" s="167">
        <f>SUM(X55:X80)</f>
        <v>43</v>
      </c>
      <c r="Y53" s="167"/>
      <c r="Z53" s="167">
        <f>SUM(Z55:Z80)</f>
        <v>96</v>
      </c>
      <c r="AA53" s="167">
        <f>SUM(AA55:AA80)</f>
        <v>31</v>
      </c>
      <c r="AB53" s="167">
        <f>SUM(AB55:AB80)</f>
        <v>65</v>
      </c>
    </row>
    <row r="54" spans="1:28" x14ac:dyDescent="0.25"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</row>
    <row r="55" spans="1:28" x14ac:dyDescent="0.2">
      <c r="A55" s="128" t="s">
        <v>98</v>
      </c>
      <c r="B55" s="139">
        <v>2</v>
      </c>
      <c r="C55" s="139">
        <v>0</v>
      </c>
      <c r="D55" s="139">
        <v>2</v>
      </c>
      <c r="E55" s="139"/>
      <c r="F55" s="167" t="s">
        <v>56</v>
      </c>
      <c r="G55" s="167" t="s">
        <v>56</v>
      </c>
      <c r="H55" s="167" t="s">
        <v>56</v>
      </c>
      <c r="I55" s="167"/>
      <c r="J55" s="167" t="s">
        <v>56</v>
      </c>
      <c r="K55" s="167" t="s">
        <v>56</v>
      </c>
      <c r="L55" s="167" t="s">
        <v>56</v>
      </c>
      <c r="M55" s="167"/>
      <c r="N55" s="167" t="s">
        <v>56</v>
      </c>
      <c r="O55" s="167" t="s">
        <v>56</v>
      </c>
      <c r="P55" s="167" t="s">
        <v>56</v>
      </c>
      <c r="Q55" s="139"/>
      <c r="R55" s="139">
        <v>0</v>
      </c>
      <c r="S55" s="139">
        <v>0</v>
      </c>
      <c r="T55" s="139">
        <v>0</v>
      </c>
      <c r="U55" s="139"/>
      <c r="V55" s="139">
        <v>2</v>
      </c>
      <c r="W55" s="139">
        <v>0</v>
      </c>
      <c r="X55" s="139">
        <v>2</v>
      </c>
      <c r="Y55" s="139"/>
      <c r="Z55" s="139">
        <v>0</v>
      </c>
      <c r="AA55" s="139">
        <v>0</v>
      </c>
      <c r="AB55" s="139">
        <v>0</v>
      </c>
    </row>
    <row r="56" spans="1:28" x14ac:dyDescent="0.2">
      <c r="A56" s="128" t="s">
        <v>99</v>
      </c>
      <c r="B56" s="139">
        <v>2</v>
      </c>
      <c r="C56" s="139">
        <v>2</v>
      </c>
      <c r="D56" s="139">
        <v>0</v>
      </c>
      <c r="E56" s="139"/>
      <c r="F56" s="167" t="s">
        <v>56</v>
      </c>
      <c r="G56" s="167" t="s">
        <v>56</v>
      </c>
      <c r="H56" s="167" t="s">
        <v>56</v>
      </c>
      <c r="I56" s="167"/>
      <c r="J56" s="167" t="s">
        <v>56</v>
      </c>
      <c r="K56" s="167" t="s">
        <v>56</v>
      </c>
      <c r="L56" s="167" t="s">
        <v>56</v>
      </c>
      <c r="M56" s="167"/>
      <c r="N56" s="167" t="s">
        <v>56</v>
      </c>
      <c r="O56" s="167" t="s">
        <v>56</v>
      </c>
      <c r="P56" s="167" t="s">
        <v>56</v>
      </c>
      <c r="Q56" s="139"/>
      <c r="R56" s="139">
        <v>0</v>
      </c>
      <c r="S56" s="139">
        <v>0</v>
      </c>
      <c r="T56" s="139">
        <v>0</v>
      </c>
      <c r="U56" s="139"/>
      <c r="V56" s="139">
        <v>1</v>
      </c>
      <c r="W56" s="139">
        <v>1</v>
      </c>
      <c r="X56" s="139">
        <v>0</v>
      </c>
      <c r="Y56" s="139"/>
      <c r="Z56" s="139">
        <v>1</v>
      </c>
      <c r="AA56" s="139">
        <v>1</v>
      </c>
      <c r="AB56" s="139">
        <v>0</v>
      </c>
    </row>
    <row r="57" spans="1:28" x14ac:dyDescent="0.2">
      <c r="A57" s="128" t="s">
        <v>100</v>
      </c>
      <c r="B57" s="139">
        <v>3</v>
      </c>
      <c r="C57" s="139">
        <v>1</v>
      </c>
      <c r="D57" s="139">
        <v>2</v>
      </c>
      <c r="E57" s="139"/>
      <c r="F57" s="167" t="s">
        <v>56</v>
      </c>
      <c r="G57" s="167" t="s">
        <v>56</v>
      </c>
      <c r="H57" s="167" t="s">
        <v>56</v>
      </c>
      <c r="I57" s="167"/>
      <c r="J57" s="167" t="s">
        <v>56</v>
      </c>
      <c r="K57" s="167" t="s">
        <v>56</v>
      </c>
      <c r="L57" s="167" t="s">
        <v>56</v>
      </c>
      <c r="M57" s="167"/>
      <c r="N57" s="167" t="s">
        <v>56</v>
      </c>
      <c r="O57" s="167" t="s">
        <v>56</v>
      </c>
      <c r="P57" s="167" t="s">
        <v>56</v>
      </c>
      <c r="Q57" s="139"/>
      <c r="R57" s="139">
        <v>0</v>
      </c>
      <c r="S57" s="139">
        <v>0</v>
      </c>
      <c r="T57" s="139">
        <v>0</v>
      </c>
      <c r="U57" s="139"/>
      <c r="V57" s="139">
        <v>1</v>
      </c>
      <c r="W57" s="139">
        <v>0</v>
      </c>
      <c r="X57" s="139">
        <v>1</v>
      </c>
      <c r="Y57" s="139"/>
      <c r="Z57" s="139">
        <v>2</v>
      </c>
      <c r="AA57" s="139">
        <v>1</v>
      </c>
      <c r="AB57" s="139">
        <v>1</v>
      </c>
    </row>
    <row r="58" spans="1:28" x14ac:dyDescent="0.2">
      <c r="A58" s="128" t="s">
        <v>101</v>
      </c>
      <c r="B58" s="139">
        <v>14</v>
      </c>
      <c r="C58" s="139">
        <v>9</v>
      </c>
      <c r="D58" s="139">
        <v>5</v>
      </c>
      <c r="E58" s="139"/>
      <c r="F58" s="167" t="s">
        <v>56</v>
      </c>
      <c r="G58" s="167" t="s">
        <v>56</v>
      </c>
      <c r="H58" s="167" t="s">
        <v>56</v>
      </c>
      <c r="I58" s="167"/>
      <c r="J58" s="167" t="s">
        <v>56</v>
      </c>
      <c r="K58" s="167" t="s">
        <v>56</v>
      </c>
      <c r="L58" s="167" t="s">
        <v>56</v>
      </c>
      <c r="M58" s="167"/>
      <c r="N58" s="167" t="s">
        <v>56</v>
      </c>
      <c r="O58" s="167" t="s">
        <v>56</v>
      </c>
      <c r="P58" s="167" t="s">
        <v>56</v>
      </c>
      <c r="Q58" s="139"/>
      <c r="R58" s="139">
        <v>7</v>
      </c>
      <c r="S58" s="139">
        <v>6</v>
      </c>
      <c r="T58" s="139">
        <v>1</v>
      </c>
      <c r="U58" s="139"/>
      <c r="V58" s="139">
        <v>1</v>
      </c>
      <c r="W58" s="139">
        <v>1</v>
      </c>
      <c r="X58" s="139">
        <v>0</v>
      </c>
      <c r="Y58" s="139"/>
      <c r="Z58" s="139">
        <v>6</v>
      </c>
      <c r="AA58" s="139">
        <v>2</v>
      </c>
      <c r="AB58" s="139">
        <v>4</v>
      </c>
    </row>
    <row r="59" spans="1:28" x14ac:dyDescent="0.2">
      <c r="A59" s="128" t="s">
        <v>102</v>
      </c>
      <c r="B59" s="139">
        <v>5</v>
      </c>
      <c r="C59" s="139">
        <v>0</v>
      </c>
      <c r="D59" s="139">
        <v>5</v>
      </c>
      <c r="E59" s="139"/>
      <c r="F59" s="167" t="s">
        <v>56</v>
      </c>
      <c r="G59" s="167" t="s">
        <v>56</v>
      </c>
      <c r="H59" s="167" t="s">
        <v>56</v>
      </c>
      <c r="I59" s="167"/>
      <c r="J59" s="167" t="s">
        <v>56</v>
      </c>
      <c r="K59" s="167" t="s">
        <v>56</v>
      </c>
      <c r="L59" s="167" t="s">
        <v>56</v>
      </c>
      <c r="M59" s="167"/>
      <c r="N59" s="167" t="s">
        <v>56</v>
      </c>
      <c r="O59" s="167" t="s">
        <v>56</v>
      </c>
      <c r="P59" s="167" t="s">
        <v>56</v>
      </c>
      <c r="Q59" s="139"/>
      <c r="R59" s="139">
        <v>5</v>
      </c>
      <c r="S59" s="139">
        <v>0</v>
      </c>
      <c r="T59" s="139">
        <v>5</v>
      </c>
      <c r="U59" s="139"/>
      <c r="V59" s="139">
        <v>0</v>
      </c>
      <c r="W59" s="139">
        <v>0</v>
      </c>
      <c r="X59" s="139">
        <v>0</v>
      </c>
      <c r="Y59" s="139"/>
      <c r="Z59" s="139">
        <v>0</v>
      </c>
      <c r="AA59" s="139">
        <v>0</v>
      </c>
      <c r="AB59" s="139">
        <v>0</v>
      </c>
    </row>
    <row r="60" spans="1:28" x14ac:dyDescent="0.2">
      <c r="A60" s="128" t="s">
        <v>103</v>
      </c>
      <c r="B60" s="139">
        <v>5</v>
      </c>
      <c r="C60" s="139">
        <v>3</v>
      </c>
      <c r="D60" s="139">
        <v>2</v>
      </c>
      <c r="E60" s="139"/>
      <c r="F60" s="167" t="s">
        <v>56</v>
      </c>
      <c r="G60" s="167" t="s">
        <v>56</v>
      </c>
      <c r="H60" s="167" t="s">
        <v>56</v>
      </c>
      <c r="I60" s="167"/>
      <c r="J60" s="167" t="s">
        <v>56</v>
      </c>
      <c r="K60" s="167" t="s">
        <v>56</v>
      </c>
      <c r="L60" s="167" t="s">
        <v>56</v>
      </c>
      <c r="M60" s="167"/>
      <c r="N60" s="167" t="s">
        <v>56</v>
      </c>
      <c r="O60" s="167" t="s">
        <v>56</v>
      </c>
      <c r="P60" s="167" t="s">
        <v>56</v>
      </c>
      <c r="Q60" s="139"/>
      <c r="R60" s="139">
        <v>1</v>
      </c>
      <c r="S60" s="139">
        <v>1</v>
      </c>
      <c r="T60" s="139">
        <v>0</v>
      </c>
      <c r="U60" s="139"/>
      <c r="V60" s="139">
        <v>4</v>
      </c>
      <c r="W60" s="139">
        <v>2</v>
      </c>
      <c r="X60" s="139">
        <v>2</v>
      </c>
      <c r="Y60" s="139"/>
      <c r="Z60" s="139">
        <v>0</v>
      </c>
      <c r="AA60" s="139">
        <v>0</v>
      </c>
      <c r="AB60" s="139">
        <v>0</v>
      </c>
    </row>
    <row r="61" spans="1:28" x14ac:dyDescent="0.2">
      <c r="A61" s="128" t="s">
        <v>104</v>
      </c>
      <c r="B61" s="139">
        <v>0</v>
      </c>
      <c r="C61" s="139">
        <v>0</v>
      </c>
      <c r="D61" s="139">
        <v>0</v>
      </c>
      <c r="E61" s="139"/>
      <c r="F61" s="167" t="s">
        <v>56</v>
      </c>
      <c r="G61" s="167" t="s">
        <v>56</v>
      </c>
      <c r="H61" s="167" t="s">
        <v>56</v>
      </c>
      <c r="I61" s="167"/>
      <c r="J61" s="167" t="s">
        <v>56</v>
      </c>
      <c r="K61" s="167" t="s">
        <v>56</v>
      </c>
      <c r="L61" s="167" t="s">
        <v>56</v>
      </c>
      <c r="M61" s="167"/>
      <c r="N61" s="167" t="s">
        <v>56</v>
      </c>
      <c r="O61" s="167" t="s">
        <v>56</v>
      </c>
      <c r="P61" s="167" t="s">
        <v>56</v>
      </c>
      <c r="Q61" s="139"/>
      <c r="R61" s="139">
        <v>0</v>
      </c>
      <c r="S61" s="139">
        <v>0</v>
      </c>
      <c r="T61" s="139">
        <v>0</v>
      </c>
      <c r="U61" s="139"/>
      <c r="V61" s="139">
        <v>0</v>
      </c>
      <c r="W61" s="139">
        <v>0</v>
      </c>
      <c r="X61" s="139">
        <v>0</v>
      </c>
      <c r="Y61" s="139"/>
      <c r="Z61" s="139">
        <v>0</v>
      </c>
      <c r="AA61" s="139">
        <v>0</v>
      </c>
      <c r="AB61" s="139">
        <v>0</v>
      </c>
    </row>
    <row r="62" spans="1:28" x14ac:dyDescent="0.2">
      <c r="A62" s="128" t="s">
        <v>105</v>
      </c>
      <c r="B62" s="139">
        <v>50</v>
      </c>
      <c r="C62" s="139">
        <v>15</v>
      </c>
      <c r="D62" s="139">
        <v>35</v>
      </c>
      <c r="E62" s="139"/>
      <c r="F62" s="167" t="s">
        <v>56</v>
      </c>
      <c r="G62" s="167" t="s">
        <v>56</v>
      </c>
      <c r="H62" s="167" t="s">
        <v>56</v>
      </c>
      <c r="I62" s="167"/>
      <c r="J62" s="167" t="s">
        <v>56</v>
      </c>
      <c r="K62" s="167" t="s">
        <v>56</v>
      </c>
      <c r="L62" s="167" t="s">
        <v>56</v>
      </c>
      <c r="M62" s="167"/>
      <c r="N62" s="167" t="s">
        <v>56</v>
      </c>
      <c r="O62" s="167" t="s">
        <v>56</v>
      </c>
      <c r="P62" s="167" t="s">
        <v>56</v>
      </c>
      <c r="Q62" s="139"/>
      <c r="R62" s="139">
        <v>13</v>
      </c>
      <c r="S62" s="139">
        <v>5</v>
      </c>
      <c r="T62" s="139">
        <v>8</v>
      </c>
      <c r="U62" s="139"/>
      <c r="V62" s="139">
        <v>16</v>
      </c>
      <c r="W62" s="139">
        <v>8</v>
      </c>
      <c r="X62" s="139">
        <v>8</v>
      </c>
      <c r="Y62" s="139"/>
      <c r="Z62" s="139">
        <v>21</v>
      </c>
      <c r="AA62" s="139">
        <v>2</v>
      </c>
      <c r="AB62" s="139">
        <v>19</v>
      </c>
    </row>
    <row r="63" spans="1:28" x14ac:dyDescent="0.2">
      <c r="A63" s="128" t="s">
        <v>106</v>
      </c>
      <c r="B63" s="139">
        <v>13</v>
      </c>
      <c r="C63" s="139">
        <v>8</v>
      </c>
      <c r="D63" s="139">
        <v>5</v>
      </c>
      <c r="E63" s="139"/>
      <c r="F63" s="167" t="s">
        <v>56</v>
      </c>
      <c r="G63" s="167" t="s">
        <v>56</v>
      </c>
      <c r="H63" s="167" t="s">
        <v>56</v>
      </c>
      <c r="I63" s="167"/>
      <c r="J63" s="167" t="s">
        <v>56</v>
      </c>
      <c r="K63" s="167" t="s">
        <v>56</v>
      </c>
      <c r="L63" s="167" t="s">
        <v>56</v>
      </c>
      <c r="M63" s="167"/>
      <c r="N63" s="167" t="s">
        <v>56</v>
      </c>
      <c r="O63" s="167" t="s">
        <v>56</v>
      </c>
      <c r="P63" s="167" t="s">
        <v>56</v>
      </c>
      <c r="Q63" s="139"/>
      <c r="R63" s="139">
        <v>5</v>
      </c>
      <c r="S63" s="139">
        <v>3</v>
      </c>
      <c r="T63" s="139">
        <v>2</v>
      </c>
      <c r="U63" s="139"/>
      <c r="V63" s="139">
        <v>6</v>
      </c>
      <c r="W63" s="139">
        <v>4</v>
      </c>
      <c r="X63" s="139">
        <v>2</v>
      </c>
      <c r="Y63" s="139"/>
      <c r="Z63" s="139">
        <v>2</v>
      </c>
      <c r="AA63" s="139">
        <v>1</v>
      </c>
      <c r="AB63" s="139">
        <v>1</v>
      </c>
    </row>
    <row r="64" spans="1:28" x14ac:dyDescent="0.2">
      <c r="A64" s="128" t="s">
        <v>107</v>
      </c>
      <c r="B64" s="139">
        <v>27</v>
      </c>
      <c r="C64" s="139">
        <v>12</v>
      </c>
      <c r="D64" s="139">
        <v>15</v>
      </c>
      <c r="E64" s="139"/>
      <c r="F64" s="167" t="s">
        <v>56</v>
      </c>
      <c r="G64" s="167" t="s">
        <v>56</v>
      </c>
      <c r="H64" s="167" t="s">
        <v>56</v>
      </c>
      <c r="I64" s="167"/>
      <c r="J64" s="167" t="s">
        <v>56</v>
      </c>
      <c r="K64" s="167" t="s">
        <v>56</v>
      </c>
      <c r="L64" s="167" t="s">
        <v>56</v>
      </c>
      <c r="M64" s="167"/>
      <c r="N64" s="167" t="s">
        <v>56</v>
      </c>
      <c r="O64" s="167" t="s">
        <v>56</v>
      </c>
      <c r="P64" s="167" t="s">
        <v>56</v>
      </c>
      <c r="Q64" s="139"/>
      <c r="R64" s="139">
        <v>15</v>
      </c>
      <c r="S64" s="139">
        <v>5</v>
      </c>
      <c r="T64" s="139">
        <v>10</v>
      </c>
      <c r="U64" s="139"/>
      <c r="V64" s="139">
        <v>11</v>
      </c>
      <c r="W64" s="139">
        <v>6</v>
      </c>
      <c r="X64" s="139">
        <v>5</v>
      </c>
      <c r="Y64" s="139"/>
      <c r="Z64" s="139">
        <v>1</v>
      </c>
      <c r="AA64" s="139">
        <v>1</v>
      </c>
      <c r="AB64" s="139">
        <v>0</v>
      </c>
    </row>
    <row r="65" spans="1:28" x14ac:dyDescent="0.2">
      <c r="A65" s="128" t="s">
        <v>223</v>
      </c>
      <c r="B65" s="139">
        <v>1</v>
      </c>
      <c r="C65" s="139">
        <v>0</v>
      </c>
      <c r="D65" s="139">
        <v>1</v>
      </c>
      <c r="E65" s="139"/>
      <c r="F65" s="167" t="s">
        <v>56</v>
      </c>
      <c r="G65" s="167" t="s">
        <v>56</v>
      </c>
      <c r="H65" s="167" t="s">
        <v>56</v>
      </c>
      <c r="I65" s="167"/>
      <c r="J65" s="167" t="s">
        <v>56</v>
      </c>
      <c r="K65" s="167" t="s">
        <v>56</v>
      </c>
      <c r="L65" s="167" t="s">
        <v>56</v>
      </c>
      <c r="M65" s="167"/>
      <c r="N65" s="167" t="s">
        <v>56</v>
      </c>
      <c r="O65" s="167" t="s">
        <v>56</v>
      </c>
      <c r="P65" s="167" t="s">
        <v>56</v>
      </c>
      <c r="Q65" s="139"/>
      <c r="R65" s="139">
        <v>1</v>
      </c>
      <c r="S65" s="139">
        <v>0</v>
      </c>
      <c r="T65" s="139">
        <v>1</v>
      </c>
      <c r="U65" s="139"/>
      <c r="V65" s="139">
        <v>0</v>
      </c>
      <c r="W65" s="139">
        <v>0</v>
      </c>
      <c r="X65" s="139">
        <v>0</v>
      </c>
      <c r="Y65" s="139"/>
      <c r="Z65" s="139">
        <v>0</v>
      </c>
      <c r="AA65" s="139">
        <v>0</v>
      </c>
      <c r="AB65" s="139">
        <v>0</v>
      </c>
    </row>
    <row r="66" spans="1:28" x14ac:dyDescent="0.2">
      <c r="A66" s="165" t="s">
        <v>109</v>
      </c>
      <c r="B66" s="139">
        <v>40</v>
      </c>
      <c r="C66" s="139">
        <v>6</v>
      </c>
      <c r="D66" s="139">
        <v>34</v>
      </c>
      <c r="E66" s="139"/>
      <c r="F66" s="167" t="s">
        <v>56</v>
      </c>
      <c r="G66" s="167" t="s">
        <v>56</v>
      </c>
      <c r="H66" s="167" t="s">
        <v>56</v>
      </c>
      <c r="I66" s="167"/>
      <c r="J66" s="167" t="s">
        <v>56</v>
      </c>
      <c r="K66" s="167" t="s">
        <v>56</v>
      </c>
      <c r="L66" s="167" t="s">
        <v>56</v>
      </c>
      <c r="M66" s="167"/>
      <c r="N66" s="167" t="s">
        <v>56</v>
      </c>
      <c r="O66" s="167" t="s">
        <v>56</v>
      </c>
      <c r="P66" s="167" t="s">
        <v>56</v>
      </c>
      <c r="Q66" s="139"/>
      <c r="R66" s="139">
        <v>14</v>
      </c>
      <c r="S66" s="139">
        <v>3</v>
      </c>
      <c r="T66" s="139">
        <v>11</v>
      </c>
      <c r="U66" s="139"/>
      <c r="V66" s="139">
        <v>7</v>
      </c>
      <c r="W66" s="139">
        <v>1</v>
      </c>
      <c r="X66" s="139">
        <v>6</v>
      </c>
      <c r="Y66" s="139"/>
      <c r="Z66" s="139">
        <v>19</v>
      </c>
      <c r="AA66" s="139">
        <v>2</v>
      </c>
      <c r="AB66" s="139">
        <v>17</v>
      </c>
    </row>
    <row r="67" spans="1:28" x14ac:dyDescent="0.2">
      <c r="A67" s="165" t="s">
        <v>110</v>
      </c>
      <c r="B67" s="139">
        <v>0</v>
      </c>
      <c r="C67" s="139">
        <v>0</v>
      </c>
      <c r="D67" s="139">
        <v>0</v>
      </c>
      <c r="E67" s="139"/>
      <c r="F67" s="167" t="s">
        <v>56</v>
      </c>
      <c r="G67" s="167" t="s">
        <v>56</v>
      </c>
      <c r="H67" s="167" t="s">
        <v>56</v>
      </c>
      <c r="I67" s="167"/>
      <c r="J67" s="167" t="s">
        <v>56</v>
      </c>
      <c r="K67" s="167" t="s">
        <v>56</v>
      </c>
      <c r="L67" s="167" t="s">
        <v>56</v>
      </c>
      <c r="M67" s="167"/>
      <c r="N67" s="167" t="s">
        <v>56</v>
      </c>
      <c r="O67" s="167" t="s">
        <v>56</v>
      </c>
      <c r="P67" s="167" t="s">
        <v>56</v>
      </c>
      <c r="Q67" s="139"/>
      <c r="R67" s="139">
        <v>0</v>
      </c>
      <c r="S67" s="139">
        <v>0</v>
      </c>
      <c r="T67" s="139">
        <v>0</v>
      </c>
      <c r="U67" s="139"/>
      <c r="V67" s="139">
        <v>0</v>
      </c>
      <c r="W67" s="139">
        <v>0</v>
      </c>
      <c r="X67" s="139">
        <v>0</v>
      </c>
      <c r="Y67" s="139"/>
      <c r="Z67" s="139">
        <v>0</v>
      </c>
      <c r="AA67" s="139">
        <v>0</v>
      </c>
      <c r="AB67" s="139">
        <v>0</v>
      </c>
    </row>
    <row r="68" spans="1:28" x14ac:dyDescent="0.2">
      <c r="A68" s="165" t="s">
        <v>111</v>
      </c>
      <c r="B68" s="139">
        <v>4</v>
      </c>
      <c r="C68" s="139">
        <v>1</v>
      </c>
      <c r="D68" s="139">
        <v>3</v>
      </c>
      <c r="E68" s="139"/>
      <c r="F68" s="167" t="s">
        <v>56</v>
      </c>
      <c r="G68" s="167" t="s">
        <v>56</v>
      </c>
      <c r="H68" s="167" t="s">
        <v>56</v>
      </c>
      <c r="I68" s="167"/>
      <c r="J68" s="167" t="s">
        <v>56</v>
      </c>
      <c r="K68" s="167" t="s">
        <v>56</v>
      </c>
      <c r="L68" s="167" t="s">
        <v>56</v>
      </c>
      <c r="M68" s="167"/>
      <c r="N68" s="167" t="s">
        <v>56</v>
      </c>
      <c r="O68" s="167" t="s">
        <v>56</v>
      </c>
      <c r="P68" s="167" t="s">
        <v>56</v>
      </c>
      <c r="Q68" s="139"/>
      <c r="R68" s="139">
        <v>2</v>
      </c>
      <c r="S68" s="139">
        <v>0</v>
      </c>
      <c r="T68" s="139">
        <v>2</v>
      </c>
      <c r="U68" s="139"/>
      <c r="V68" s="139">
        <v>1</v>
      </c>
      <c r="W68" s="139">
        <v>0</v>
      </c>
      <c r="X68" s="139">
        <v>1</v>
      </c>
      <c r="Y68" s="139"/>
      <c r="Z68" s="139">
        <v>1</v>
      </c>
      <c r="AA68" s="139">
        <v>1</v>
      </c>
      <c r="AB68" s="139">
        <v>0</v>
      </c>
    </row>
    <row r="69" spans="1:28" x14ac:dyDescent="0.2">
      <c r="A69" s="241" t="s">
        <v>112</v>
      </c>
      <c r="B69" s="139">
        <v>6</v>
      </c>
      <c r="C69" s="139">
        <v>2</v>
      </c>
      <c r="D69" s="139">
        <v>4</v>
      </c>
      <c r="E69" s="139"/>
      <c r="F69" s="167" t="s">
        <v>56</v>
      </c>
      <c r="G69" s="167" t="s">
        <v>56</v>
      </c>
      <c r="H69" s="167" t="s">
        <v>56</v>
      </c>
      <c r="I69" s="167"/>
      <c r="J69" s="167" t="s">
        <v>56</v>
      </c>
      <c r="K69" s="167" t="s">
        <v>56</v>
      </c>
      <c r="L69" s="167" t="s">
        <v>56</v>
      </c>
      <c r="M69" s="167"/>
      <c r="N69" s="167" t="s">
        <v>56</v>
      </c>
      <c r="O69" s="167" t="s">
        <v>56</v>
      </c>
      <c r="P69" s="167" t="s">
        <v>56</v>
      </c>
      <c r="Q69" s="139"/>
      <c r="R69" s="139">
        <v>2</v>
      </c>
      <c r="S69" s="139">
        <v>1</v>
      </c>
      <c r="T69" s="139">
        <v>1</v>
      </c>
      <c r="U69" s="139"/>
      <c r="V69" s="139">
        <v>4</v>
      </c>
      <c r="W69" s="139">
        <v>1</v>
      </c>
      <c r="X69" s="139">
        <v>3</v>
      </c>
      <c r="Y69" s="139"/>
      <c r="Z69" s="139">
        <v>0</v>
      </c>
      <c r="AA69" s="139">
        <v>0</v>
      </c>
      <c r="AB69" s="139">
        <v>0</v>
      </c>
    </row>
    <row r="70" spans="1:28" x14ac:dyDescent="0.2">
      <c r="A70" s="128" t="s">
        <v>113</v>
      </c>
      <c r="B70" s="139">
        <v>0</v>
      </c>
      <c r="C70" s="139">
        <v>0</v>
      </c>
      <c r="D70" s="139">
        <v>0</v>
      </c>
      <c r="E70" s="139"/>
      <c r="F70" s="167" t="s">
        <v>56</v>
      </c>
      <c r="G70" s="167" t="s">
        <v>56</v>
      </c>
      <c r="H70" s="167" t="s">
        <v>56</v>
      </c>
      <c r="I70" s="167"/>
      <c r="J70" s="167" t="s">
        <v>56</v>
      </c>
      <c r="K70" s="167" t="s">
        <v>56</v>
      </c>
      <c r="L70" s="167" t="s">
        <v>56</v>
      </c>
      <c r="M70" s="167"/>
      <c r="N70" s="167" t="s">
        <v>56</v>
      </c>
      <c r="O70" s="167" t="s">
        <v>56</v>
      </c>
      <c r="P70" s="167" t="s">
        <v>56</v>
      </c>
      <c r="Q70" s="139"/>
      <c r="R70" s="139">
        <v>0</v>
      </c>
      <c r="S70" s="139">
        <v>0</v>
      </c>
      <c r="T70" s="139">
        <v>0</v>
      </c>
      <c r="U70" s="139"/>
      <c r="V70" s="139">
        <v>0</v>
      </c>
      <c r="W70" s="139">
        <v>0</v>
      </c>
      <c r="X70" s="139">
        <v>0</v>
      </c>
      <c r="Y70" s="139"/>
      <c r="Z70" s="139">
        <v>0</v>
      </c>
      <c r="AA70" s="139">
        <v>0</v>
      </c>
      <c r="AB70" s="139">
        <v>0</v>
      </c>
    </row>
    <row r="71" spans="1:28" x14ac:dyDescent="0.2">
      <c r="A71" s="128" t="s">
        <v>114</v>
      </c>
      <c r="B71" s="139">
        <v>19</v>
      </c>
      <c r="C71" s="139">
        <v>9</v>
      </c>
      <c r="D71" s="139">
        <v>10</v>
      </c>
      <c r="E71" s="139"/>
      <c r="F71" s="167" t="s">
        <v>56</v>
      </c>
      <c r="G71" s="167" t="s">
        <v>56</v>
      </c>
      <c r="H71" s="167" t="s">
        <v>56</v>
      </c>
      <c r="I71" s="167"/>
      <c r="J71" s="167" t="s">
        <v>56</v>
      </c>
      <c r="K71" s="167" t="s">
        <v>56</v>
      </c>
      <c r="L71" s="167" t="s">
        <v>56</v>
      </c>
      <c r="M71" s="167"/>
      <c r="N71" s="167" t="s">
        <v>56</v>
      </c>
      <c r="O71" s="167" t="s">
        <v>56</v>
      </c>
      <c r="P71" s="167" t="s">
        <v>56</v>
      </c>
      <c r="Q71" s="139"/>
      <c r="R71" s="139">
        <v>8</v>
      </c>
      <c r="S71" s="139">
        <v>5</v>
      </c>
      <c r="T71" s="139">
        <v>3</v>
      </c>
      <c r="U71" s="139"/>
      <c r="V71" s="139">
        <v>7</v>
      </c>
      <c r="W71" s="139">
        <v>3</v>
      </c>
      <c r="X71" s="139">
        <v>4</v>
      </c>
      <c r="Y71" s="139"/>
      <c r="Z71" s="139">
        <v>4</v>
      </c>
      <c r="AA71" s="139">
        <v>1</v>
      </c>
      <c r="AB71" s="139">
        <v>3</v>
      </c>
    </row>
    <row r="72" spans="1:28" x14ac:dyDescent="0.2">
      <c r="A72" s="128" t="s">
        <v>115</v>
      </c>
      <c r="B72" s="139">
        <v>34</v>
      </c>
      <c r="C72" s="139">
        <v>17</v>
      </c>
      <c r="D72" s="139">
        <v>17</v>
      </c>
      <c r="E72" s="139"/>
      <c r="F72" s="167" t="s">
        <v>56</v>
      </c>
      <c r="G72" s="167" t="s">
        <v>56</v>
      </c>
      <c r="H72" s="167" t="s">
        <v>56</v>
      </c>
      <c r="I72" s="167"/>
      <c r="J72" s="167" t="s">
        <v>56</v>
      </c>
      <c r="K72" s="167" t="s">
        <v>56</v>
      </c>
      <c r="L72" s="167" t="s">
        <v>56</v>
      </c>
      <c r="M72" s="167"/>
      <c r="N72" s="167" t="s">
        <v>56</v>
      </c>
      <c r="O72" s="167" t="s">
        <v>56</v>
      </c>
      <c r="P72" s="167" t="s">
        <v>56</v>
      </c>
      <c r="Q72" s="139"/>
      <c r="R72" s="139">
        <v>12</v>
      </c>
      <c r="S72" s="139">
        <v>9</v>
      </c>
      <c r="T72" s="139">
        <v>3</v>
      </c>
      <c r="U72" s="139"/>
      <c r="V72" s="139">
        <v>8</v>
      </c>
      <c r="W72" s="139">
        <v>4</v>
      </c>
      <c r="X72" s="139">
        <v>4</v>
      </c>
      <c r="Y72" s="139"/>
      <c r="Z72" s="139">
        <v>14</v>
      </c>
      <c r="AA72" s="139">
        <v>4</v>
      </c>
      <c r="AB72" s="139">
        <v>10</v>
      </c>
    </row>
    <row r="73" spans="1:28" x14ac:dyDescent="0.2">
      <c r="A73" s="128" t="s">
        <v>116</v>
      </c>
      <c r="B73" s="139">
        <v>3</v>
      </c>
      <c r="C73" s="139">
        <v>1</v>
      </c>
      <c r="D73" s="139">
        <v>2</v>
      </c>
      <c r="E73" s="139"/>
      <c r="F73" s="167" t="s">
        <v>56</v>
      </c>
      <c r="G73" s="167" t="s">
        <v>56</v>
      </c>
      <c r="H73" s="167" t="s">
        <v>56</v>
      </c>
      <c r="I73" s="167"/>
      <c r="J73" s="167" t="s">
        <v>56</v>
      </c>
      <c r="K73" s="167" t="s">
        <v>56</v>
      </c>
      <c r="L73" s="167" t="s">
        <v>56</v>
      </c>
      <c r="M73" s="167"/>
      <c r="N73" s="167" t="s">
        <v>56</v>
      </c>
      <c r="O73" s="167" t="s">
        <v>56</v>
      </c>
      <c r="P73" s="167" t="s">
        <v>56</v>
      </c>
      <c r="Q73" s="139"/>
      <c r="R73" s="139">
        <v>0</v>
      </c>
      <c r="S73" s="139">
        <v>0</v>
      </c>
      <c r="T73" s="139">
        <v>0</v>
      </c>
      <c r="U73" s="139"/>
      <c r="V73" s="139">
        <v>0</v>
      </c>
      <c r="W73" s="139">
        <v>0</v>
      </c>
      <c r="X73" s="139">
        <v>0</v>
      </c>
      <c r="Y73" s="139"/>
      <c r="Z73" s="139">
        <v>3</v>
      </c>
      <c r="AA73" s="139">
        <v>1</v>
      </c>
      <c r="AB73" s="139">
        <v>2</v>
      </c>
    </row>
    <row r="74" spans="1:28" x14ac:dyDescent="0.2">
      <c r="A74" s="128" t="s">
        <v>117</v>
      </c>
      <c r="B74" s="139">
        <v>18</v>
      </c>
      <c r="C74" s="139">
        <v>9</v>
      </c>
      <c r="D74" s="139">
        <v>9</v>
      </c>
      <c r="E74" s="139"/>
      <c r="F74" s="167" t="s">
        <v>56</v>
      </c>
      <c r="G74" s="167" t="s">
        <v>56</v>
      </c>
      <c r="H74" s="167" t="s">
        <v>56</v>
      </c>
      <c r="I74" s="167"/>
      <c r="J74" s="167" t="s">
        <v>56</v>
      </c>
      <c r="K74" s="167" t="s">
        <v>56</v>
      </c>
      <c r="L74" s="167" t="s">
        <v>56</v>
      </c>
      <c r="M74" s="167"/>
      <c r="N74" s="167" t="s">
        <v>56</v>
      </c>
      <c r="O74" s="167" t="s">
        <v>56</v>
      </c>
      <c r="P74" s="167" t="s">
        <v>56</v>
      </c>
      <c r="Q74" s="139"/>
      <c r="R74" s="139">
        <v>2</v>
      </c>
      <c r="S74" s="139">
        <v>1</v>
      </c>
      <c r="T74" s="139">
        <v>1</v>
      </c>
      <c r="U74" s="139"/>
      <c r="V74" s="139">
        <v>2</v>
      </c>
      <c r="W74" s="139">
        <v>1</v>
      </c>
      <c r="X74" s="139">
        <v>1</v>
      </c>
      <c r="Y74" s="139"/>
      <c r="Z74" s="139">
        <v>14</v>
      </c>
      <c r="AA74" s="139">
        <v>7</v>
      </c>
      <c r="AB74" s="139">
        <v>7</v>
      </c>
    </row>
    <row r="75" spans="1:28" x14ac:dyDescent="0.2">
      <c r="A75" s="128" t="s">
        <v>118</v>
      </c>
      <c r="B75" s="139">
        <v>3</v>
      </c>
      <c r="C75" s="139">
        <v>1</v>
      </c>
      <c r="D75" s="139">
        <v>2</v>
      </c>
      <c r="E75" s="139"/>
      <c r="F75" s="167" t="s">
        <v>56</v>
      </c>
      <c r="G75" s="167" t="s">
        <v>56</v>
      </c>
      <c r="H75" s="167" t="s">
        <v>56</v>
      </c>
      <c r="I75" s="167"/>
      <c r="J75" s="167" t="s">
        <v>56</v>
      </c>
      <c r="K75" s="167" t="s">
        <v>56</v>
      </c>
      <c r="L75" s="167" t="s">
        <v>56</v>
      </c>
      <c r="M75" s="167"/>
      <c r="N75" s="167" t="s">
        <v>56</v>
      </c>
      <c r="O75" s="167" t="s">
        <v>56</v>
      </c>
      <c r="P75" s="167" t="s">
        <v>56</v>
      </c>
      <c r="Q75" s="139"/>
      <c r="R75" s="139">
        <v>1</v>
      </c>
      <c r="S75" s="139">
        <v>0</v>
      </c>
      <c r="T75" s="139">
        <v>1</v>
      </c>
      <c r="U75" s="139"/>
      <c r="V75" s="139">
        <v>1</v>
      </c>
      <c r="W75" s="139">
        <v>1</v>
      </c>
      <c r="X75" s="139">
        <v>0</v>
      </c>
      <c r="Y75" s="139"/>
      <c r="Z75" s="139">
        <v>1</v>
      </c>
      <c r="AA75" s="139">
        <v>0</v>
      </c>
      <c r="AB75" s="139">
        <v>1</v>
      </c>
    </row>
    <row r="76" spans="1:28" x14ac:dyDescent="0.2">
      <c r="A76" s="128" t="s">
        <v>119</v>
      </c>
      <c r="B76" s="139">
        <v>1</v>
      </c>
      <c r="C76" s="139">
        <v>1</v>
      </c>
      <c r="D76" s="139">
        <v>0</v>
      </c>
      <c r="E76" s="139"/>
      <c r="F76" s="167" t="s">
        <v>56</v>
      </c>
      <c r="G76" s="167" t="s">
        <v>56</v>
      </c>
      <c r="H76" s="167" t="s">
        <v>56</v>
      </c>
      <c r="I76" s="167"/>
      <c r="J76" s="167" t="s">
        <v>56</v>
      </c>
      <c r="K76" s="167" t="s">
        <v>56</v>
      </c>
      <c r="L76" s="167" t="s">
        <v>56</v>
      </c>
      <c r="M76" s="167"/>
      <c r="N76" s="167" t="s">
        <v>56</v>
      </c>
      <c r="O76" s="167" t="s">
        <v>56</v>
      </c>
      <c r="P76" s="167" t="s">
        <v>56</v>
      </c>
      <c r="Q76" s="139"/>
      <c r="R76" s="139">
        <v>0</v>
      </c>
      <c r="S76" s="139">
        <v>0</v>
      </c>
      <c r="T76" s="139">
        <v>0</v>
      </c>
      <c r="U76" s="139"/>
      <c r="V76" s="139">
        <v>0</v>
      </c>
      <c r="W76" s="139">
        <v>0</v>
      </c>
      <c r="X76" s="139">
        <v>0</v>
      </c>
      <c r="Y76" s="139"/>
      <c r="Z76" s="139">
        <v>1</v>
      </c>
      <c r="AA76" s="139">
        <v>1</v>
      </c>
      <c r="AB76" s="139">
        <v>0</v>
      </c>
    </row>
    <row r="77" spans="1:28" x14ac:dyDescent="0.2">
      <c r="A77" s="128" t="s">
        <v>120</v>
      </c>
      <c r="B77" s="139">
        <v>8</v>
      </c>
      <c r="C77" s="139">
        <v>6</v>
      </c>
      <c r="D77" s="139">
        <v>2</v>
      </c>
      <c r="E77" s="139"/>
      <c r="F77" s="167" t="s">
        <v>56</v>
      </c>
      <c r="G77" s="167" t="s">
        <v>56</v>
      </c>
      <c r="H77" s="167" t="s">
        <v>56</v>
      </c>
      <c r="I77" s="167"/>
      <c r="J77" s="167" t="s">
        <v>56</v>
      </c>
      <c r="K77" s="167" t="s">
        <v>56</v>
      </c>
      <c r="L77" s="167" t="s">
        <v>56</v>
      </c>
      <c r="M77" s="167"/>
      <c r="N77" s="167" t="s">
        <v>56</v>
      </c>
      <c r="O77" s="167" t="s">
        <v>56</v>
      </c>
      <c r="P77" s="167" t="s">
        <v>56</v>
      </c>
      <c r="Q77" s="139"/>
      <c r="R77" s="139">
        <v>2</v>
      </c>
      <c r="S77" s="139">
        <v>2</v>
      </c>
      <c r="T77" s="139">
        <v>0</v>
      </c>
      <c r="U77" s="139"/>
      <c r="V77" s="139">
        <v>2</v>
      </c>
      <c r="W77" s="139">
        <v>0</v>
      </c>
      <c r="X77" s="139">
        <v>2</v>
      </c>
      <c r="Y77" s="139"/>
      <c r="Z77" s="139">
        <v>4</v>
      </c>
      <c r="AA77" s="139">
        <v>4</v>
      </c>
      <c r="AB77" s="139">
        <v>0</v>
      </c>
    </row>
    <row r="78" spans="1:28" x14ac:dyDescent="0.2">
      <c r="A78" s="170" t="s">
        <v>121</v>
      </c>
      <c r="B78" s="139">
        <v>8</v>
      </c>
      <c r="C78" s="139">
        <v>4</v>
      </c>
      <c r="D78" s="139">
        <v>4</v>
      </c>
      <c r="E78" s="139"/>
      <c r="F78" s="167" t="s">
        <v>56</v>
      </c>
      <c r="G78" s="167" t="s">
        <v>56</v>
      </c>
      <c r="H78" s="167" t="s">
        <v>56</v>
      </c>
      <c r="I78" s="167"/>
      <c r="J78" s="167" t="s">
        <v>56</v>
      </c>
      <c r="K78" s="167" t="s">
        <v>56</v>
      </c>
      <c r="L78" s="167" t="s">
        <v>56</v>
      </c>
      <c r="M78" s="167"/>
      <c r="N78" s="167" t="s">
        <v>56</v>
      </c>
      <c r="O78" s="167" t="s">
        <v>56</v>
      </c>
      <c r="P78" s="167" t="s">
        <v>56</v>
      </c>
      <c r="Q78" s="139"/>
      <c r="R78" s="139">
        <v>6</v>
      </c>
      <c r="S78" s="139">
        <v>3</v>
      </c>
      <c r="T78" s="139">
        <v>3</v>
      </c>
      <c r="U78" s="139"/>
      <c r="V78" s="139">
        <v>1</v>
      </c>
      <c r="W78" s="139">
        <v>0</v>
      </c>
      <c r="X78" s="139">
        <v>1</v>
      </c>
      <c r="Y78" s="139"/>
      <c r="Z78" s="139">
        <v>1</v>
      </c>
      <c r="AA78" s="139">
        <v>1</v>
      </c>
      <c r="AB78" s="139">
        <v>0</v>
      </c>
    </row>
    <row r="79" spans="1:28" x14ac:dyDescent="0.2">
      <c r="A79" s="170" t="s">
        <v>122</v>
      </c>
      <c r="B79" s="139">
        <v>8</v>
      </c>
      <c r="C79" s="139">
        <v>3</v>
      </c>
      <c r="D79" s="139">
        <v>5</v>
      </c>
      <c r="E79" s="139"/>
      <c r="F79" s="167" t="s">
        <v>56</v>
      </c>
      <c r="G79" s="167" t="s">
        <v>56</v>
      </c>
      <c r="H79" s="167" t="s">
        <v>56</v>
      </c>
      <c r="I79" s="167"/>
      <c r="J79" s="167" t="s">
        <v>56</v>
      </c>
      <c r="K79" s="167" t="s">
        <v>56</v>
      </c>
      <c r="L79" s="167" t="s">
        <v>56</v>
      </c>
      <c r="M79" s="167"/>
      <c r="N79" s="167" t="s">
        <v>56</v>
      </c>
      <c r="O79" s="167" t="s">
        <v>56</v>
      </c>
      <c r="P79" s="167" t="s">
        <v>56</v>
      </c>
      <c r="Q79" s="139"/>
      <c r="R79" s="139">
        <v>7</v>
      </c>
      <c r="S79" s="139">
        <v>3</v>
      </c>
      <c r="T79" s="139">
        <v>4</v>
      </c>
      <c r="U79" s="139"/>
      <c r="V79" s="139">
        <v>1</v>
      </c>
      <c r="W79" s="139">
        <v>0</v>
      </c>
      <c r="X79" s="139">
        <v>1</v>
      </c>
      <c r="Y79" s="139"/>
      <c r="Z79" s="139">
        <v>0</v>
      </c>
      <c r="AA79" s="139">
        <v>0</v>
      </c>
      <c r="AB79" s="139">
        <v>0</v>
      </c>
    </row>
    <row r="80" spans="1:28" ht="13.5" thickBot="1" x14ac:dyDescent="0.25">
      <c r="A80" s="166" t="s">
        <v>224</v>
      </c>
      <c r="B80" s="139">
        <v>2</v>
      </c>
      <c r="C80" s="139">
        <v>2</v>
      </c>
      <c r="D80" s="139">
        <v>0</v>
      </c>
      <c r="E80" s="139"/>
      <c r="F80" s="167" t="s">
        <v>56</v>
      </c>
      <c r="G80" s="167" t="s">
        <v>56</v>
      </c>
      <c r="H80" s="167" t="s">
        <v>56</v>
      </c>
      <c r="I80" s="167"/>
      <c r="J80" s="167" t="s">
        <v>56</v>
      </c>
      <c r="K80" s="167" t="s">
        <v>56</v>
      </c>
      <c r="L80" s="167" t="s">
        <v>56</v>
      </c>
      <c r="M80" s="167"/>
      <c r="N80" s="167" t="s">
        <v>56</v>
      </c>
      <c r="O80" s="167" t="s">
        <v>56</v>
      </c>
      <c r="P80" s="167" t="s">
        <v>56</v>
      </c>
      <c r="Q80" s="139"/>
      <c r="R80" s="139">
        <v>1</v>
      </c>
      <c r="S80" s="139">
        <v>1</v>
      </c>
      <c r="T80" s="139">
        <v>0</v>
      </c>
      <c r="U80" s="139"/>
      <c r="V80" s="139">
        <v>0</v>
      </c>
      <c r="W80" s="139">
        <v>0</v>
      </c>
      <c r="X80" s="139">
        <v>0</v>
      </c>
      <c r="Y80" s="139"/>
      <c r="Z80" s="139">
        <v>1</v>
      </c>
      <c r="AA80" s="139">
        <v>1</v>
      </c>
      <c r="AB80" s="139">
        <v>0</v>
      </c>
    </row>
    <row r="81" spans="1:32" x14ac:dyDescent="0.25">
      <c r="A81" s="292" t="s">
        <v>90</v>
      </c>
      <c r="B81" s="292"/>
      <c r="C81" s="292"/>
      <c r="D81" s="292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</row>
    <row r="82" spans="1:32" x14ac:dyDescent="0.25">
      <c r="A82" s="293" t="s">
        <v>14</v>
      </c>
      <c r="B82" s="293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</row>
    <row r="83" spans="1:32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5" spans="1:32" s="115" customFormat="1" ht="15" x14ac:dyDescent="0.25">
      <c r="A85" s="294" t="s">
        <v>227</v>
      </c>
      <c r="B85" s="294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9"/>
      <c r="AD85" s="278" t="s">
        <v>249</v>
      </c>
      <c r="AE85" s="278"/>
      <c r="AF85" s="9"/>
    </row>
    <row r="86" spans="1:32" s="115" customFormat="1" ht="15" x14ac:dyDescent="0.25">
      <c r="A86" s="295" t="s">
        <v>228</v>
      </c>
      <c r="B86" s="295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9"/>
      <c r="AD86" s="278"/>
      <c r="AE86" s="278"/>
      <c r="AF86"/>
    </row>
    <row r="87" spans="1:32" s="115" customFormat="1" ht="15" x14ac:dyDescent="0.25">
      <c r="A87" s="294" t="s">
        <v>78</v>
      </c>
      <c r="B87" s="294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</row>
    <row r="88" spans="1:32" s="115" customFormat="1" ht="15" x14ac:dyDescent="0.25">
      <c r="A88" s="295" t="s">
        <v>94</v>
      </c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</row>
    <row r="89" spans="1:32" s="115" customFormat="1" ht="15" x14ac:dyDescent="0.25">
      <c r="A89" s="294" t="s">
        <v>95</v>
      </c>
      <c r="B89" s="294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</row>
    <row r="90" spans="1:32" s="115" customFormat="1" ht="15" x14ac:dyDescent="0.25">
      <c r="A90" s="295" t="s">
        <v>80</v>
      </c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</row>
    <row r="91" spans="1:32" s="115" customFormat="1" ht="15.75" thickBot="1" x14ac:dyDescent="0.3">
      <c r="A91" s="118"/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  <c r="AA91" s="118"/>
      <c r="AB91" s="118"/>
    </row>
    <row r="92" spans="1:32" s="115" customFormat="1" ht="15" x14ac:dyDescent="0.25">
      <c r="A92" s="120" t="s">
        <v>165</v>
      </c>
      <c r="B92" s="119" t="s">
        <v>222</v>
      </c>
      <c r="C92" s="119"/>
      <c r="D92" s="119"/>
      <c r="E92" s="120"/>
      <c r="F92" s="119" t="s">
        <v>57</v>
      </c>
      <c r="G92" s="119"/>
      <c r="H92" s="119"/>
      <c r="I92" s="120"/>
      <c r="J92" s="119" t="s">
        <v>58</v>
      </c>
      <c r="K92" s="119"/>
      <c r="L92" s="119"/>
      <c r="M92" s="120"/>
      <c r="N92" s="119" t="s">
        <v>59</v>
      </c>
      <c r="O92" s="119"/>
      <c r="P92" s="119"/>
      <c r="Q92" s="120"/>
      <c r="R92" s="119" t="s">
        <v>61</v>
      </c>
      <c r="S92" s="119"/>
      <c r="T92" s="119"/>
      <c r="U92" s="120"/>
      <c r="V92" s="119" t="s">
        <v>62</v>
      </c>
      <c r="W92" s="119"/>
      <c r="X92" s="119"/>
      <c r="Y92" s="120"/>
      <c r="Z92" s="119" t="s">
        <v>63</v>
      </c>
      <c r="AA92" s="119"/>
      <c r="AB92" s="119"/>
    </row>
    <row r="93" spans="1:32" s="115" customFormat="1" ht="15.75" thickBot="1" x14ac:dyDescent="0.3">
      <c r="A93" s="242" t="s">
        <v>166</v>
      </c>
      <c r="B93" s="121" t="s">
        <v>82</v>
      </c>
      <c r="C93" s="121" t="s">
        <v>83</v>
      </c>
      <c r="D93" s="121" t="s">
        <v>84</v>
      </c>
      <c r="E93" s="122"/>
      <c r="F93" s="121" t="s">
        <v>82</v>
      </c>
      <c r="G93" s="121" t="s">
        <v>83</v>
      </c>
      <c r="H93" s="121" t="s">
        <v>84</v>
      </c>
      <c r="I93" s="122"/>
      <c r="J93" s="121" t="s">
        <v>82</v>
      </c>
      <c r="K93" s="121" t="s">
        <v>83</v>
      </c>
      <c r="L93" s="121" t="s">
        <v>84</v>
      </c>
      <c r="M93" s="122"/>
      <c r="N93" s="121" t="s">
        <v>82</v>
      </c>
      <c r="O93" s="121" t="s">
        <v>83</v>
      </c>
      <c r="P93" s="121" t="s">
        <v>84</v>
      </c>
      <c r="Q93" s="122"/>
      <c r="R93" s="121" t="s">
        <v>82</v>
      </c>
      <c r="S93" s="121" t="s">
        <v>83</v>
      </c>
      <c r="T93" s="121" t="s">
        <v>84</v>
      </c>
      <c r="U93" s="122"/>
      <c r="V93" s="121" t="s">
        <v>82</v>
      </c>
      <c r="W93" s="121" t="s">
        <v>83</v>
      </c>
      <c r="X93" s="121" t="s">
        <v>84</v>
      </c>
      <c r="Y93" s="122"/>
      <c r="Z93" s="121" t="s">
        <v>82</v>
      </c>
      <c r="AA93" s="121" t="s">
        <v>83</v>
      </c>
      <c r="AB93" s="121" t="s">
        <v>84</v>
      </c>
    </row>
    <row r="94" spans="1:32" x14ac:dyDescent="0.25">
      <c r="A94" s="154"/>
      <c r="B94" s="155"/>
      <c r="C94" s="155"/>
      <c r="D94" s="155"/>
      <c r="E94" s="156"/>
      <c r="F94" s="155"/>
      <c r="G94" s="155"/>
      <c r="H94" s="155"/>
      <c r="I94" s="156"/>
      <c r="J94" s="155"/>
      <c r="K94" s="155"/>
      <c r="L94" s="155"/>
      <c r="M94" s="156"/>
      <c r="N94" s="155"/>
      <c r="O94" s="155"/>
      <c r="P94" s="155"/>
      <c r="Q94" s="156"/>
      <c r="R94" s="155"/>
      <c r="S94" s="155"/>
      <c r="T94" s="155"/>
      <c r="U94" s="156"/>
      <c r="V94" s="155"/>
      <c r="W94" s="155"/>
      <c r="X94" s="155"/>
      <c r="Y94" s="156"/>
      <c r="Z94" s="155"/>
      <c r="AA94" s="155"/>
      <c r="AB94" s="155"/>
    </row>
    <row r="95" spans="1:32" ht="13.5" x14ac:dyDescent="0.25">
      <c r="A95" s="158" t="s">
        <v>97</v>
      </c>
      <c r="B95" s="143">
        <f>+B11/(B11+B53)*100</f>
        <v>97.35073910539451</v>
      </c>
      <c r="C95" s="143">
        <f>+C11/(C11+C53)*100</f>
        <v>97.056504599211564</v>
      </c>
      <c r="D95" s="143">
        <f>+D11/(D11+D53)*100</f>
        <v>97.520036292151829</v>
      </c>
      <c r="E95" s="169"/>
      <c r="F95" s="167" t="s">
        <v>56</v>
      </c>
      <c r="G95" s="167" t="s">
        <v>56</v>
      </c>
      <c r="H95" s="167" t="s">
        <v>56</v>
      </c>
      <c r="I95" s="167"/>
      <c r="J95" s="167" t="s">
        <v>56</v>
      </c>
      <c r="K95" s="167" t="s">
        <v>56</v>
      </c>
      <c r="L95" s="167" t="s">
        <v>56</v>
      </c>
      <c r="M95" s="167"/>
      <c r="N95" s="167" t="s">
        <v>56</v>
      </c>
      <c r="O95" s="167" t="s">
        <v>56</v>
      </c>
      <c r="P95" s="167" t="s">
        <v>56</v>
      </c>
      <c r="Q95" s="169"/>
      <c r="R95" s="143">
        <f>+R11/(R11+R53)*100</f>
        <v>97.702672851778217</v>
      </c>
      <c r="S95" s="143">
        <f>+S11/(S11+S53)*100</f>
        <v>97.223828802776168</v>
      </c>
      <c r="T95" s="143">
        <f>+T11/(T11+T53)*100</f>
        <v>97.998570407433888</v>
      </c>
      <c r="U95" s="169"/>
      <c r="V95" s="143">
        <f>+V11/(V11+V53)*100</f>
        <v>97.547595998709255</v>
      </c>
      <c r="W95" s="143">
        <f>+W11/(W11+W53)*100</f>
        <v>97.066666666666663</v>
      </c>
      <c r="X95" s="143">
        <f>+X11/(X11+X53)*100</f>
        <v>97.82168186423506</v>
      </c>
      <c r="Y95" s="169"/>
      <c r="Z95" s="143">
        <f>+Z11/(Z11+Z53)*100</f>
        <v>96.561604584527217</v>
      </c>
      <c r="AA95" s="143">
        <f>+AA11/(AA11+AA53)*100</f>
        <v>96.740273396424811</v>
      </c>
      <c r="AB95" s="143">
        <f>+AB11/(AB11+AB53)*100</f>
        <v>96.469310157523083</v>
      </c>
    </row>
    <row r="96" spans="1:32" x14ac:dyDescent="0.25"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</row>
    <row r="97" spans="1:28" x14ac:dyDescent="0.25">
      <c r="A97" s="128" t="s">
        <v>98</v>
      </c>
      <c r="B97" s="143">
        <f t="shared" ref="B97:D112" si="0">+B13/(B13+B55)*100</f>
        <v>99.183673469387756</v>
      </c>
      <c r="C97" s="143">
        <f t="shared" si="0"/>
        <v>100</v>
      </c>
      <c r="D97" s="143">
        <f t="shared" si="0"/>
        <v>98.742138364779876</v>
      </c>
      <c r="E97" s="169"/>
      <c r="F97" s="167" t="s">
        <v>56</v>
      </c>
      <c r="G97" s="167" t="s">
        <v>56</v>
      </c>
      <c r="H97" s="167" t="s">
        <v>56</v>
      </c>
      <c r="I97" s="167"/>
      <c r="J97" s="167" t="s">
        <v>56</v>
      </c>
      <c r="K97" s="167" t="s">
        <v>56</v>
      </c>
      <c r="L97" s="167" t="s">
        <v>56</v>
      </c>
      <c r="M97" s="167"/>
      <c r="N97" s="167" t="s">
        <v>56</v>
      </c>
      <c r="O97" s="167" t="s">
        <v>56</v>
      </c>
      <c r="P97" s="167" t="s">
        <v>56</v>
      </c>
      <c r="Q97" s="169"/>
      <c r="R97" s="143">
        <f t="shared" ref="R97:T112" si="1">+R13/(R13+R55)*100</f>
        <v>100</v>
      </c>
      <c r="S97" s="143">
        <f t="shared" si="1"/>
        <v>100</v>
      </c>
      <c r="T97" s="143">
        <f t="shared" si="1"/>
        <v>100</v>
      </c>
      <c r="U97" s="169"/>
      <c r="V97" s="143">
        <f t="shared" ref="V97:X112" si="2">+V13/(V13+V55)*100</f>
        <v>97.9381443298969</v>
      </c>
      <c r="W97" s="143">
        <f t="shared" si="2"/>
        <v>100</v>
      </c>
      <c r="X97" s="143">
        <f t="shared" si="2"/>
        <v>96.875</v>
      </c>
      <c r="Y97" s="169"/>
      <c r="Z97" s="143">
        <f t="shared" ref="Z97:AB112" si="3">+Z13/(Z13+Z55)*100</f>
        <v>100</v>
      </c>
      <c r="AA97" s="143">
        <f t="shared" si="3"/>
        <v>100</v>
      </c>
      <c r="AB97" s="143">
        <f t="shared" si="3"/>
        <v>100</v>
      </c>
    </row>
    <row r="98" spans="1:28" x14ac:dyDescent="0.25">
      <c r="A98" s="128" t="s">
        <v>99</v>
      </c>
      <c r="B98" s="143">
        <f t="shared" si="0"/>
        <v>99.479166666666657</v>
      </c>
      <c r="C98" s="143">
        <f t="shared" si="0"/>
        <v>98.473282442748086</v>
      </c>
      <c r="D98" s="143">
        <f t="shared" si="0"/>
        <v>100</v>
      </c>
      <c r="E98" s="169"/>
      <c r="F98" s="167" t="s">
        <v>56</v>
      </c>
      <c r="G98" s="167" t="s">
        <v>56</v>
      </c>
      <c r="H98" s="167" t="s">
        <v>56</v>
      </c>
      <c r="I98" s="167"/>
      <c r="J98" s="167" t="s">
        <v>56</v>
      </c>
      <c r="K98" s="167" t="s">
        <v>56</v>
      </c>
      <c r="L98" s="167" t="s">
        <v>56</v>
      </c>
      <c r="M98" s="167"/>
      <c r="N98" s="167" t="s">
        <v>56</v>
      </c>
      <c r="O98" s="167" t="s">
        <v>56</v>
      </c>
      <c r="P98" s="167" t="s">
        <v>56</v>
      </c>
      <c r="Q98" s="169"/>
      <c r="R98" s="143">
        <f t="shared" si="1"/>
        <v>100</v>
      </c>
      <c r="S98" s="143">
        <f t="shared" si="1"/>
        <v>100</v>
      </c>
      <c r="T98" s="143">
        <f t="shared" si="1"/>
        <v>100</v>
      </c>
      <c r="U98" s="169"/>
      <c r="V98" s="143">
        <f t="shared" si="2"/>
        <v>99.009900990099013</v>
      </c>
      <c r="W98" s="143">
        <f t="shared" si="2"/>
        <v>96.551724137931032</v>
      </c>
      <c r="X98" s="143">
        <f t="shared" si="2"/>
        <v>100</v>
      </c>
      <c r="Y98" s="169"/>
      <c r="Z98" s="143">
        <f t="shared" si="3"/>
        <v>99.328859060402692</v>
      </c>
      <c r="AA98" s="143">
        <f t="shared" si="3"/>
        <v>98.4375</v>
      </c>
      <c r="AB98" s="143">
        <f t="shared" si="3"/>
        <v>100</v>
      </c>
    </row>
    <row r="99" spans="1:28" x14ac:dyDescent="0.25">
      <c r="A99" s="128" t="s">
        <v>100</v>
      </c>
      <c r="B99" s="143">
        <f t="shared" si="0"/>
        <v>97.761194029850756</v>
      </c>
      <c r="C99" s="143">
        <f t="shared" si="0"/>
        <v>97.5</v>
      </c>
      <c r="D99" s="143">
        <f t="shared" si="0"/>
        <v>97.872340425531917</v>
      </c>
      <c r="E99" s="169"/>
      <c r="F99" s="167" t="s">
        <v>56</v>
      </c>
      <c r="G99" s="167" t="s">
        <v>56</v>
      </c>
      <c r="H99" s="167" t="s">
        <v>56</v>
      </c>
      <c r="I99" s="167"/>
      <c r="J99" s="167" t="s">
        <v>56</v>
      </c>
      <c r="K99" s="167" t="s">
        <v>56</v>
      </c>
      <c r="L99" s="167" t="s">
        <v>56</v>
      </c>
      <c r="M99" s="167"/>
      <c r="N99" s="167" t="s">
        <v>56</v>
      </c>
      <c r="O99" s="167" t="s">
        <v>56</v>
      </c>
      <c r="P99" s="167" t="s">
        <v>56</v>
      </c>
      <c r="Q99" s="169"/>
      <c r="R99" s="143">
        <f t="shared" si="1"/>
        <v>100</v>
      </c>
      <c r="S99" s="143">
        <f t="shared" si="1"/>
        <v>100</v>
      </c>
      <c r="T99" s="143">
        <f t="shared" si="1"/>
        <v>100</v>
      </c>
      <c r="U99" s="169"/>
      <c r="V99" s="143">
        <f t="shared" si="2"/>
        <v>97.872340425531917</v>
      </c>
      <c r="W99" s="143">
        <f t="shared" si="2"/>
        <v>100</v>
      </c>
      <c r="X99" s="143">
        <f t="shared" si="2"/>
        <v>96.969696969696969</v>
      </c>
      <c r="Y99" s="169"/>
      <c r="Z99" s="143">
        <f t="shared" si="3"/>
        <v>94.117647058823522</v>
      </c>
      <c r="AA99" s="143">
        <f t="shared" si="3"/>
        <v>91.666666666666657</v>
      </c>
      <c r="AB99" s="143">
        <f t="shared" si="3"/>
        <v>95.454545454545453</v>
      </c>
    </row>
    <row r="100" spans="1:28" x14ac:dyDescent="0.25">
      <c r="A100" s="128" t="s">
        <v>101</v>
      </c>
      <c r="B100" s="143">
        <f t="shared" si="0"/>
        <v>98.341232227488149</v>
      </c>
      <c r="C100" s="143">
        <f t="shared" si="0"/>
        <v>97.17868338557993</v>
      </c>
      <c r="D100" s="143">
        <f t="shared" si="0"/>
        <v>99.047619047619051</v>
      </c>
      <c r="E100" s="169"/>
      <c r="F100" s="167" t="s">
        <v>56</v>
      </c>
      <c r="G100" s="167" t="s">
        <v>56</v>
      </c>
      <c r="H100" s="167" t="s">
        <v>56</v>
      </c>
      <c r="I100" s="167"/>
      <c r="J100" s="167" t="s">
        <v>56</v>
      </c>
      <c r="K100" s="167" t="s">
        <v>56</v>
      </c>
      <c r="L100" s="167" t="s">
        <v>56</v>
      </c>
      <c r="M100" s="167"/>
      <c r="N100" s="167" t="s">
        <v>56</v>
      </c>
      <c r="O100" s="167" t="s">
        <v>56</v>
      </c>
      <c r="P100" s="167" t="s">
        <v>56</v>
      </c>
      <c r="Q100" s="169"/>
      <c r="R100" s="143">
        <f t="shared" si="1"/>
        <v>98.087431693989075</v>
      </c>
      <c r="S100" s="143">
        <f t="shared" si="1"/>
        <v>95.973154362416096</v>
      </c>
      <c r="T100" s="143">
        <f t="shared" si="1"/>
        <v>99.539170506912441</v>
      </c>
      <c r="U100" s="169"/>
      <c r="V100" s="143">
        <f t="shared" si="2"/>
        <v>99.528301886792448</v>
      </c>
      <c r="W100" s="143">
        <f t="shared" si="2"/>
        <v>98.780487804878049</v>
      </c>
      <c r="X100" s="143">
        <f t="shared" si="2"/>
        <v>100</v>
      </c>
      <c r="Y100" s="169"/>
      <c r="Z100" s="143">
        <f t="shared" si="3"/>
        <v>97.744360902255636</v>
      </c>
      <c r="AA100" s="143">
        <f t="shared" si="3"/>
        <v>97.727272727272734</v>
      </c>
      <c r="AB100" s="143">
        <f t="shared" si="3"/>
        <v>97.752808988764045</v>
      </c>
    </row>
    <row r="101" spans="1:28" x14ac:dyDescent="0.25">
      <c r="A101" s="128" t="s">
        <v>102</v>
      </c>
      <c r="B101" s="143">
        <f t="shared" si="0"/>
        <v>95.327102803738313</v>
      </c>
      <c r="C101" s="143">
        <f t="shared" si="0"/>
        <v>100</v>
      </c>
      <c r="D101" s="143">
        <f t="shared" si="0"/>
        <v>93.975903614457835</v>
      </c>
      <c r="E101" s="169"/>
      <c r="F101" s="167" t="s">
        <v>56</v>
      </c>
      <c r="G101" s="167" t="s">
        <v>56</v>
      </c>
      <c r="H101" s="167" t="s">
        <v>56</v>
      </c>
      <c r="I101" s="167"/>
      <c r="J101" s="167" t="s">
        <v>56</v>
      </c>
      <c r="K101" s="167" t="s">
        <v>56</v>
      </c>
      <c r="L101" s="167" t="s">
        <v>56</v>
      </c>
      <c r="M101" s="167"/>
      <c r="N101" s="167" t="s">
        <v>56</v>
      </c>
      <c r="O101" s="167" t="s">
        <v>56</v>
      </c>
      <c r="P101" s="167" t="s">
        <v>56</v>
      </c>
      <c r="Q101" s="169"/>
      <c r="R101" s="143">
        <f t="shared" si="1"/>
        <v>90.740740740740748</v>
      </c>
      <c r="S101" s="143">
        <f t="shared" si="1"/>
        <v>100</v>
      </c>
      <c r="T101" s="143">
        <f t="shared" si="1"/>
        <v>88.888888888888886</v>
      </c>
      <c r="U101" s="169"/>
      <c r="V101" s="143">
        <f t="shared" si="2"/>
        <v>100</v>
      </c>
      <c r="W101" s="143">
        <f t="shared" si="2"/>
        <v>100</v>
      </c>
      <c r="X101" s="143">
        <f t="shared" si="2"/>
        <v>100</v>
      </c>
      <c r="Y101" s="169"/>
      <c r="Z101" s="143">
        <f t="shared" si="3"/>
        <v>100</v>
      </c>
      <c r="AA101" s="143">
        <f t="shared" si="3"/>
        <v>100</v>
      </c>
      <c r="AB101" s="143">
        <f t="shared" si="3"/>
        <v>100</v>
      </c>
    </row>
    <row r="102" spans="1:28" x14ac:dyDescent="0.25">
      <c r="A102" s="128" t="s">
        <v>103</v>
      </c>
      <c r="B102" s="143">
        <f t="shared" si="0"/>
        <v>98.154981549815503</v>
      </c>
      <c r="C102" s="143">
        <f t="shared" si="0"/>
        <v>97.115384615384613</v>
      </c>
      <c r="D102" s="143">
        <f t="shared" si="0"/>
        <v>98.802395209580837</v>
      </c>
      <c r="E102" s="169"/>
      <c r="F102" s="167" t="s">
        <v>56</v>
      </c>
      <c r="G102" s="167" t="s">
        <v>56</v>
      </c>
      <c r="H102" s="167" t="s">
        <v>56</v>
      </c>
      <c r="I102" s="167"/>
      <c r="J102" s="167" t="s">
        <v>56</v>
      </c>
      <c r="K102" s="167" t="s">
        <v>56</v>
      </c>
      <c r="L102" s="167" t="s">
        <v>56</v>
      </c>
      <c r="M102" s="167"/>
      <c r="N102" s="167" t="s">
        <v>56</v>
      </c>
      <c r="O102" s="167" t="s">
        <v>56</v>
      </c>
      <c r="P102" s="167" t="s">
        <v>56</v>
      </c>
      <c r="Q102" s="169"/>
      <c r="R102" s="143">
        <f t="shared" si="1"/>
        <v>99.193548387096769</v>
      </c>
      <c r="S102" s="143">
        <f t="shared" si="1"/>
        <v>97.872340425531917</v>
      </c>
      <c r="T102" s="143">
        <f t="shared" si="1"/>
        <v>100</v>
      </c>
      <c r="U102" s="169"/>
      <c r="V102" s="143">
        <f t="shared" si="2"/>
        <v>95.744680851063833</v>
      </c>
      <c r="W102" s="143">
        <f t="shared" si="2"/>
        <v>95.348837209302332</v>
      </c>
      <c r="X102" s="143">
        <f t="shared" si="2"/>
        <v>96.078431372549019</v>
      </c>
      <c r="Y102" s="169"/>
      <c r="Z102" s="143">
        <f t="shared" si="3"/>
        <v>100</v>
      </c>
      <c r="AA102" s="143">
        <f t="shared" si="3"/>
        <v>100</v>
      </c>
      <c r="AB102" s="143">
        <f t="shared" si="3"/>
        <v>100</v>
      </c>
    </row>
    <row r="103" spans="1:28" x14ac:dyDescent="0.25">
      <c r="A103" s="128" t="s">
        <v>104</v>
      </c>
      <c r="B103" s="143">
        <f t="shared" si="0"/>
        <v>100</v>
      </c>
      <c r="C103" s="143">
        <f t="shared" si="0"/>
        <v>100</v>
      </c>
      <c r="D103" s="143">
        <f t="shared" si="0"/>
        <v>100</v>
      </c>
      <c r="E103" s="169"/>
      <c r="F103" s="167" t="s">
        <v>56</v>
      </c>
      <c r="G103" s="167" t="s">
        <v>56</v>
      </c>
      <c r="H103" s="167" t="s">
        <v>56</v>
      </c>
      <c r="I103" s="167"/>
      <c r="J103" s="167" t="s">
        <v>56</v>
      </c>
      <c r="K103" s="167" t="s">
        <v>56</v>
      </c>
      <c r="L103" s="167" t="s">
        <v>56</v>
      </c>
      <c r="M103" s="167"/>
      <c r="N103" s="167" t="s">
        <v>56</v>
      </c>
      <c r="O103" s="167" t="s">
        <v>56</v>
      </c>
      <c r="P103" s="167" t="s">
        <v>56</v>
      </c>
      <c r="Q103" s="169"/>
      <c r="R103" s="143">
        <f t="shared" si="1"/>
        <v>100</v>
      </c>
      <c r="S103" s="143">
        <f t="shared" si="1"/>
        <v>100</v>
      </c>
      <c r="T103" s="143">
        <f t="shared" si="1"/>
        <v>100</v>
      </c>
      <c r="U103" s="169"/>
      <c r="V103" s="143">
        <f t="shared" si="2"/>
        <v>100</v>
      </c>
      <c r="W103" s="143">
        <f t="shared" si="2"/>
        <v>100</v>
      </c>
      <c r="X103" s="143">
        <f t="shared" si="2"/>
        <v>100</v>
      </c>
      <c r="Y103" s="169"/>
      <c r="Z103" s="143">
        <f t="shared" si="3"/>
        <v>100</v>
      </c>
      <c r="AA103" s="143">
        <f t="shared" si="3"/>
        <v>100</v>
      </c>
      <c r="AB103" s="143">
        <f t="shared" si="3"/>
        <v>100</v>
      </c>
    </row>
    <row r="104" spans="1:28" x14ac:dyDescent="0.25">
      <c r="A104" s="128" t="s">
        <v>105</v>
      </c>
      <c r="B104" s="143">
        <f t="shared" si="0"/>
        <v>96.282527881040892</v>
      </c>
      <c r="C104" s="143">
        <f t="shared" si="0"/>
        <v>97.648902821316625</v>
      </c>
      <c r="D104" s="143">
        <f t="shared" si="0"/>
        <v>95.049504950495049</v>
      </c>
      <c r="E104" s="169"/>
      <c r="F104" s="167" t="s">
        <v>56</v>
      </c>
      <c r="G104" s="167" t="s">
        <v>56</v>
      </c>
      <c r="H104" s="167" t="s">
        <v>56</v>
      </c>
      <c r="I104" s="167"/>
      <c r="J104" s="167" t="s">
        <v>56</v>
      </c>
      <c r="K104" s="167" t="s">
        <v>56</v>
      </c>
      <c r="L104" s="167" t="s">
        <v>56</v>
      </c>
      <c r="M104" s="167"/>
      <c r="N104" s="167" t="s">
        <v>56</v>
      </c>
      <c r="O104" s="167" t="s">
        <v>56</v>
      </c>
      <c r="P104" s="167" t="s">
        <v>56</v>
      </c>
      <c r="Q104" s="169"/>
      <c r="R104" s="143">
        <f t="shared" si="1"/>
        <v>97.777777777777771</v>
      </c>
      <c r="S104" s="143">
        <f t="shared" si="1"/>
        <v>98.275862068965509</v>
      </c>
      <c r="T104" s="143">
        <f t="shared" si="1"/>
        <v>97.288135593220332</v>
      </c>
      <c r="U104" s="169"/>
      <c r="V104" s="143">
        <f t="shared" si="2"/>
        <v>96.163069544364504</v>
      </c>
      <c r="W104" s="143">
        <f t="shared" si="2"/>
        <v>96.135265700483103</v>
      </c>
      <c r="X104" s="143">
        <f t="shared" si="2"/>
        <v>96.19047619047619</v>
      </c>
      <c r="Y104" s="169"/>
      <c r="Z104" s="143">
        <f t="shared" si="3"/>
        <v>93.877551020408163</v>
      </c>
      <c r="AA104" s="143">
        <f t="shared" si="3"/>
        <v>98.581560283687935</v>
      </c>
      <c r="AB104" s="143">
        <f t="shared" si="3"/>
        <v>90.594059405940598</v>
      </c>
    </row>
    <row r="105" spans="1:28" x14ac:dyDescent="0.25">
      <c r="A105" s="128" t="s">
        <v>106</v>
      </c>
      <c r="B105" s="143">
        <f t="shared" si="0"/>
        <v>97.274633123689725</v>
      </c>
      <c r="C105" s="143">
        <f t="shared" si="0"/>
        <v>96.244131455399057</v>
      </c>
      <c r="D105" s="143">
        <f t="shared" si="0"/>
        <v>98.106060606060609</v>
      </c>
      <c r="E105" s="169"/>
      <c r="F105" s="167" t="s">
        <v>56</v>
      </c>
      <c r="G105" s="167" t="s">
        <v>56</v>
      </c>
      <c r="H105" s="167" t="s">
        <v>56</v>
      </c>
      <c r="I105" s="167"/>
      <c r="J105" s="167" t="s">
        <v>56</v>
      </c>
      <c r="K105" s="167" t="s">
        <v>56</v>
      </c>
      <c r="L105" s="167" t="s">
        <v>56</v>
      </c>
      <c r="M105" s="167"/>
      <c r="N105" s="167" t="s">
        <v>56</v>
      </c>
      <c r="O105" s="167" t="s">
        <v>56</v>
      </c>
      <c r="P105" s="167" t="s">
        <v>56</v>
      </c>
      <c r="Q105" s="169"/>
      <c r="R105" s="143">
        <f t="shared" si="1"/>
        <v>97.142857142857139</v>
      </c>
      <c r="S105" s="143">
        <f t="shared" si="1"/>
        <v>96.511627906976756</v>
      </c>
      <c r="T105" s="143">
        <f t="shared" si="1"/>
        <v>97.752808988764045</v>
      </c>
      <c r="U105" s="169"/>
      <c r="V105" s="143">
        <f t="shared" si="2"/>
        <v>95.488721804511272</v>
      </c>
      <c r="W105" s="143">
        <f t="shared" si="2"/>
        <v>93.220338983050837</v>
      </c>
      <c r="X105" s="143">
        <f t="shared" si="2"/>
        <v>97.297297297297305</v>
      </c>
      <c r="Y105" s="169"/>
      <c r="Z105" s="143">
        <f t="shared" si="3"/>
        <v>98.816568047337284</v>
      </c>
      <c r="AA105" s="143">
        <f t="shared" si="3"/>
        <v>98.529411764705884</v>
      </c>
      <c r="AB105" s="143">
        <f t="shared" si="3"/>
        <v>99.009900990099013</v>
      </c>
    </row>
    <row r="106" spans="1:28" x14ac:dyDescent="0.25">
      <c r="A106" s="128" t="s">
        <v>107</v>
      </c>
      <c r="B106" s="143">
        <f t="shared" si="0"/>
        <v>95.454545454545453</v>
      </c>
      <c r="C106" s="143">
        <f t="shared" si="0"/>
        <v>92.982456140350877</v>
      </c>
      <c r="D106" s="143">
        <f t="shared" si="0"/>
        <v>96.453900709219852</v>
      </c>
      <c r="E106" s="169"/>
      <c r="F106" s="167" t="s">
        <v>56</v>
      </c>
      <c r="G106" s="167" t="s">
        <v>56</v>
      </c>
      <c r="H106" s="167" t="s">
        <v>56</v>
      </c>
      <c r="I106" s="167"/>
      <c r="J106" s="167" t="s">
        <v>56</v>
      </c>
      <c r="K106" s="167" t="s">
        <v>56</v>
      </c>
      <c r="L106" s="167" t="s">
        <v>56</v>
      </c>
      <c r="M106" s="167"/>
      <c r="N106" s="167" t="s">
        <v>56</v>
      </c>
      <c r="O106" s="167" t="s">
        <v>56</v>
      </c>
      <c r="P106" s="167" t="s">
        <v>56</v>
      </c>
      <c r="Q106" s="169"/>
      <c r="R106" s="143">
        <f t="shared" si="1"/>
        <v>94.75524475524476</v>
      </c>
      <c r="S106" s="143">
        <f t="shared" si="1"/>
        <v>94.252873563218387</v>
      </c>
      <c r="T106" s="143">
        <f t="shared" si="1"/>
        <v>94.9748743718593</v>
      </c>
      <c r="U106" s="169"/>
      <c r="V106" s="143">
        <f t="shared" si="2"/>
        <v>93.491124260355036</v>
      </c>
      <c r="W106" s="143">
        <f t="shared" si="2"/>
        <v>86.36363636363636</v>
      </c>
      <c r="X106" s="143">
        <f t="shared" si="2"/>
        <v>96</v>
      </c>
      <c r="Y106" s="169"/>
      <c r="Z106" s="143">
        <f t="shared" si="3"/>
        <v>99.280575539568346</v>
      </c>
      <c r="AA106" s="143">
        <f t="shared" si="3"/>
        <v>97.5</v>
      </c>
      <c r="AB106" s="143">
        <f t="shared" si="3"/>
        <v>100</v>
      </c>
    </row>
    <row r="107" spans="1:28" x14ac:dyDescent="0.25">
      <c r="A107" s="128" t="s">
        <v>223</v>
      </c>
      <c r="B107" s="143">
        <f t="shared" si="0"/>
        <v>99.328859060402692</v>
      </c>
      <c r="C107" s="143">
        <f t="shared" si="0"/>
        <v>100</v>
      </c>
      <c r="D107" s="143">
        <f t="shared" si="0"/>
        <v>99.166666666666671</v>
      </c>
      <c r="E107" s="169"/>
      <c r="F107" s="167" t="s">
        <v>56</v>
      </c>
      <c r="G107" s="167" t="s">
        <v>56</v>
      </c>
      <c r="H107" s="167" t="s">
        <v>56</v>
      </c>
      <c r="I107" s="167"/>
      <c r="J107" s="167" t="s">
        <v>56</v>
      </c>
      <c r="K107" s="167" t="s">
        <v>56</v>
      </c>
      <c r="L107" s="167" t="s">
        <v>56</v>
      </c>
      <c r="M107" s="167"/>
      <c r="N107" s="167" t="s">
        <v>56</v>
      </c>
      <c r="O107" s="167" t="s">
        <v>56</v>
      </c>
      <c r="P107" s="167" t="s">
        <v>56</v>
      </c>
      <c r="Q107" s="169"/>
      <c r="R107" s="143">
        <f t="shared" si="1"/>
        <v>98.507462686567166</v>
      </c>
      <c r="S107" s="143">
        <f t="shared" si="1"/>
        <v>100</v>
      </c>
      <c r="T107" s="143">
        <f t="shared" si="1"/>
        <v>98.039215686274503</v>
      </c>
      <c r="U107" s="169"/>
      <c r="V107" s="143">
        <f t="shared" si="2"/>
        <v>100</v>
      </c>
      <c r="W107" s="143">
        <f t="shared" si="2"/>
        <v>100</v>
      </c>
      <c r="X107" s="143">
        <f t="shared" si="2"/>
        <v>100</v>
      </c>
      <c r="Y107" s="169"/>
      <c r="Z107" s="143">
        <f t="shared" si="3"/>
        <v>100</v>
      </c>
      <c r="AA107" s="143">
        <f t="shared" si="3"/>
        <v>100</v>
      </c>
      <c r="AB107" s="143">
        <f t="shared" si="3"/>
        <v>100</v>
      </c>
    </row>
    <row r="108" spans="1:28" x14ac:dyDescent="0.25">
      <c r="A108" s="165" t="s">
        <v>109</v>
      </c>
      <c r="B108" s="143">
        <f t="shared" si="0"/>
        <v>96.661101836393996</v>
      </c>
      <c r="C108" s="143">
        <f t="shared" si="0"/>
        <v>98.846153846153854</v>
      </c>
      <c r="D108" s="143">
        <f t="shared" si="0"/>
        <v>94.985250737463119</v>
      </c>
      <c r="E108" s="169"/>
      <c r="F108" s="167" t="s">
        <v>56</v>
      </c>
      <c r="G108" s="167" t="s">
        <v>56</v>
      </c>
      <c r="H108" s="167" t="s">
        <v>56</v>
      </c>
      <c r="I108" s="167"/>
      <c r="J108" s="167" t="s">
        <v>56</v>
      </c>
      <c r="K108" s="167" t="s">
        <v>56</v>
      </c>
      <c r="L108" s="167" t="s">
        <v>56</v>
      </c>
      <c r="M108" s="167"/>
      <c r="N108" s="167" t="s">
        <v>56</v>
      </c>
      <c r="O108" s="167" t="s">
        <v>56</v>
      </c>
      <c r="P108" s="167" t="s">
        <v>56</v>
      </c>
      <c r="Q108" s="169"/>
      <c r="R108" s="143">
        <f t="shared" si="1"/>
        <v>97.021276595744681</v>
      </c>
      <c r="S108" s="143">
        <f t="shared" si="1"/>
        <v>98.514851485148512</v>
      </c>
      <c r="T108" s="143">
        <f t="shared" si="1"/>
        <v>95.895522388059703</v>
      </c>
      <c r="U108" s="169"/>
      <c r="V108" s="143">
        <f t="shared" si="2"/>
        <v>98.133333333333326</v>
      </c>
      <c r="W108" s="143">
        <f t="shared" si="2"/>
        <v>99.415204678362571</v>
      </c>
      <c r="X108" s="143">
        <f t="shared" si="2"/>
        <v>97.058823529411768</v>
      </c>
      <c r="Y108" s="169"/>
      <c r="Z108" s="143">
        <f t="shared" si="3"/>
        <v>94.617563739376777</v>
      </c>
      <c r="AA108" s="143">
        <f t="shared" si="3"/>
        <v>98.639455782312922</v>
      </c>
      <c r="AB108" s="143">
        <f t="shared" si="3"/>
        <v>91.747572815533985</v>
      </c>
    </row>
    <row r="109" spans="1:28" x14ac:dyDescent="0.25">
      <c r="A109" s="165" t="s">
        <v>110</v>
      </c>
      <c r="B109" s="143">
        <f t="shared" si="0"/>
        <v>100</v>
      </c>
      <c r="C109" s="143">
        <f t="shared" si="0"/>
        <v>100</v>
      </c>
      <c r="D109" s="143">
        <f t="shared" si="0"/>
        <v>100</v>
      </c>
      <c r="E109" s="169"/>
      <c r="F109" s="167" t="s">
        <v>56</v>
      </c>
      <c r="G109" s="167" t="s">
        <v>56</v>
      </c>
      <c r="H109" s="167" t="s">
        <v>56</v>
      </c>
      <c r="I109" s="167"/>
      <c r="J109" s="167" t="s">
        <v>56</v>
      </c>
      <c r="K109" s="167" t="s">
        <v>56</v>
      </c>
      <c r="L109" s="167" t="s">
        <v>56</v>
      </c>
      <c r="M109" s="167"/>
      <c r="N109" s="167" t="s">
        <v>56</v>
      </c>
      <c r="O109" s="167" t="s">
        <v>56</v>
      </c>
      <c r="P109" s="167" t="s">
        <v>56</v>
      </c>
      <c r="Q109" s="169"/>
      <c r="R109" s="143">
        <f t="shared" si="1"/>
        <v>100</v>
      </c>
      <c r="S109" s="143">
        <f t="shared" si="1"/>
        <v>100</v>
      </c>
      <c r="T109" s="143">
        <f t="shared" si="1"/>
        <v>100</v>
      </c>
      <c r="U109" s="169"/>
      <c r="V109" s="143">
        <f t="shared" si="2"/>
        <v>100</v>
      </c>
      <c r="W109" s="143">
        <f t="shared" si="2"/>
        <v>100</v>
      </c>
      <c r="X109" s="143">
        <f t="shared" si="2"/>
        <v>100</v>
      </c>
      <c r="Y109" s="169"/>
      <c r="Z109" s="143">
        <f t="shared" si="3"/>
        <v>100</v>
      </c>
      <c r="AA109" s="143">
        <f t="shared" si="3"/>
        <v>100</v>
      </c>
      <c r="AB109" s="143">
        <f t="shared" si="3"/>
        <v>100</v>
      </c>
    </row>
    <row r="110" spans="1:28" x14ac:dyDescent="0.25">
      <c r="A110" s="165" t="s">
        <v>111</v>
      </c>
      <c r="B110" s="143">
        <f t="shared" si="0"/>
        <v>98.048780487804876</v>
      </c>
      <c r="C110" s="143">
        <f t="shared" si="0"/>
        <v>97.826086956521735</v>
      </c>
      <c r="D110" s="143">
        <f t="shared" si="0"/>
        <v>98.113207547169807</v>
      </c>
      <c r="E110" s="169"/>
      <c r="F110" s="167" t="s">
        <v>56</v>
      </c>
      <c r="G110" s="167" t="s">
        <v>56</v>
      </c>
      <c r="H110" s="167" t="s">
        <v>56</v>
      </c>
      <c r="I110" s="167"/>
      <c r="J110" s="167" t="s">
        <v>56</v>
      </c>
      <c r="K110" s="167" t="s">
        <v>56</v>
      </c>
      <c r="L110" s="167" t="s">
        <v>56</v>
      </c>
      <c r="M110" s="167"/>
      <c r="N110" s="167" t="s">
        <v>56</v>
      </c>
      <c r="O110" s="167" t="s">
        <v>56</v>
      </c>
      <c r="P110" s="167" t="s">
        <v>56</v>
      </c>
      <c r="Q110" s="169"/>
      <c r="R110" s="143">
        <f t="shared" si="1"/>
        <v>97.752808988764045</v>
      </c>
      <c r="S110" s="143">
        <f t="shared" si="1"/>
        <v>100</v>
      </c>
      <c r="T110" s="143">
        <f t="shared" si="1"/>
        <v>97.058823529411768</v>
      </c>
      <c r="U110" s="169"/>
      <c r="V110" s="143">
        <f t="shared" si="2"/>
        <v>97.826086956521735</v>
      </c>
      <c r="W110" s="143">
        <f t="shared" si="2"/>
        <v>100</v>
      </c>
      <c r="X110" s="143">
        <f t="shared" si="2"/>
        <v>97.727272727272734</v>
      </c>
      <c r="Y110" s="169"/>
      <c r="Z110" s="143">
        <f t="shared" si="3"/>
        <v>98.571428571428584</v>
      </c>
      <c r="AA110" s="143">
        <f t="shared" si="3"/>
        <v>95.652173913043484</v>
      </c>
      <c r="AB110" s="143">
        <f t="shared" si="3"/>
        <v>100</v>
      </c>
    </row>
    <row r="111" spans="1:28" x14ac:dyDescent="0.25">
      <c r="A111" s="241" t="s">
        <v>112</v>
      </c>
      <c r="B111" s="143">
        <f t="shared" si="0"/>
        <v>94.545454545454547</v>
      </c>
      <c r="C111" s="143">
        <f t="shared" si="0"/>
        <v>93.103448275862064</v>
      </c>
      <c r="D111" s="143">
        <f t="shared" si="0"/>
        <v>95.061728395061735</v>
      </c>
      <c r="E111" s="169"/>
      <c r="F111" s="167" t="s">
        <v>56</v>
      </c>
      <c r="G111" s="167" t="s">
        <v>56</v>
      </c>
      <c r="H111" s="167" t="s">
        <v>56</v>
      </c>
      <c r="I111" s="167"/>
      <c r="J111" s="167" t="s">
        <v>56</v>
      </c>
      <c r="K111" s="167" t="s">
        <v>56</v>
      </c>
      <c r="L111" s="167" t="s">
        <v>56</v>
      </c>
      <c r="M111" s="167"/>
      <c r="N111" s="167" t="s">
        <v>56</v>
      </c>
      <c r="O111" s="167" t="s">
        <v>56</v>
      </c>
      <c r="P111" s="167" t="s">
        <v>56</v>
      </c>
      <c r="Q111" s="169"/>
      <c r="R111" s="143">
        <f t="shared" si="1"/>
        <v>95.238095238095227</v>
      </c>
      <c r="S111" s="143">
        <f t="shared" si="1"/>
        <v>92.307692307692307</v>
      </c>
      <c r="T111" s="143">
        <f t="shared" si="1"/>
        <v>96.551724137931032</v>
      </c>
      <c r="U111" s="169"/>
      <c r="V111" s="143">
        <f t="shared" si="2"/>
        <v>88.888888888888886</v>
      </c>
      <c r="W111" s="143">
        <f t="shared" si="2"/>
        <v>90</v>
      </c>
      <c r="X111" s="143">
        <f t="shared" si="2"/>
        <v>88.461538461538453</v>
      </c>
      <c r="Y111" s="169"/>
      <c r="Z111" s="143">
        <f t="shared" si="3"/>
        <v>100</v>
      </c>
      <c r="AA111" s="143">
        <f t="shared" si="3"/>
        <v>100</v>
      </c>
      <c r="AB111" s="143">
        <f t="shared" si="3"/>
        <v>100</v>
      </c>
    </row>
    <row r="112" spans="1:28" x14ac:dyDescent="0.25">
      <c r="A112" s="128" t="s">
        <v>113</v>
      </c>
      <c r="B112" s="143">
        <f t="shared" si="0"/>
        <v>100</v>
      </c>
      <c r="C112" s="143">
        <f t="shared" si="0"/>
        <v>100</v>
      </c>
      <c r="D112" s="143">
        <f t="shared" si="0"/>
        <v>100</v>
      </c>
      <c r="E112" s="169"/>
      <c r="F112" s="167" t="s">
        <v>56</v>
      </c>
      <c r="G112" s="167" t="s">
        <v>56</v>
      </c>
      <c r="H112" s="167" t="s">
        <v>56</v>
      </c>
      <c r="I112" s="167"/>
      <c r="J112" s="167" t="s">
        <v>56</v>
      </c>
      <c r="K112" s="167" t="s">
        <v>56</v>
      </c>
      <c r="L112" s="167" t="s">
        <v>56</v>
      </c>
      <c r="M112" s="167"/>
      <c r="N112" s="167" t="s">
        <v>56</v>
      </c>
      <c r="O112" s="167" t="s">
        <v>56</v>
      </c>
      <c r="P112" s="167" t="s">
        <v>56</v>
      </c>
      <c r="Q112" s="169"/>
      <c r="R112" s="143">
        <f t="shared" si="1"/>
        <v>100</v>
      </c>
      <c r="S112" s="143">
        <f t="shared" si="1"/>
        <v>100</v>
      </c>
      <c r="T112" s="143">
        <f t="shared" si="1"/>
        <v>100</v>
      </c>
      <c r="U112" s="169"/>
      <c r="V112" s="143">
        <f t="shared" si="2"/>
        <v>100</v>
      </c>
      <c r="W112" s="143">
        <f t="shared" si="2"/>
        <v>100</v>
      </c>
      <c r="X112" s="143">
        <f t="shared" si="2"/>
        <v>100</v>
      </c>
      <c r="Y112" s="169"/>
      <c r="Z112" s="143">
        <f t="shared" si="3"/>
        <v>100</v>
      </c>
      <c r="AA112" s="143">
        <f t="shared" si="3"/>
        <v>100</v>
      </c>
      <c r="AB112" s="143">
        <f t="shared" si="3"/>
        <v>100</v>
      </c>
    </row>
    <row r="113" spans="1:32" x14ac:dyDescent="0.25">
      <c r="A113" s="128" t="s">
        <v>114</v>
      </c>
      <c r="B113" s="143">
        <f t="shared" ref="B113:D122" si="4">+B29/(B29+B71)*100</f>
        <v>96.494464944649451</v>
      </c>
      <c r="C113" s="143">
        <f t="shared" si="4"/>
        <v>95.287958115183244</v>
      </c>
      <c r="D113" s="143">
        <f t="shared" si="4"/>
        <v>97.150997150997156</v>
      </c>
      <c r="E113" s="169"/>
      <c r="F113" s="167" t="s">
        <v>56</v>
      </c>
      <c r="G113" s="167" t="s">
        <v>56</v>
      </c>
      <c r="H113" s="167" t="s">
        <v>56</v>
      </c>
      <c r="I113" s="167"/>
      <c r="J113" s="167" t="s">
        <v>56</v>
      </c>
      <c r="K113" s="167" t="s">
        <v>56</v>
      </c>
      <c r="L113" s="167" t="s">
        <v>56</v>
      </c>
      <c r="M113" s="167"/>
      <c r="N113" s="167" t="s">
        <v>56</v>
      </c>
      <c r="O113" s="167" t="s">
        <v>56</v>
      </c>
      <c r="P113" s="167" t="s">
        <v>56</v>
      </c>
      <c r="Q113" s="169"/>
      <c r="R113" s="143">
        <f t="shared" ref="R113:T122" si="5">+R29/(R29+R71)*100</f>
        <v>96.36363636363636</v>
      </c>
      <c r="S113" s="143">
        <f t="shared" si="5"/>
        <v>93.902439024390233</v>
      </c>
      <c r="T113" s="143">
        <f t="shared" si="5"/>
        <v>97.826086956521735</v>
      </c>
      <c r="U113" s="169"/>
      <c r="V113" s="143">
        <f t="shared" ref="V113:X122" si="6">+V29/(V29+V71)*100</f>
        <v>95.95375722543352</v>
      </c>
      <c r="W113" s="143">
        <f t="shared" si="6"/>
        <v>94.73684210526315</v>
      </c>
      <c r="X113" s="143">
        <f t="shared" si="6"/>
        <v>96.551724137931032</v>
      </c>
      <c r="Y113" s="169"/>
      <c r="Z113" s="143">
        <f t="shared" ref="Z113:AB122" si="7">+Z29/(Z29+Z71)*100</f>
        <v>97.31543624161074</v>
      </c>
      <c r="AA113" s="143">
        <f t="shared" si="7"/>
        <v>98.076923076923066</v>
      </c>
      <c r="AB113" s="143">
        <f t="shared" si="7"/>
        <v>96.907216494845358</v>
      </c>
    </row>
    <row r="114" spans="1:32" x14ac:dyDescent="0.25">
      <c r="A114" s="128" t="s">
        <v>115</v>
      </c>
      <c r="B114" s="143">
        <f t="shared" si="4"/>
        <v>94.695787831513258</v>
      </c>
      <c r="C114" s="143">
        <f t="shared" si="4"/>
        <v>92.444444444444443</v>
      </c>
      <c r="D114" s="143">
        <f t="shared" si="4"/>
        <v>95.913461538461547</v>
      </c>
      <c r="E114" s="169"/>
      <c r="F114" s="167" t="s">
        <v>56</v>
      </c>
      <c r="G114" s="167" t="s">
        <v>56</v>
      </c>
      <c r="H114" s="167" t="s">
        <v>56</v>
      </c>
      <c r="I114" s="167"/>
      <c r="J114" s="167" t="s">
        <v>56</v>
      </c>
      <c r="K114" s="167" t="s">
        <v>56</v>
      </c>
      <c r="L114" s="167" t="s">
        <v>56</v>
      </c>
      <c r="M114" s="167"/>
      <c r="N114" s="167" t="s">
        <v>56</v>
      </c>
      <c r="O114" s="167" t="s">
        <v>56</v>
      </c>
      <c r="P114" s="167" t="s">
        <v>56</v>
      </c>
      <c r="Q114" s="169"/>
      <c r="R114" s="143">
        <f t="shared" si="5"/>
        <v>94.979079497907946</v>
      </c>
      <c r="S114" s="143">
        <f t="shared" si="5"/>
        <v>89.534883720930239</v>
      </c>
      <c r="T114" s="143">
        <f t="shared" si="5"/>
        <v>98.039215686274503</v>
      </c>
      <c r="U114" s="169"/>
      <c r="V114" s="143">
        <f t="shared" si="6"/>
        <v>96.296296296296291</v>
      </c>
      <c r="W114" s="143">
        <f t="shared" si="6"/>
        <v>95.061728395061735</v>
      </c>
      <c r="X114" s="143">
        <f t="shared" si="6"/>
        <v>97.037037037037038</v>
      </c>
      <c r="Y114" s="169"/>
      <c r="Z114" s="143">
        <f t="shared" si="7"/>
        <v>92.473118279569889</v>
      </c>
      <c r="AA114" s="143">
        <f t="shared" si="7"/>
        <v>93.103448275862064</v>
      </c>
      <c r="AB114" s="143">
        <f t="shared" si="7"/>
        <v>92.1875</v>
      </c>
    </row>
    <row r="115" spans="1:32" x14ac:dyDescent="0.25">
      <c r="A115" s="128" t="s">
        <v>116</v>
      </c>
      <c r="B115" s="143">
        <f t="shared" si="4"/>
        <v>98.86363636363636</v>
      </c>
      <c r="C115" s="143">
        <f t="shared" si="4"/>
        <v>99.065420560747668</v>
      </c>
      <c r="D115" s="143">
        <f t="shared" si="4"/>
        <v>98.726114649681534</v>
      </c>
      <c r="E115" s="169"/>
      <c r="F115" s="167" t="s">
        <v>56</v>
      </c>
      <c r="G115" s="167" t="s">
        <v>56</v>
      </c>
      <c r="H115" s="167" t="s">
        <v>56</v>
      </c>
      <c r="I115" s="167"/>
      <c r="J115" s="167" t="s">
        <v>56</v>
      </c>
      <c r="K115" s="167" t="s">
        <v>56</v>
      </c>
      <c r="L115" s="167" t="s">
        <v>56</v>
      </c>
      <c r="M115" s="167"/>
      <c r="N115" s="167" t="s">
        <v>56</v>
      </c>
      <c r="O115" s="167" t="s">
        <v>56</v>
      </c>
      <c r="P115" s="167" t="s">
        <v>56</v>
      </c>
      <c r="Q115" s="169"/>
      <c r="R115" s="143">
        <f t="shared" si="5"/>
        <v>100</v>
      </c>
      <c r="S115" s="143">
        <f t="shared" si="5"/>
        <v>100</v>
      </c>
      <c r="T115" s="143">
        <f t="shared" si="5"/>
        <v>100</v>
      </c>
      <c r="U115" s="169"/>
      <c r="V115" s="143">
        <f t="shared" si="6"/>
        <v>100</v>
      </c>
      <c r="W115" s="143">
        <f t="shared" si="6"/>
        <v>100</v>
      </c>
      <c r="X115" s="143">
        <f t="shared" si="6"/>
        <v>100</v>
      </c>
      <c r="Y115" s="169"/>
      <c r="Z115" s="143">
        <f t="shared" si="7"/>
        <v>95.384615384615387</v>
      </c>
      <c r="AA115" s="143">
        <f t="shared" si="7"/>
        <v>94.73684210526315</v>
      </c>
      <c r="AB115" s="143">
        <f t="shared" si="7"/>
        <v>95.652173913043484</v>
      </c>
    </row>
    <row r="116" spans="1:32" x14ac:dyDescent="0.25">
      <c r="A116" s="128" t="s">
        <v>117</v>
      </c>
      <c r="B116" s="143">
        <f t="shared" si="4"/>
        <v>93.594306049822066</v>
      </c>
      <c r="C116" s="143">
        <f t="shared" si="4"/>
        <v>92.741935483870961</v>
      </c>
      <c r="D116" s="143">
        <f t="shared" si="4"/>
        <v>94.267515923566876</v>
      </c>
      <c r="E116" s="169"/>
      <c r="F116" s="167" t="s">
        <v>56</v>
      </c>
      <c r="G116" s="167" t="s">
        <v>56</v>
      </c>
      <c r="H116" s="167" t="s">
        <v>56</v>
      </c>
      <c r="I116" s="167"/>
      <c r="J116" s="167" t="s">
        <v>56</v>
      </c>
      <c r="K116" s="167" t="s">
        <v>56</v>
      </c>
      <c r="L116" s="167" t="s">
        <v>56</v>
      </c>
      <c r="M116" s="167"/>
      <c r="N116" s="167" t="s">
        <v>56</v>
      </c>
      <c r="O116" s="167" t="s">
        <v>56</v>
      </c>
      <c r="P116" s="167" t="s">
        <v>56</v>
      </c>
      <c r="Q116" s="169"/>
      <c r="R116" s="143">
        <f t="shared" si="5"/>
        <v>98.75</v>
      </c>
      <c r="S116" s="143">
        <f t="shared" si="5"/>
        <v>98.68421052631578</v>
      </c>
      <c r="T116" s="143">
        <f t="shared" si="5"/>
        <v>98.80952380952381</v>
      </c>
      <c r="U116" s="169"/>
      <c r="V116" s="143">
        <f t="shared" si="6"/>
        <v>96.721311475409834</v>
      </c>
      <c r="W116" s="143">
        <f t="shared" si="6"/>
        <v>96</v>
      </c>
      <c r="X116" s="143">
        <f t="shared" si="6"/>
        <v>97.222222222222214</v>
      </c>
      <c r="Y116" s="169"/>
      <c r="Z116" s="143">
        <f t="shared" si="7"/>
        <v>76.666666666666671</v>
      </c>
      <c r="AA116" s="143">
        <f t="shared" si="7"/>
        <v>69.565217391304344</v>
      </c>
      <c r="AB116" s="143">
        <f t="shared" si="7"/>
        <v>81.081081081081081</v>
      </c>
    </row>
    <row r="117" spans="1:32" x14ac:dyDescent="0.25">
      <c r="A117" s="128" t="s">
        <v>118</v>
      </c>
      <c r="B117" s="143">
        <f t="shared" si="4"/>
        <v>99.251870324189525</v>
      </c>
      <c r="C117" s="143">
        <f t="shared" si="4"/>
        <v>99.180327868852459</v>
      </c>
      <c r="D117" s="143">
        <f t="shared" si="4"/>
        <v>99.283154121863802</v>
      </c>
      <c r="E117" s="169"/>
      <c r="F117" s="167" t="s">
        <v>56</v>
      </c>
      <c r="G117" s="167" t="s">
        <v>56</v>
      </c>
      <c r="H117" s="167" t="s">
        <v>56</v>
      </c>
      <c r="I117" s="167"/>
      <c r="J117" s="167" t="s">
        <v>56</v>
      </c>
      <c r="K117" s="167" t="s">
        <v>56</v>
      </c>
      <c r="L117" s="167" t="s">
        <v>56</v>
      </c>
      <c r="M117" s="167"/>
      <c r="N117" s="167" t="s">
        <v>56</v>
      </c>
      <c r="O117" s="167" t="s">
        <v>56</v>
      </c>
      <c r="P117" s="167" t="s">
        <v>56</v>
      </c>
      <c r="Q117" s="169"/>
      <c r="R117" s="143">
        <f t="shared" si="5"/>
        <v>99.354838709677423</v>
      </c>
      <c r="S117" s="143">
        <f t="shared" si="5"/>
        <v>100</v>
      </c>
      <c r="T117" s="143">
        <f t="shared" si="5"/>
        <v>99.065420560747668</v>
      </c>
      <c r="U117" s="169"/>
      <c r="V117" s="143">
        <f t="shared" si="6"/>
        <v>99.166666666666671</v>
      </c>
      <c r="W117" s="143">
        <f t="shared" si="6"/>
        <v>97.368421052631575</v>
      </c>
      <c r="X117" s="143">
        <f t="shared" si="6"/>
        <v>100</v>
      </c>
      <c r="Y117" s="169"/>
      <c r="Z117" s="143">
        <f t="shared" si="7"/>
        <v>99.206349206349216</v>
      </c>
      <c r="AA117" s="143">
        <f t="shared" si="7"/>
        <v>100</v>
      </c>
      <c r="AB117" s="143">
        <f t="shared" si="7"/>
        <v>98.888888888888886</v>
      </c>
    </row>
    <row r="118" spans="1:32" x14ac:dyDescent="0.25">
      <c r="A118" s="128" t="s">
        <v>119</v>
      </c>
      <c r="B118" s="143">
        <f t="shared" si="4"/>
        <v>99.749373433583955</v>
      </c>
      <c r="C118" s="143">
        <f t="shared" si="4"/>
        <v>99.152542372881356</v>
      </c>
      <c r="D118" s="143">
        <f t="shared" si="4"/>
        <v>100</v>
      </c>
      <c r="E118" s="169"/>
      <c r="F118" s="167" t="s">
        <v>56</v>
      </c>
      <c r="G118" s="167" t="s">
        <v>56</v>
      </c>
      <c r="H118" s="167" t="s">
        <v>56</v>
      </c>
      <c r="I118" s="167"/>
      <c r="J118" s="167" t="s">
        <v>56</v>
      </c>
      <c r="K118" s="167" t="s">
        <v>56</v>
      </c>
      <c r="L118" s="167" t="s">
        <v>56</v>
      </c>
      <c r="M118" s="167"/>
      <c r="N118" s="167" t="s">
        <v>56</v>
      </c>
      <c r="O118" s="167" t="s">
        <v>56</v>
      </c>
      <c r="P118" s="167" t="s">
        <v>56</v>
      </c>
      <c r="Q118" s="169"/>
      <c r="R118" s="143">
        <f t="shared" si="5"/>
        <v>100</v>
      </c>
      <c r="S118" s="143">
        <f t="shared" si="5"/>
        <v>100</v>
      </c>
      <c r="T118" s="143">
        <f t="shared" si="5"/>
        <v>100</v>
      </c>
      <c r="U118" s="169"/>
      <c r="V118" s="143">
        <f t="shared" si="6"/>
        <v>100</v>
      </c>
      <c r="W118" s="143">
        <f t="shared" si="6"/>
        <v>100</v>
      </c>
      <c r="X118" s="143">
        <f t="shared" si="6"/>
        <v>100</v>
      </c>
      <c r="Y118" s="169"/>
      <c r="Z118" s="143">
        <f t="shared" si="7"/>
        <v>98.701298701298697</v>
      </c>
      <c r="AA118" s="143">
        <f t="shared" si="7"/>
        <v>96</v>
      </c>
      <c r="AB118" s="143">
        <f t="shared" si="7"/>
        <v>100</v>
      </c>
    </row>
    <row r="119" spans="1:32" x14ac:dyDescent="0.25">
      <c r="A119" s="128" t="s">
        <v>120</v>
      </c>
      <c r="B119" s="143">
        <f t="shared" si="4"/>
        <v>98.553345388788429</v>
      </c>
      <c r="C119" s="143">
        <f t="shared" si="4"/>
        <v>96.571428571428569</v>
      </c>
      <c r="D119" s="143">
        <f t="shared" si="4"/>
        <v>99.470899470899468</v>
      </c>
      <c r="E119" s="169"/>
      <c r="F119" s="167" t="s">
        <v>56</v>
      </c>
      <c r="G119" s="167" t="s">
        <v>56</v>
      </c>
      <c r="H119" s="167" t="s">
        <v>56</v>
      </c>
      <c r="I119" s="167"/>
      <c r="J119" s="167" t="s">
        <v>56</v>
      </c>
      <c r="K119" s="167" t="s">
        <v>56</v>
      </c>
      <c r="L119" s="167" t="s">
        <v>56</v>
      </c>
      <c r="M119" s="167"/>
      <c r="N119" s="167" t="s">
        <v>56</v>
      </c>
      <c r="O119" s="167" t="s">
        <v>56</v>
      </c>
      <c r="P119" s="167" t="s">
        <v>56</v>
      </c>
      <c r="Q119" s="169"/>
      <c r="R119" s="143">
        <f t="shared" si="5"/>
        <v>99.221789883268485</v>
      </c>
      <c r="S119" s="143">
        <f t="shared" si="5"/>
        <v>97.894736842105274</v>
      </c>
      <c r="T119" s="143">
        <f t="shared" si="5"/>
        <v>100</v>
      </c>
      <c r="U119" s="169"/>
      <c r="V119" s="143">
        <f t="shared" si="6"/>
        <v>98.80952380952381</v>
      </c>
      <c r="W119" s="143">
        <f t="shared" si="6"/>
        <v>100</v>
      </c>
      <c r="X119" s="143">
        <f t="shared" si="6"/>
        <v>98.449612403100772</v>
      </c>
      <c r="Y119" s="169"/>
      <c r="Z119" s="143">
        <f t="shared" si="7"/>
        <v>96.875</v>
      </c>
      <c r="AA119" s="143">
        <f t="shared" si="7"/>
        <v>90.243902439024396</v>
      </c>
      <c r="AB119" s="143">
        <f t="shared" si="7"/>
        <v>100</v>
      </c>
    </row>
    <row r="120" spans="1:32" x14ac:dyDescent="0.25">
      <c r="A120" s="170" t="s">
        <v>121</v>
      </c>
      <c r="B120" s="143">
        <f t="shared" si="4"/>
        <v>95.555555555555557</v>
      </c>
      <c r="C120" s="143">
        <f t="shared" si="4"/>
        <v>91.83673469387756</v>
      </c>
      <c r="D120" s="143">
        <f t="shared" si="4"/>
        <v>96.946564885496173</v>
      </c>
      <c r="E120" s="169"/>
      <c r="F120" s="167" t="s">
        <v>56</v>
      </c>
      <c r="G120" s="167" t="s">
        <v>56</v>
      </c>
      <c r="H120" s="167" t="s">
        <v>56</v>
      </c>
      <c r="I120" s="167"/>
      <c r="J120" s="167" t="s">
        <v>56</v>
      </c>
      <c r="K120" s="167" t="s">
        <v>56</v>
      </c>
      <c r="L120" s="167" t="s">
        <v>56</v>
      </c>
      <c r="M120" s="167"/>
      <c r="N120" s="167" t="s">
        <v>56</v>
      </c>
      <c r="O120" s="167" t="s">
        <v>56</v>
      </c>
      <c r="P120" s="167" t="s">
        <v>56</v>
      </c>
      <c r="Q120" s="169"/>
      <c r="R120" s="143">
        <f t="shared" si="5"/>
        <v>93.939393939393938</v>
      </c>
      <c r="S120" s="143">
        <f t="shared" si="5"/>
        <v>90.909090909090907</v>
      </c>
      <c r="T120" s="143">
        <f t="shared" si="5"/>
        <v>95.454545454545453</v>
      </c>
      <c r="U120" s="169"/>
      <c r="V120" s="143">
        <f t="shared" si="6"/>
        <v>97.674418604651152</v>
      </c>
      <c r="W120" s="143">
        <f t="shared" si="6"/>
        <v>100</v>
      </c>
      <c r="X120" s="143">
        <f t="shared" si="6"/>
        <v>96.666666666666671</v>
      </c>
      <c r="Y120" s="169"/>
      <c r="Z120" s="143">
        <f t="shared" si="7"/>
        <v>97.368421052631575</v>
      </c>
      <c r="AA120" s="143">
        <f t="shared" si="7"/>
        <v>66.666666666666657</v>
      </c>
      <c r="AB120" s="143">
        <f t="shared" si="7"/>
        <v>100</v>
      </c>
    </row>
    <row r="121" spans="1:32" x14ac:dyDescent="0.25">
      <c r="A121" s="170" t="s">
        <v>122</v>
      </c>
      <c r="B121" s="143">
        <f t="shared" si="4"/>
        <v>98.579040852575488</v>
      </c>
      <c r="C121" s="143">
        <f t="shared" si="4"/>
        <v>98.064516129032256</v>
      </c>
      <c r="D121" s="143">
        <f t="shared" si="4"/>
        <v>98.774509803921575</v>
      </c>
      <c r="E121" s="169"/>
      <c r="F121" s="167" t="s">
        <v>56</v>
      </c>
      <c r="G121" s="167" t="s">
        <v>56</v>
      </c>
      <c r="H121" s="167" t="s">
        <v>56</v>
      </c>
      <c r="I121" s="167"/>
      <c r="J121" s="167" t="s">
        <v>56</v>
      </c>
      <c r="K121" s="167" t="s">
        <v>56</v>
      </c>
      <c r="L121" s="167" t="s">
        <v>56</v>
      </c>
      <c r="M121" s="167"/>
      <c r="N121" s="167" t="s">
        <v>56</v>
      </c>
      <c r="O121" s="167" t="s">
        <v>56</v>
      </c>
      <c r="P121" s="167" t="s">
        <v>56</v>
      </c>
      <c r="Q121" s="169"/>
      <c r="R121" s="143">
        <f t="shared" si="5"/>
        <v>97.517730496453908</v>
      </c>
      <c r="S121" s="143">
        <f t="shared" si="5"/>
        <v>96.808510638297875</v>
      </c>
      <c r="T121" s="143">
        <f t="shared" si="5"/>
        <v>97.872340425531917</v>
      </c>
      <c r="U121" s="169"/>
      <c r="V121" s="143">
        <f t="shared" si="6"/>
        <v>99.431818181818173</v>
      </c>
      <c r="W121" s="143">
        <f t="shared" si="6"/>
        <v>100</v>
      </c>
      <c r="X121" s="143">
        <f t="shared" si="6"/>
        <v>99.236641221374043</v>
      </c>
      <c r="Y121" s="169"/>
      <c r="Z121" s="143">
        <f t="shared" si="7"/>
        <v>100</v>
      </c>
      <c r="AA121" s="143">
        <f t="shared" si="7"/>
        <v>100</v>
      </c>
      <c r="AB121" s="143">
        <f t="shared" si="7"/>
        <v>100</v>
      </c>
    </row>
    <row r="122" spans="1:32" ht="13.5" thickBot="1" x14ac:dyDescent="0.3">
      <c r="A122" s="166" t="s">
        <v>224</v>
      </c>
      <c r="B122" s="149">
        <f t="shared" si="4"/>
        <v>98.843930635838149</v>
      </c>
      <c r="C122" s="149">
        <f t="shared" si="4"/>
        <v>96.774193548387103</v>
      </c>
      <c r="D122" s="149">
        <f t="shared" si="4"/>
        <v>100</v>
      </c>
      <c r="E122" s="172"/>
      <c r="F122" s="167" t="s">
        <v>56</v>
      </c>
      <c r="G122" s="167" t="s">
        <v>56</v>
      </c>
      <c r="H122" s="167" t="s">
        <v>56</v>
      </c>
      <c r="I122" s="167"/>
      <c r="J122" s="167" t="s">
        <v>56</v>
      </c>
      <c r="K122" s="167" t="s">
        <v>56</v>
      </c>
      <c r="L122" s="167" t="s">
        <v>56</v>
      </c>
      <c r="M122" s="167"/>
      <c r="N122" s="167" t="s">
        <v>56</v>
      </c>
      <c r="O122" s="167" t="s">
        <v>56</v>
      </c>
      <c r="P122" s="167" t="s">
        <v>56</v>
      </c>
      <c r="Q122" s="172"/>
      <c r="R122" s="143">
        <f t="shared" si="5"/>
        <v>98.571428571428584</v>
      </c>
      <c r="S122" s="143">
        <f t="shared" si="5"/>
        <v>95.833333333333343</v>
      </c>
      <c r="T122" s="143">
        <f t="shared" si="5"/>
        <v>100</v>
      </c>
      <c r="U122" s="169"/>
      <c r="V122" s="143">
        <f t="shared" si="6"/>
        <v>100</v>
      </c>
      <c r="W122" s="143">
        <f t="shared" si="6"/>
        <v>100</v>
      </c>
      <c r="X122" s="143">
        <f t="shared" si="6"/>
        <v>100</v>
      </c>
      <c r="Y122" s="169"/>
      <c r="Z122" s="143">
        <f t="shared" si="7"/>
        <v>98.181818181818187</v>
      </c>
      <c r="AA122" s="143">
        <f t="shared" si="7"/>
        <v>95.833333333333343</v>
      </c>
      <c r="AB122" s="143">
        <f t="shared" si="7"/>
        <v>100</v>
      </c>
    </row>
    <row r="123" spans="1:32" x14ac:dyDescent="0.25">
      <c r="A123" s="292" t="s">
        <v>90</v>
      </c>
      <c r="B123" s="292"/>
      <c r="C123" s="292"/>
      <c r="D123" s="292"/>
      <c r="E123" s="292"/>
      <c r="F123" s="292"/>
      <c r="G123" s="292"/>
      <c r="H123" s="292"/>
      <c r="I123" s="292"/>
      <c r="J123" s="292"/>
      <c r="K123" s="292"/>
      <c r="L123" s="292"/>
      <c r="M123" s="292"/>
      <c r="N123" s="292"/>
      <c r="O123" s="292"/>
      <c r="P123" s="292"/>
      <c r="Q123" s="292"/>
      <c r="R123" s="292"/>
      <c r="S123" s="292"/>
      <c r="T123" s="292"/>
      <c r="U123" s="292"/>
      <c r="V123" s="292"/>
      <c r="W123" s="292"/>
      <c r="X123" s="292"/>
      <c r="Y123" s="292"/>
      <c r="Z123" s="292"/>
      <c r="AA123" s="292"/>
      <c r="AB123" s="292"/>
    </row>
    <row r="124" spans="1:32" x14ac:dyDescent="0.25">
      <c r="A124" s="293" t="s">
        <v>14</v>
      </c>
      <c r="B124" s="293"/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</row>
    <row r="125" spans="1:3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</row>
    <row r="127" spans="1:32" s="115" customFormat="1" ht="15" x14ac:dyDescent="0.25">
      <c r="A127" s="294" t="s">
        <v>229</v>
      </c>
      <c r="B127" s="294"/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9"/>
      <c r="AD127" s="278" t="s">
        <v>249</v>
      </c>
      <c r="AE127" s="278"/>
      <c r="AF127" s="9"/>
    </row>
    <row r="128" spans="1:32" s="115" customFormat="1" ht="15" x14ac:dyDescent="0.25">
      <c r="A128" s="295" t="s">
        <v>230</v>
      </c>
      <c r="B128" s="295"/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9"/>
      <c r="AD128" s="278"/>
      <c r="AE128" s="278"/>
      <c r="AF128"/>
    </row>
    <row r="129" spans="1:28" s="115" customFormat="1" ht="15" x14ac:dyDescent="0.25">
      <c r="A129" s="294" t="s">
        <v>78</v>
      </c>
      <c r="B129" s="294"/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</row>
    <row r="130" spans="1:28" s="115" customFormat="1" ht="15" x14ac:dyDescent="0.25">
      <c r="A130" s="295" t="s">
        <v>94</v>
      </c>
      <c r="B130" s="295"/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</row>
    <row r="131" spans="1:28" s="115" customFormat="1" ht="15" x14ac:dyDescent="0.25">
      <c r="A131" s="294" t="s">
        <v>95</v>
      </c>
      <c r="B131" s="294"/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</row>
    <row r="132" spans="1:28" s="115" customFormat="1" ht="15" x14ac:dyDescent="0.25">
      <c r="A132" s="295" t="s">
        <v>80</v>
      </c>
      <c r="B132" s="295"/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</row>
    <row r="133" spans="1:28" s="115" customFormat="1" ht="15.75" thickBot="1" x14ac:dyDescent="0.3">
      <c r="A133" s="118"/>
      <c r="B133" s="117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</row>
    <row r="134" spans="1:28" s="115" customFormat="1" ht="15" x14ac:dyDescent="0.25">
      <c r="A134" s="120" t="s">
        <v>165</v>
      </c>
      <c r="B134" s="119" t="s">
        <v>222</v>
      </c>
      <c r="C134" s="119"/>
      <c r="D134" s="119"/>
      <c r="E134" s="120"/>
      <c r="F134" s="119" t="s">
        <v>57</v>
      </c>
      <c r="G134" s="119"/>
      <c r="H134" s="119"/>
      <c r="I134" s="120"/>
      <c r="J134" s="119" t="s">
        <v>58</v>
      </c>
      <c r="K134" s="119"/>
      <c r="L134" s="119"/>
      <c r="M134" s="120"/>
      <c r="N134" s="119" t="s">
        <v>59</v>
      </c>
      <c r="O134" s="119"/>
      <c r="P134" s="119"/>
      <c r="Q134" s="120"/>
      <c r="R134" s="119" t="s">
        <v>61</v>
      </c>
      <c r="S134" s="119"/>
      <c r="T134" s="119"/>
      <c r="U134" s="120"/>
      <c r="V134" s="119" t="s">
        <v>62</v>
      </c>
      <c r="W134" s="119"/>
      <c r="X134" s="119"/>
      <c r="Y134" s="120"/>
      <c r="Z134" s="119" t="s">
        <v>63</v>
      </c>
      <c r="AA134" s="119"/>
      <c r="AB134" s="119"/>
    </row>
    <row r="135" spans="1:28" s="115" customFormat="1" ht="15.75" thickBot="1" x14ac:dyDescent="0.3">
      <c r="A135" s="242" t="s">
        <v>166</v>
      </c>
      <c r="B135" s="121" t="s">
        <v>82</v>
      </c>
      <c r="C135" s="121" t="s">
        <v>83</v>
      </c>
      <c r="D135" s="121" t="s">
        <v>84</v>
      </c>
      <c r="E135" s="122"/>
      <c r="F135" s="121" t="s">
        <v>82</v>
      </c>
      <c r="G135" s="121" t="s">
        <v>83</v>
      </c>
      <c r="H135" s="121" t="s">
        <v>84</v>
      </c>
      <c r="I135" s="122"/>
      <c r="J135" s="121" t="s">
        <v>82</v>
      </c>
      <c r="K135" s="121" t="s">
        <v>83</v>
      </c>
      <c r="L135" s="121" t="s">
        <v>84</v>
      </c>
      <c r="M135" s="122"/>
      <c r="N135" s="121" t="s">
        <v>82</v>
      </c>
      <c r="O135" s="121" t="s">
        <v>83</v>
      </c>
      <c r="P135" s="121" t="s">
        <v>84</v>
      </c>
      <c r="Q135" s="122"/>
      <c r="R135" s="121" t="s">
        <v>82</v>
      </c>
      <c r="S135" s="121" t="s">
        <v>83</v>
      </c>
      <c r="T135" s="121" t="s">
        <v>84</v>
      </c>
      <c r="U135" s="122"/>
      <c r="V135" s="121" t="s">
        <v>82</v>
      </c>
      <c r="W135" s="121" t="s">
        <v>83</v>
      </c>
      <c r="X135" s="121" t="s">
        <v>84</v>
      </c>
      <c r="Y135" s="122"/>
      <c r="Z135" s="121" t="s">
        <v>82</v>
      </c>
      <c r="AA135" s="121" t="s">
        <v>83</v>
      </c>
      <c r="AB135" s="121" t="s">
        <v>84</v>
      </c>
    </row>
    <row r="136" spans="1:28" x14ac:dyDescent="0.25">
      <c r="A136" s="154"/>
      <c r="B136" s="155"/>
      <c r="C136" s="155"/>
      <c r="D136" s="155"/>
      <c r="E136" s="156"/>
      <c r="F136" s="155"/>
      <c r="G136" s="155"/>
      <c r="H136" s="155"/>
      <c r="I136" s="156"/>
      <c r="J136" s="155"/>
      <c r="K136" s="155"/>
      <c r="L136" s="155"/>
      <c r="M136" s="156"/>
      <c r="N136" s="155"/>
      <c r="O136" s="155"/>
      <c r="P136" s="155"/>
      <c r="Q136" s="156"/>
      <c r="R136" s="155"/>
      <c r="S136" s="155"/>
      <c r="T136" s="155"/>
      <c r="U136" s="156"/>
      <c r="V136" s="155"/>
      <c r="W136" s="155"/>
      <c r="X136" s="155"/>
      <c r="Y136" s="156"/>
      <c r="Z136" s="155"/>
      <c r="AA136" s="155"/>
      <c r="AB136" s="155"/>
    </row>
    <row r="137" spans="1:28" ht="13.5" x14ac:dyDescent="0.25">
      <c r="A137" s="158" t="s">
        <v>97</v>
      </c>
      <c r="B137" s="143">
        <f>+B53/(B53+B11)*100</f>
        <v>2.6492608946054905</v>
      </c>
      <c r="C137" s="143">
        <f>+C53/(C53+C11)*100</f>
        <v>2.9434954007884362</v>
      </c>
      <c r="D137" s="143">
        <f>+D53/(D53+D11)*100</f>
        <v>2.479963707848178</v>
      </c>
      <c r="E137" s="169"/>
      <c r="F137" s="167" t="s">
        <v>56</v>
      </c>
      <c r="G137" s="167" t="s">
        <v>56</v>
      </c>
      <c r="H137" s="167" t="s">
        <v>56</v>
      </c>
      <c r="I137" s="167"/>
      <c r="J137" s="167" t="s">
        <v>56</v>
      </c>
      <c r="K137" s="167" t="s">
        <v>56</v>
      </c>
      <c r="L137" s="167" t="s">
        <v>56</v>
      </c>
      <c r="M137" s="167"/>
      <c r="N137" s="167" t="s">
        <v>56</v>
      </c>
      <c r="O137" s="167" t="s">
        <v>56</v>
      </c>
      <c r="P137" s="167" t="s">
        <v>56</v>
      </c>
      <c r="Q137" s="169"/>
      <c r="R137" s="143">
        <f>+R53/(R53+R11)*100</f>
        <v>2.2973271482217803</v>
      </c>
      <c r="S137" s="143">
        <f>+S53/(S53+S11)*100</f>
        <v>2.776171197223829</v>
      </c>
      <c r="T137" s="143">
        <f>+T53/(T53+T11)*100</f>
        <v>2.0014295925661187</v>
      </c>
      <c r="U137" s="169"/>
      <c r="V137" s="143">
        <f>+V53/(V53+V11)*100</f>
        <v>2.4524040012907391</v>
      </c>
      <c r="W137" s="143">
        <f>+W53/(W53+W11)*100</f>
        <v>2.9333333333333331</v>
      </c>
      <c r="X137" s="143">
        <f>+X53/(X53+X11)*100</f>
        <v>2.1783181357649442</v>
      </c>
      <c r="Y137" s="169"/>
      <c r="Z137" s="143">
        <f>+Z53/(Z53+Z11)*100</f>
        <v>3.4383954154727796</v>
      </c>
      <c r="AA137" s="143">
        <f>+AA53/(AA53+AA11)*100</f>
        <v>3.2597266035751837</v>
      </c>
      <c r="AB137" s="143">
        <f>+AB53/(AB53+AB11)*100</f>
        <v>3.5306898424769146</v>
      </c>
    </row>
    <row r="138" spans="1:28" x14ac:dyDescent="0.25">
      <c r="B138" s="169"/>
      <c r="C138" s="169"/>
      <c r="D138" s="169"/>
      <c r="E138" s="169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</row>
    <row r="139" spans="1:28" x14ac:dyDescent="0.25">
      <c r="A139" s="128" t="s">
        <v>98</v>
      </c>
      <c r="B139" s="143">
        <f t="shared" ref="B139:D154" si="8">+B55/(B55+B13)*100</f>
        <v>0.81632653061224492</v>
      </c>
      <c r="C139" s="143">
        <f t="shared" si="8"/>
        <v>0</v>
      </c>
      <c r="D139" s="143">
        <f t="shared" si="8"/>
        <v>1.257861635220126</v>
      </c>
      <c r="E139" s="169"/>
      <c r="F139" s="167" t="s">
        <v>56</v>
      </c>
      <c r="G139" s="167" t="s">
        <v>56</v>
      </c>
      <c r="H139" s="167" t="s">
        <v>56</v>
      </c>
      <c r="I139" s="167"/>
      <c r="J139" s="167" t="s">
        <v>56</v>
      </c>
      <c r="K139" s="167" t="s">
        <v>56</v>
      </c>
      <c r="L139" s="167" t="s">
        <v>56</v>
      </c>
      <c r="M139" s="167"/>
      <c r="N139" s="167" t="s">
        <v>56</v>
      </c>
      <c r="O139" s="167" t="s">
        <v>56</v>
      </c>
      <c r="P139" s="167" t="s">
        <v>56</v>
      </c>
      <c r="Q139" s="169"/>
      <c r="R139" s="143">
        <f t="shared" ref="R139:T154" si="9">+R55/(R55+R13)*100</f>
        <v>0</v>
      </c>
      <c r="S139" s="143">
        <f t="shared" si="9"/>
        <v>0</v>
      </c>
      <c r="T139" s="143">
        <f t="shared" si="9"/>
        <v>0</v>
      </c>
      <c r="U139" s="169"/>
      <c r="V139" s="143">
        <f t="shared" ref="V139:X154" si="10">+V55/(V55+V13)*100</f>
        <v>2.0618556701030926</v>
      </c>
      <c r="W139" s="143">
        <f t="shared" si="10"/>
        <v>0</v>
      </c>
      <c r="X139" s="143">
        <f t="shared" si="10"/>
        <v>3.125</v>
      </c>
      <c r="Y139" s="169"/>
      <c r="Z139" s="143">
        <f t="shared" ref="Z139:AB154" si="11">+Z55/(Z55+Z13)*100</f>
        <v>0</v>
      </c>
      <c r="AA139" s="143">
        <f t="shared" si="11"/>
        <v>0</v>
      </c>
      <c r="AB139" s="143">
        <f t="shared" si="11"/>
        <v>0</v>
      </c>
    </row>
    <row r="140" spans="1:28" x14ac:dyDescent="0.25">
      <c r="A140" s="128" t="s">
        <v>99</v>
      </c>
      <c r="B140" s="143">
        <f t="shared" si="8"/>
        <v>0.52083333333333326</v>
      </c>
      <c r="C140" s="143">
        <f t="shared" si="8"/>
        <v>1.5267175572519083</v>
      </c>
      <c r="D140" s="143">
        <f t="shared" si="8"/>
        <v>0</v>
      </c>
      <c r="E140" s="169"/>
      <c r="F140" s="167" t="s">
        <v>56</v>
      </c>
      <c r="G140" s="167" t="s">
        <v>56</v>
      </c>
      <c r="H140" s="167" t="s">
        <v>56</v>
      </c>
      <c r="I140" s="167"/>
      <c r="J140" s="167" t="s">
        <v>56</v>
      </c>
      <c r="K140" s="167" t="s">
        <v>56</v>
      </c>
      <c r="L140" s="167" t="s">
        <v>56</v>
      </c>
      <c r="M140" s="167"/>
      <c r="N140" s="167" t="s">
        <v>56</v>
      </c>
      <c r="O140" s="167" t="s">
        <v>56</v>
      </c>
      <c r="P140" s="167" t="s">
        <v>56</v>
      </c>
      <c r="Q140" s="169"/>
      <c r="R140" s="143">
        <f t="shared" si="9"/>
        <v>0</v>
      </c>
      <c r="S140" s="143">
        <f t="shared" si="9"/>
        <v>0</v>
      </c>
      <c r="T140" s="143">
        <f t="shared" si="9"/>
        <v>0</v>
      </c>
      <c r="U140" s="169"/>
      <c r="V140" s="143">
        <f t="shared" si="10"/>
        <v>0.99009900990099009</v>
      </c>
      <c r="W140" s="143">
        <f t="shared" si="10"/>
        <v>3.4482758620689653</v>
      </c>
      <c r="X140" s="143">
        <f t="shared" si="10"/>
        <v>0</v>
      </c>
      <c r="Y140" s="169"/>
      <c r="Z140" s="143">
        <f t="shared" si="11"/>
        <v>0.67114093959731547</v>
      </c>
      <c r="AA140" s="143">
        <f t="shared" si="11"/>
        <v>1.5625</v>
      </c>
      <c r="AB140" s="143">
        <f t="shared" si="11"/>
        <v>0</v>
      </c>
    </row>
    <row r="141" spans="1:28" x14ac:dyDescent="0.25">
      <c r="A141" s="128" t="s">
        <v>100</v>
      </c>
      <c r="B141" s="143">
        <f t="shared" si="8"/>
        <v>2.2388059701492535</v>
      </c>
      <c r="C141" s="143">
        <f t="shared" si="8"/>
        <v>2.5</v>
      </c>
      <c r="D141" s="143">
        <f t="shared" si="8"/>
        <v>2.1276595744680851</v>
      </c>
      <c r="E141" s="169"/>
      <c r="F141" s="167" t="s">
        <v>56</v>
      </c>
      <c r="G141" s="167" t="s">
        <v>56</v>
      </c>
      <c r="H141" s="167" t="s">
        <v>56</v>
      </c>
      <c r="I141" s="167"/>
      <c r="J141" s="167" t="s">
        <v>56</v>
      </c>
      <c r="K141" s="167" t="s">
        <v>56</v>
      </c>
      <c r="L141" s="167" t="s">
        <v>56</v>
      </c>
      <c r="M141" s="167"/>
      <c r="N141" s="167" t="s">
        <v>56</v>
      </c>
      <c r="O141" s="167" t="s">
        <v>56</v>
      </c>
      <c r="P141" s="167" t="s">
        <v>56</v>
      </c>
      <c r="Q141" s="169"/>
      <c r="R141" s="143">
        <f t="shared" si="9"/>
        <v>0</v>
      </c>
      <c r="S141" s="143">
        <f t="shared" si="9"/>
        <v>0</v>
      </c>
      <c r="T141" s="143">
        <f t="shared" si="9"/>
        <v>0</v>
      </c>
      <c r="U141" s="169"/>
      <c r="V141" s="143">
        <f t="shared" si="10"/>
        <v>2.1276595744680851</v>
      </c>
      <c r="W141" s="143">
        <f t="shared" si="10"/>
        <v>0</v>
      </c>
      <c r="X141" s="143">
        <f t="shared" si="10"/>
        <v>3.0303030303030303</v>
      </c>
      <c r="Y141" s="169"/>
      <c r="Z141" s="143">
        <f t="shared" si="11"/>
        <v>5.8823529411764701</v>
      </c>
      <c r="AA141" s="143">
        <f t="shared" si="11"/>
        <v>8.3333333333333321</v>
      </c>
      <c r="AB141" s="143">
        <f t="shared" si="11"/>
        <v>4.5454545454545459</v>
      </c>
    </row>
    <row r="142" spans="1:28" x14ac:dyDescent="0.25">
      <c r="A142" s="128" t="s">
        <v>101</v>
      </c>
      <c r="B142" s="143">
        <f t="shared" si="8"/>
        <v>1.6587677725118484</v>
      </c>
      <c r="C142" s="143">
        <f t="shared" si="8"/>
        <v>2.8213166144200628</v>
      </c>
      <c r="D142" s="143">
        <f t="shared" si="8"/>
        <v>0.95238095238095244</v>
      </c>
      <c r="E142" s="169"/>
      <c r="F142" s="167" t="s">
        <v>56</v>
      </c>
      <c r="G142" s="167" t="s">
        <v>56</v>
      </c>
      <c r="H142" s="167" t="s">
        <v>56</v>
      </c>
      <c r="I142" s="167"/>
      <c r="J142" s="167" t="s">
        <v>56</v>
      </c>
      <c r="K142" s="167" t="s">
        <v>56</v>
      </c>
      <c r="L142" s="167" t="s">
        <v>56</v>
      </c>
      <c r="M142" s="167"/>
      <c r="N142" s="167" t="s">
        <v>56</v>
      </c>
      <c r="O142" s="167" t="s">
        <v>56</v>
      </c>
      <c r="P142" s="167" t="s">
        <v>56</v>
      </c>
      <c r="Q142" s="169"/>
      <c r="R142" s="143">
        <f t="shared" si="9"/>
        <v>1.9125683060109291</v>
      </c>
      <c r="S142" s="143">
        <f t="shared" si="9"/>
        <v>4.0268456375838921</v>
      </c>
      <c r="T142" s="143">
        <f t="shared" si="9"/>
        <v>0.46082949308755761</v>
      </c>
      <c r="U142" s="169"/>
      <c r="V142" s="143">
        <f t="shared" si="10"/>
        <v>0.47169811320754718</v>
      </c>
      <c r="W142" s="143">
        <f t="shared" si="10"/>
        <v>1.2195121951219512</v>
      </c>
      <c r="X142" s="143">
        <f t="shared" si="10"/>
        <v>0</v>
      </c>
      <c r="Y142" s="169"/>
      <c r="Z142" s="143">
        <f t="shared" si="11"/>
        <v>2.2556390977443606</v>
      </c>
      <c r="AA142" s="143">
        <f t="shared" si="11"/>
        <v>2.2727272727272729</v>
      </c>
      <c r="AB142" s="143">
        <f t="shared" si="11"/>
        <v>2.2471910112359552</v>
      </c>
    </row>
    <row r="143" spans="1:28" x14ac:dyDescent="0.25">
      <c r="A143" s="128" t="s">
        <v>102</v>
      </c>
      <c r="B143" s="143">
        <f t="shared" si="8"/>
        <v>4.6728971962616823</v>
      </c>
      <c r="C143" s="143">
        <f t="shared" si="8"/>
        <v>0</v>
      </c>
      <c r="D143" s="143">
        <f t="shared" si="8"/>
        <v>6.024096385542169</v>
      </c>
      <c r="E143" s="169"/>
      <c r="F143" s="167" t="s">
        <v>56</v>
      </c>
      <c r="G143" s="167" t="s">
        <v>56</v>
      </c>
      <c r="H143" s="167" t="s">
        <v>56</v>
      </c>
      <c r="I143" s="167"/>
      <c r="J143" s="167" t="s">
        <v>56</v>
      </c>
      <c r="K143" s="167" t="s">
        <v>56</v>
      </c>
      <c r="L143" s="167" t="s">
        <v>56</v>
      </c>
      <c r="M143" s="167"/>
      <c r="N143" s="167" t="s">
        <v>56</v>
      </c>
      <c r="O143" s="167" t="s">
        <v>56</v>
      </c>
      <c r="P143" s="167" t="s">
        <v>56</v>
      </c>
      <c r="Q143" s="169"/>
      <c r="R143" s="143">
        <f t="shared" si="9"/>
        <v>9.2592592592592595</v>
      </c>
      <c r="S143" s="143">
        <f t="shared" si="9"/>
        <v>0</v>
      </c>
      <c r="T143" s="143">
        <f t="shared" si="9"/>
        <v>11.111111111111111</v>
      </c>
      <c r="U143" s="169"/>
      <c r="V143" s="143">
        <f t="shared" si="10"/>
        <v>0</v>
      </c>
      <c r="W143" s="143">
        <f t="shared" si="10"/>
        <v>0</v>
      </c>
      <c r="X143" s="143">
        <f t="shared" si="10"/>
        <v>0</v>
      </c>
      <c r="Y143" s="169"/>
      <c r="Z143" s="143">
        <f t="shared" si="11"/>
        <v>0</v>
      </c>
      <c r="AA143" s="143">
        <f t="shared" si="11"/>
        <v>0</v>
      </c>
      <c r="AB143" s="143">
        <f t="shared" si="11"/>
        <v>0</v>
      </c>
    </row>
    <row r="144" spans="1:28" x14ac:dyDescent="0.25">
      <c r="A144" s="128" t="s">
        <v>103</v>
      </c>
      <c r="B144" s="143">
        <f t="shared" si="8"/>
        <v>1.8450184501845017</v>
      </c>
      <c r="C144" s="143">
        <f t="shared" si="8"/>
        <v>2.8846153846153846</v>
      </c>
      <c r="D144" s="143">
        <f t="shared" si="8"/>
        <v>1.1976047904191618</v>
      </c>
      <c r="E144" s="169"/>
      <c r="F144" s="167" t="s">
        <v>56</v>
      </c>
      <c r="G144" s="167" t="s">
        <v>56</v>
      </c>
      <c r="H144" s="167" t="s">
        <v>56</v>
      </c>
      <c r="I144" s="167"/>
      <c r="J144" s="167" t="s">
        <v>56</v>
      </c>
      <c r="K144" s="167" t="s">
        <v>56</v>
      </c>
      <c r="L144" s="167" t="s">
        <v>56</v>
      </c>
      <c r="M144" s="167"/>
      <c r="N144" s="167" t="s">
        <v>56</v>
      </c>
      <c r="O144" s="167" t="s">
        <v>56</v>
      </c>
      <c r="P144" s="167" t="s">
        <v>56</v>
      </c>
      <c r="Q144" s="169"/>
      <c r="R144" s="143">
        <f t="shared" si="9"/>
        <v>0.80645161290322576</v>
      </c>
      <c r="S144" s="143">
        <f t="shared" si="9"/>
        <v>2.1276595744680851</v>
      </c>
      <c r="T144" s="143">
        <f t="shared" si="9"/>
        <v>0</v>
      </c>
      <c r="U144" s="169"/>
      <c r="V144" s="143">
        <f t="shared" si="10"/>
        <v>4.2553191489361701</v>
      </c>
      <c r="W144" s="143">
        <f t="shared" si="10"/>
        <v>4.6511627906976747</v>
      </c>
      <c r="X144" s="143">
        <f t="shared" si="10"/>
        <v>3.9215686274509802</v>
      </c>
      <c r="Y144" s="169"/>
      <c r="Z144" s="143">
        <f t="shared" si="11"/>
        <v>0</v>
      </c>
      <c r="AA144" s="143">
        <f t="shared" si="11"/>
        <v>0</v>
      </c>
      <c r="AB144" s="143">
        <f t="shared" si="11"/>
        <v>0</v>
      </c>
    </row>
    <row r="145" spans="1:28" x14ac:dyDescent="0.25">
      <c r="A145" s="128" t="s">
        <v>104</v>
      </c>
      <c r="B145" s="143">
        <f t="shared" si="8"/>
        <v>0</v>
      </c>
      <c r="C145" s="143">
        <f t="shared" si="8"/>
        <v>0</v>
      </c>
      <c r="D145" s="143">
        <f t="shared" si="8"/>
        <v>0</v>
      </c>
      <c r="E145" s="169"/>
      <c r="F145" s="167" t="s">
        <v>56</v>
      </c>
      <c r="G145" s="167" t="s">
        <v>56</v>
      </c>
      <c r="H145" s="167" t="s">
        <v>56</v>
      </c>
      <c r="I145" s="167"/>
      <c r="J145" s="167" t="s">
        <v>56</v>
      </c>
      <c r="K145" s="167" t="s">
        <v>56</v>
      </c>
      <c r="L145" s="167" t="s">
        <v>56</v>
      </c>
      <c r="M145" s="167"/>
      <c r="N145" s="167" t="s">
        <v>56</v>
      </c>
      <c r="O145" s="167" t="s">
        <v>56</v>
      </c>
      <c r="P145" s="167" t="s">
        <v>56</v>
      </c>
      <c r="Q145" s="169"/>
      <c r="R145" s="143">
        <f t="shared" si="9"/>
        <v>0</v>
      </c>
      <c r="S145" s="143">
        <f t="shared" si="9"/>
        <v>0</v>
      </c>
      <c r="T145" s="143">
        <f t="shared" si="9"/>
        <v>0</v>
      </c>
      <c r="U145" s="169"/>
      <c r="V145" s="143">
        <f t="shared" si="10"/>
        <v>0</v>
      </c>
      <c r="W145" s="143">
        <f t="shared" si="10"/>
        <v>0</v>
      </c>
      <c r="X145" s="143">
        <f t="shared" si="10"/>
        <v>0</v>
      </c>
      <c r="Y145" s="169"/>
      <c r="Z145" s="143">
        <f t="shared" si="11"/>
        <v>0</v>
      </c>
      <c r="AA145" s="143">
        <f t="shared" si="11"/>
        <v>0</v>
      </c>
      <c r="AB145" s="143">
        <f t="shared" si="11"/>
        <v>0</v>
      </c>
    </row>
    <row r="146" spans="1:28" x14ac:dyDescent="0.25">
      <c r="A146" s="128" t="s">
        <v>105</v>
      </c>
      <c r="B146" s="143">
        <f t="shared" si="8"/>
        <v>3.7174721189591078</v>
      </c>
      <c r="C146" s="143">
        <f t="shared" si="8"/>
        <v>2.3510971786833856</v>
      </c>
      <c r="D146" s="143">
        <f t="shared" si="8"/>
        <v>4.9504950495049505</v>
      </c>
      <c r="E146" s="169"/>
      <c r="F146" s="167" t="s">
        <v>56</v>
      </c>
      <c r="G146" s="167" t="s">
        <v>56</v>
      </c>
      <c r="H146" s="167" t="s">
        <v>56</v>
      </c>
      <c r="I146" s="167"/>
      <c r="J146" s="167" t="s">
        <v>56</v>
      </c>
      <c r="K146" s="167" t="s">
        <v>56</v>
      </c>
      <c r="L146" s="167" t="s">
        <v>56</v>
      </c>
      <c r="M146" s="167"/>
      <c r="N146" s="167" t="s">
        <v>56</v>
      </c>
      <c r="O146" s="167" t="s">
        <v>56</v>
      </c>
      <c r="P146" s="167" t="s">
        <v>56</v>
      </c>
      <c r="Q146" s="169"/>
      <c r="R146" s="143">
        <f t="shared" si="9"/>
        <v>2.2222222222222223</v>
      </c>
      <c r="S146" s="143">
        <f t="shared" si="9"/>
        <v>1.7241379310344827</v>
      </c>
      <c r="T146" s="143">
        <f t="shared" si="9"/>
        <v>2.7118644067796609</v>
      </c>
      <c r="U146" s="169"/>
      <c r="V146" s="143">
        <f t="shared" si="10"/>
        <v>3.8369304556354913</v>
      </c>
      <c r="W146" s="143">
        <f t="shared" si="10"/>
        <v>3.8647342995169081</v>
      </c>
      <c r="X146" s="143">
        <f t="shared" si="10"/>
        <v>3.8095238095238098</v>
      </c>
      <c r="Y146" s="169"/>
      <c r="Z146" s="143">
        <f t="shared" si="11"/>
        <v>6.1224489795918364</v>
      </c>
      <c r="AA146" s="143">
        <f t="shared" si="11"/>
        <v>1.4184397163120568</v>
      </c>
      <c r="AB146" s="143">
        <f t="shared" si="11"/>
        <v>9.4059405940594054</v>
      </c>
    </row>
    <row r="147" spans="1:28" x14ac:dyDescent="0.25">
      <c r="A147" s="128" t="s">
        <v>106</v>
      </c>
      <c r="B147" s="143">
        <f t="shared" si="8"/>
        <v>2.7253668763102725</v>
      </c>
      <c r="C147" s="143">
        <f t="shared" si="8"/>
        <v>3.755868544600939</v>
      </c>
      <c r="D147" s="143">
        <f t="shared" si="8"/>
        <v>1.893939393939394</v>
      </c>
      <c r="E147" s="169"/>
      <c r="F147" s="167" t="s">
        <v>56</v>
      </c>
      <c r="G147" s="167" t="s">
        <v>56</v>
      </c>
      <c r="H147" s="167" t="s">
        <v>56</v>
      </c>
      <c r="I147" s="167"/>
      <c r="J147" s="167" t="s">
        <v>56</v>
      </c>
      <c r="K147" s="167" t="s">
        <v>56</v>
      </c>
      <c r="L147" s="167" t="s">
        <v>56</v>
      </c>
      <c r="M147" s="167"/>
      <c r="N147" s="167" t="s">
        <v>56</v>
      </c>
      <c r="O147" s="167" t="s">
        <v>56</v>
      </c>
      <c r="P147" s="167" t="s">
        <v>56</v>
      </c>
      <c r="Q147" s="169"/>
      <c r="R147" s="143">
        <f t="shared" si="9"/>
        <v>2.8571428571428572</v>
      </c>
      <c r="S147" s="143">
        <f t="shared" si="9"/>
        <v>3.4883720930232558</v>
      </c>
      <c r="T147" s="143">
        <f t="shared" si="9"/>
        <v>2.2471910112359552</v>
      </c>
      <c r="U147" s="169"/>
      <c r="V147" s="143">
        <f t="shared" si="10"/>
        <v>4.5112781954887211</v>
      </c>
      <c r="W147" s="143">
        <f t="shared" si="10"/>
        <v>6.7796610169491522</v>
      </c>
      <c r="X147" s="143">
        <f t="shared" si="10"/>
        <v>2.7027027027027026</v>
      </c>
      <c r="Y147" s="169"/>
      <c r="Z147" s="143">
        <f t="shared" si="11"/>
        <v>1.1834319526627219</v>
      </c>
      <c r="AA147" s="143">
        <f t="shared" si="11"/>
        <v>1.4705882352941175</v>
      </c>
      <c r="AB147" s="143">
        <f t="shared" si="11"/>
        <v>0.99009900990099009</v>
      </c>
    </row>
    <row r="148" spans="1:28" x14ac:dyDescent="0.25">
      <c r="A148" s="128" t="s">
        <v>107</v>
      </c>
      <c r="B148" s="143">
        <f t="shared" si="8"/>
        <v>4.5454545454545459</v>
      </c>
      <c r="C148" s="143">
        <f t="shared" si="8"/>
        <v>7.0175438596491224</v>
      </c>
      <c r="D148" s="143">
        <f t="shared" si="8"/>
        <v>3.5460992907801421</v>
      </c>
      <c r="E148" s="169"/>
      <c r="F148" s="167" t="s">
        <v>56</v>
      </c>
      <c r="G148" s="167" t="s">
        <v>56</v>
      </c>
      <c r="H148" s="167" t="s">
        <v>56</v>
      </c>
      <c r="I148" s="167"/>
      <c r="J148" s="167" t="s">
        <v>56</v>
      </c>
      <c r="K148" s="167" t="s">
        <v>56</v>
      </c>
      <c r="L148" s="167" t="s">
        <v>56</v>
      </c>
      <c r="M148" s="167"/>
      <c r="N148" s="167" t="s">
        <v>56</v>
      </c>
      <c r="O148" s="167" t="s">
        <v>56</v>
      </c>
      <c r="P148" s="167" t="s">
        <v>56</v>
      </c>
      <c r="Q148" s="169"/>
      <c r="R148" s="143">
        <f t="shared" si="9"/>
        <v>5.244755244755245</v>
      </c>
      <c r="S148" s="143">
        <f t="shared" si="9"/>
        <v>5.7471264367816088</v>
      </c>
      <c r="T148" s="143">
        <f t="shared" si="9"/>
        <v>5.025125628140704</v>
      </c>
      <c r="U148" s="169"/>
      <c r="V148" s="143">
        <f t="shared" si="10"/>
        <v>6.5088757396449708</v>
      </c>
      <c r="W148" s="143">
        <f t="shared" si="10"/>
        <v>13.636363636363635</v>
      </c>
      <c r="X148" s="143">
        <f t="shared" si="10"/>
        <v>4</v>
      </c>
      <c r="Y148" s="169"/>
      <c r="Z148" s="143">
        <f t="shared" si="11"/>
        <v>0.71942446043165476</v>
      </c>
      <c r="AA148" s="143">
        <f t="shared" si="11"/>
        <v>2.5</v>
      </c>
      <c r="AB148" s="143">
        <f t="shared" si="11"/>
        <v>0</v>
      </c>
    </row>
    <row r="149" spans="1:28" x14ac:dyDescent="0.25">
      <c r="A149" s="128" t="s">
        <v>223</v>
      </c>
      <c r="B149" s="143">
        <f t="shared" si="8"/>
        <v>0.67114093959731547</v>
      </c>
      <c r="C149" s="143">
        <f t="shared" si="8"/>
        <v>0</v>
      </c>
      <c r="D149" s="143">
        <f t="shared" si="8"/>
        <v>0.83333333333333337</v>
      </c>
      <c r="E149" s="169"/>
      <c r="F149" s="167" t="s">
        <v>56</v>
      </c>
      <c r="G149" s="167" t="s">
        <v>56</v>
      </c>
      <c r="H149" s="167" t="s">
        <v>56</v>
      </c>
      <c r="I149" s="167"/>
      <c r="J149" s="167" t="s">
        <v>56</v>
      </c>
      <c r="K149" s="167" t="s">
        <v>56</v>
      </c>
      <c r="L149" s="167" t="s">
        <v>56</v>
      </c>
      <c r="M149" s="167"/>
      <c r="N149" s="167" t="s">
        <v>56</v>
      </c>
      <c r="O149" s="167" t="s">
        <v>56</v>
      </c>
      <c r="P149" s="167" t="s">
        <v>56</v>
      </c>
      <c r="Q149" s="169"/>
      <c r="R149" s="143">
        <f t="shared" si="9"/>
        <v>1.4925373134328357</v>
      </c>
      <c r="S149" s="143">
        <f t="shared" si="9"/>
        <v>0</v>
      </c>
      <c r="T149" s="143">
        <f t="shared" si="9"/>
        <v>1.9607843137254901</v>
      </c>
      <c r="U149" s="169"/>
      <c r="V149" s="143">
        <f t="shared" si="10"/>
        <v>0</v>
      </c>
      <c r="W149" s="143">
        <f t="shared" si="10"/>
        <v>0</v>
      </c>
      <c r="X149" s="143">
        <f t="shared" si="10"/>
        <v>0</v>
      </c>
      <c r="Y149" s="169"/>
      <c r="Z149" s="143">
        <f t="shared" si="11"/>
        <v>0</v>
      </c>
      <c r="AA149" s="143">
        <f t="shared" si="11"/>
        <v>0</v>
      </c>
      <c r="AB149" s="143">
        <f t="shared" si="11"/>
        <v>0</v>
      </c>
    </row>
    <row r="150" spans="1:28" x14ac:dyDescent="0.25">
      <c r="A150" s="165" t="s">
        <v>109</v>
      </c>
      <c r="B150" s="143">
        <f t="shared" si="8"/>
        <v>3.33889816360601</v>
      </c>
      <c r="C150" s="143">
        <f t="shared" si="8"/>
        <v>1.153846153846154</v>
      </c>
      <c r="D150" s="143">
        <f t="shared" si="8"/>
        <v>5.0147492625368733</v>
      </c>
      <c r="E150" s="169"/>
      <c r="F150" s="167" t="s">
        <v>56</v>
      </c>
      <c r="G150" s="167" t="s">
        <v>56</v>
      </c>
      <c r="H150" s="167" t="s">
        <v>56</v>
      </c>
      <c r="I150" s="167"/>
      <c r="J150" s="167" t="s">
        <v>56</v>
      </c>
      <c r="K150" s="167" t="s">
        <v>56</v>
      </c>
      <c r="L150" s="167" t="s">
        <v>56</v>
      </c>
      <c r="M150" s="167"/>
      <c r="N150" s="167" t="s">
        <v>56</v>
      </c>
      <c r="O150" s="167" t="s">
        <v>56</v>
      </c>
      <c r="P150" s="167" t="s">
        <v>56</v>
      </c>
      <c r="Q150" s="169"/>
      <c r="R150" s="143">
        <f t="shared" si="9"/>
        <v>2.9787234042553195</v>
      </c>
      <c r="S150" s="143">
        <f t="shared" si="9"/>
        <v>1.4851485148514851</v>
      </c>
      <c r="T150" s="143">
        <f t="shared" si="9"/>
        <v>4.1044776119402986</v>
      </c>
      <c r="U150" s="169"/>
      <c r="V150" s="143">
        <f t="shared" si="10"/>
        <v>1.8666666666666669</v>
      </c>
      <c r="W150" s="143">
        <f t="shared" si="10"/>
        <v>0.58479532163742687</v>
      </c>
      <c r="X150" s="143">
        <f t="shared" si="10"/>
        <v>2.9411764705882351</v>
      </c>
      <c r="Y150" s="169"/>
      <c r="Z150" s="143">
        <f t="shared" si="11"/>
        <v>5.382436260623229</v>
      </c>
      <c r="AA150" s="143">
        <f t="shared" si="11"/>
        <v>1.3605442176870748</v>
      </c>
      <c r="AB150" s="143">
        <f t="shared" si="11"/>
        <v>8.2524271844660202</v>
      </c>
    </row>
    <row r="151" spans="1:28" x14ac:dyDescent="0.25">
      <c r="A151" s="165" t="s">
        <v>110</v>
      </c>
      <c r="B151" s="143">
        <f t="shared" si="8"/>
        <v>0</v>
      </c>
      <c r="C151" s="143">
        <f t="shared" si="8"/>
        <v>0</v>
      </c>
      <c r="D151" s="143">
        <f t="shared" si="8"/>
        <v>0</v>
      </c>
      <c r="E151" s="169"/>
      <c r="F151" s="167" t="s">
        <v>56</v>
      </c>
      <c r="G151" s="167" t="s">
        <v>56</v>
      </c>
      <c r="H151" s="167" t="s">
        <v>56</v>
      </c>
      <c r="I151" s="167"/>
      <c r="J151" s="167" t="s">
        <v>56</v>
      </c>
      <c r="K151" s="167" t="s">
        <v>56</v>
      </c>
      <c r="L151" s="167" t="s">
        <v>56</v>
      </c>
      <c r="M151" s="167"/>
      <c r="N151" s="167" t="s">
        <v>56</v>
      </c>
      <c r="O151" s="167" t="s">
        <v>56</v>
      </c>
      <c r="P151" s="167" t="s">
        <v>56</v>
      </c>
      <c r="Q151" s="169"/>
      <c r="R151" s="143">
        <f t="shared" si="9"/>
        <v>0</v>
      </c>
      <c r="S151" s="143">
        <f t="shared" si="9"/>
        <v>0</v>
      </c>
      <c r="T151" s="143">
        <f t="shared" si="9"/>
        <v>0</v>
      </c>
      <c r="U151" s="169"/>
      <c r="V151" s="143">
        <f t="shared" si="10"/>
        <v>0</v>
      </c>
      <c r="W151" s="143">
        <f t="shared" si="10"/>
        <v>0</v>
      </c>
      <c r="X151" s="143">
        <f t="shared" si="10"/>
        <v>0</v>
      </c>
      <c r="Y151" s="169"/>
      <c r="Z151" s="143">
        <f t="shared" si="11"/>
        <v>0</v>
      </c>
      <c r="AA151" s="143">
        <f t="shared" si="11"/>
        <v>0</v>
      </c>
      <c r="AB151" s="143">
        <f t="shared" si="11"/>
        <v>0</v>
      </c>
    </row>
    <row r="152" spans="1:28" x14ac:dyDescent="0.25">
      <c r="A152" s="165" t="s">
        <v>111</v>
      </c>
      <c r="B152" s="143">
        <f t="shared" si="8"/>
        <v>1.9512195121951219</v>
      </c>
      <c r="C152" s="143">
        <f t="shared" si="8"/>
        <v>2.1739130434782608</v>
      </c>
      <c r="D152" s="143">
        <f t="shared" si="8"/>
        <v>1.8867924528301887</v>
      </c>
      <c r="E152" s="169"/>
      <c r="F152" s="167" t="s">
        <v>56</v>
      </c>
      <c r="G152" s="167" t="s">
        <v>56</v>
      </c>
      <c r="H152" s="167" t="s">
        <v>56</v>
      </c>
      <c r="I152" s="167"/>
      <c r="J152" s="167" t="s">
        <v>56</v>
      </c>
      <c r="K152" s="167" t="s">
        <v>56</v>
      </c>
      <c r="L152" s="167" t="s">
        <v>56</v>
      </c>
      <c r="M152" s="167"/>
      <c r="N152" s="167" t="s">
        <v>56</v>
      </c>
      <c r="O152" s="167" t="s">
        <v>56</v>
      </c>
      <c r="P152" s="167" t="s">
        <v>56</v>
      </c>
      <c r="Q152" s="169"/>
      <c r="R152" s="143">
        <f t="shared" si="9"/>
        <v>2.2471910112359552</v>
      </c>
      <c r="S152" s="143">
        <f t="shared" si="9"/>
        <v>0</v>
      </c>
      <c r="T152" s="143">
        <f t="shared" si="9"/>
        <v>2.9411764705882351</v>
      </c>
      <c r="U152" s="169"/>
      <c r="V152" s="143">
        <f t="shared" si="10"/>
        <v>2.1739130434782608</v>
      </c>
      <c r="W152" s="143">
        <f t="shared" si="10"/>
        <v>0</v>
      </c>
      <c r="X152" s="143">
        <f t="shared" si="10"/>
        <v>2.2727272727272729</v>
      </c>
      <c r="Y152" s="169"/>
      <c r="Z152" s="143">
        <f t="shared" si="11"/>
        <v>1.4285714285714286</v>
      </c>
      <c r="AA152" s="143">
        <f t="shared" si="11"/>
        <v>4.3478260869565215</v>
      </c>
      <c r="AB152" s="143">
        <f t="shared" si="11"/>
        <v>0</v>
      </c>
    </row>
    <row r="153" spans="1:28" x14ac:dyDescent="0.25">
      <c r="A153" s="241" t="s">
        <v>112</v>
      </c>
      <c r="B153" s="143">
        <f t="shared" si="8"/>
        <v>5.4545454545454541</v>
      </c>
      <c r="C153" s="143">
        <f t="shared" si="8"/>
        <v>6.8965517241379306</v>
      </c>
      <c r="D153" s="143">
        <f t="shared" si="8"/>
        <v>4.9382716049382713</v>
      </c>
      <c r="E153" s="169"/>
      <c r="F153" s="167" t="s">
        <v>56</v>
      </c>
      <c r="G153" s="167" t="s">
        <v>56</v>
      </c>
      <c r="H153" s="167" t="s">
        <v>56</v>
      </c>
      <c r="I153" s="167"/>
      <c r="J153" s="167" t="s">
        <v>56</v>
      </c>
      <c r="K153" s="167" t="s">
        <v>56</v>
      </c>
      <c r="L153" s="167" t="s">
        <v>56</v>
      </c>
      <c r="M153" s="167"/>
      <c r="N153" s="167" t="s">
        <v>56</v>
      </c>
      <c r="O153" s="167" t="s">
        <v>56</v>
      </c>
      <c r="P153" s="167" t="s">
        <v>56</v>
      </c>
      <c r="Q153" s="169"/>
      <c r="R153" s="143">
        <f t="shared" si="9"/>
        <v>4.7619047619047619</v>
      </c>
      <c r="S153" s="143">
        <f t="shared" si="9"/>
        <v>7.6923076923076925</v>
      </c>
      <c r="T153" s="143">
        <f t="shared" si="9"/>
        <v>3.4482758620689653</v>
      </c>
      <c r="U153" s="169"/>
      <c r="V153" s="143">
        <f t="shared" si="10"/>
        <v>11.111111111111111</v>
      </c>
      <c r="W153" s="143">
        <f t="shared" si="10"/>
        <v>10</v>
      </c>
      <c r="X153" s="143">
        <f t="shared" si="10"/>
        <v>11.538461538461538</v>
      </c>
      <c r="Y153" s="169"/>
      <c r="Z153" s="143">
        <f t="shared" si="11"/>
        <v>0</v>
      </c>
      <c r="AA153" s="143">
        <f t="shared" si="11"/>
        <v>0</v>
      </c>
      <c r="AB153" s="143">
        <f t="shared" si="11"/>
        <v>0</v>
      </c>
    </row>
    <row r="154" spans="1:28" x14ac:dyDescent="0.25">
      <c r="A154" s="128" t="s">
        <v>113</v>
      </c>
      <c r="B154" s="143">
        <f t="shared" si="8"/>
        <v>0</v>
      </c>
      <c r="C154" s="143">
        <f t="shared" si="8"/>
        <v>0</v>
      </c>
      <c r="D154" s="143">
        <f t="shared" si="8"/>
        <v>0</v>
      </c>
      <c r="E154" s="169"/>
      <c r="F154" s="167" t="s">
        <v>56</v>
      </c>
      <c r="G154" s="167" t="s">
        <v>56</v>
      </c>
      <c r="H154" s="167" t="s">
        <v>56</v>
      </c>
      <c r="I154" s="167"/>
      <c r="J154" s="167" t="s">
        <v>56</v>
      </c>
      <c r="K154" s="167" t="s">
        <v>56</v>
      </c>
      <c r="L154" s="167" t="s">
        <v>56</v>
      </c>
      <c r="M154" s="167"/>
      <c r="N154" s="167" t="s">
        <v>56</v>
      </c>
      <c r="O154" s="167" t="s">
        <v>56</v>
      </c>
      <c r="P154" s="167" t="s">
        <v>56</v>
      </c>
      <c r="Q154" s="169"/>
      <c r="R154" s="143">
        <f t="shared" si="9"/>
        <v>0</v>
      </c>
      <c r="S154" s="143">
        <f t="shared" si="9"/>
        <v>0</v>
      </c>
      <c r="T154" s="143">
        <f t="shared" si="9"/>
        <v>0</v>
      </c>
      <c r="U154" s="169"/>
      <c r="V154" s="143">
        <f t="shared" si="10"/>
        <v>0</v>
      </c>
      <c r="W154" s="143">
        <f t="shared" si="10"/>
        <v>0</v>
      </c>
      <c r="X154" s="143">
        <f t="shared" si="10"/>
        <v>0</v>
      </c>
      <c r="Y154" s="169"/>
      <c r="Z154" s="143">
        <f t="shared" si="11"/>
        <v>0</v>
      </c>
      <c r="AA154" s="143">
        <f t="shared" si="11"/>
        <v>0</v>
      </c>
      <c r="AB154" s="143">
        <f t="shared" si="11"/>
        <v>0</v>
      </c>
    </row>
    <row r="155" spans="1:28" x14ac:dyDescent="0.25">
      <c r="A155" s="128" t="s">
        <v>114</v>
      </c>
      <c r="B155" s="143">
        <f t="shared" ref="B155:D164" si="12">+B71/(B71+B29)*100</f>
        <v>3.5055350553505531</v>
      </c>
      <c r="C155" s="143">
        <f t="shared" si="12"/>
        <v>4.7120418848167542</v>
      </c>
      <c r="D155" s="143">
        <f t="shared" si="12"/>
        <v>2.8490028490028489</v>
      </c>
      <c r="E155" s="169"/>
      <c r="F155" s="167" t="s">
        <v>56</v>
      </c>
      <c r="G155" s="167" t="s">
        <v>56</v>
      </c>
      <c r="H155" s="167" t="s">
        <v>56</v>
      </c>
      <c r="I155" s="167"/>
      <c r="J155" s="167" t="s">
        <v>56</v>
      </c>
      <c r="K155" s="167" t="s">
        <v>56</v>
      </c>
      <c r="L155" s="167" t="s">
        <v>56</v>
      </c>
      <c r="M155" s="167"/>
      <c r="N155" s="167" t="s">
        <v>56</v>
      </c>
      <c r="O155" s="167" t="s">
        <v>56</v>
      </c>
      <c r="P155" s="167" t="s">
        <v>56</v>
      </c>
      <c r="Q155" s="169"/>
      <c r="R155" s="143">
        <f t="shared" ref="R155:T164" si="13">+R71/(R71+R29)*100</f>
        <v>3.6363636363636362</v>
      </c>
      <c r="S155" s="143">
        <f t="shared" si="13"/>
        <v>6.0975609756097562</v>
      </c>
      <c r="T155" s="143">
        <f t="shared" si="13"/>
        <v>2.1739130434782608</v>
      </c>
      <c r="U155" s="169"/>
      <c r="V155" s="143">
        <f t="shared" ref="V155:X164" si="14">+V71/(V71+V29)*100</f>
        <v>4.0462427745664744</v>
      </c>
      <c r="W155" s="143">
        <f t="shared" si="14"/>
        <v>5.2631578947368416</v>
      </c>
      <c r="X155" s="143">
        <f t="shared" si="14"/>
        <v>3.4482758620689653</v>
      </c>
      <c r="Y155" s="169"/>
      <c r="Z155" s="143">
        <f t="shared" ref="Z155:AB164" si="15">+Z71/(Z71+Z29)*100</f>
        <v>2.6845637583892619</v>
      </c>
      <c r="AA155" s="143">
        <f t="shared" si="15"/>
        <v>1.9230769230769231</v>
      </c>
      <c r="AB155" s="143">
        <f t="shared" si="15"/>
        <v>3.0927835051546393</v>
      </c>
    </row>
    <row r="156" spans="1:28" x14ac:dyDescent="0.25">
      <c r="A156" s="128" t="s">
        <v>115</v>
      </c>
      <c r="B156" s="143">
        <f t="shared" si="12"/>
        <v>5.3042121684867398</v>
      </c>
      <c r="C156" s="143">
        <f t="shared" si="12"/>
        <v>7.5555555555555554</v>
      </c>
      <c r="D156" s="143">
        <f t="shared" si="12"/>
        <v>4.0865384615384617</v>
      </c>
      <c r="E156" s="169"/>
      <c r="F156" s="167" t="s">
        <v>56</v>
      </c>
      <c r="G156" s="167" t="s">
        <v>56</v>
      </c>
      <c r="H156" s="167" t="s">
        <v>56</v>
      </c>
      <c r="I156" s="167"/>
      <c r="J156" s="167" t="s">
        <v>56</v>
      </c>
      <c r="K156" s="167" t="s">
        <v>56</v>
      </c>
      <c r="L156" s="167" t="s">
        <v>56</v>
      </c>
      <c r="M156" s="167"/>
      <c r="N156" s="167" t="s">
        <v>56</v>
      </c>
      <c r="O156" s="167" t="s">
        <v>56</v>
      </c>
      <c r="P156" s="167" t="s">
        <v>56</v>
      </c>
      <c r="Q156" s="169"/>
      <c r="R156" s="143">
        <f t="shared" si="13"/>
        <v>5.02092050209205</v>
      </c>
      <c r="S156" s="143">
        <f t="shared" si="13"/>
        <v>10.465116279069768</v>
      </c>
      <c r="T156" s="143">
        <f t="shared" si="13"/>
        <v>1.9607843137254901</v>
      </c>
      <c r="U156" s="169"/>
      <c r="V156" s="143">
        <f t="shared" si="14"/>
        <v>3.7037037037037033</v>
      </c>
      <c r="W156" s="143">
        <f t="shared" si="14"/>
        <v>4.9382716049382713</v>
      </c>
      <c r="X156" s="143">
        <f t="shared" si="14"/>
        <v>2.9629629629629632</v>
      </c>
      <c r="Y156" s="169"/>
      <c r="Z156" s="143">
        <f t="shared" si="15"/>
        <v>7.5268817204301079</v>
      </c>
      <c r="AA156" s="143">
        <f t="shared" si="15"/>
        <v>6.8965517241379306</v>
      </c>
      <c r="AB156" s="143">
        <f t="shared" si="15"/>
        <v>7.8125</v>
      </c>
    </row>
    <row r="157" spans="1:28" x14ac:dyDescent="0.25">
      <c r="A157" s="128" t="s">
        <v>116</v>
      </c>
      <c r="B157" s="143">
        <f t="shared" si="12"/>
        <v>1.1363636363636365</v>
      </c>
      <c r="C157" s="143">
        <f t="shared" si="12"/>
        <v>0.93457943925233633</v>
      </c>
      <c r="D157" s="143">
        <f t="shared" si="12"/>
        <v>1.2738853503184715</v>
      </c>
      <c r="E157" s="169"/>
      <c r="F157" s="167" t="s">
        <v>56</v>
      </c>
      <c r="G157" s="167" t="s">
        <v>56</v>
      </c>
      <c r="H157" s="167" t="s">
        <v>56</v>
      </c>
      <c r="I157" s="167"/>
      <c r="J157" s="167" t="s">
        <v>56</v>
      </c>
      <c r="K157" s="167" t="s">
        <v>56</v>
      </c>
      <c r="L157" s="167" t="s">
        <v>56</v>
      </c>
      <c r="M157" s="167"/>
      <c r="N157" s="167" t="s">
        <v>56</v>
      </c>
      <c r="O157" s="167" t="s">
        <v>56</v>
      </c>
      <c r="P157" s="167" t="s">
        <v>56</v>
      </c>
      <c r="Q157" s="169"/>
      <c r="R157" s="143">
        <f t="shared" si="13"/>
        <v>0</v>
      </c>
      <c r="S157" s="143">
        <f t="shared" si="13"/>
        <v>0</v>
      </c>
      <c r="T157" s="143">
        <f t="shared" si="13"/>
        <v>0</v>
      </c>
      <c r="U157" s="169"/>
      <c r="V157" s="143">
        <f t="shared" si="14"/>
        <v>0</v>
      </c>
      <c r="W157" s="143">
        <f t="shared" si="14"/>
        <v>0</v>
      </c>
      <c r="X157" s="143">
        <f t="shared" si="14"/>
        <v>0</v>
      </c>
      <c r="Y157" s="169"/>
      <c r="Z157" s="143">
        <f t="shared" si="15"/>
        <v>4.6153846153846159</v>
      </c>
      <c r="AA157" s="143">
        <f t="shared" si="15"/>
        <v>5.2631578947368416</v>
      </c>
      <c r="AB157" s="143">
        <f t="shared" si="15"/>
        <v>4.3478260869565215</v>
      </c>
    </row>
    <row r="158" spans="1:28" x14ac:dyDescent="0.25">
      <c r="A158" s="128" t="s">
        <v>117</v>
      </c>
      <c r="B158" s="143">
        <f t="shared" si="12"/>
        <v>6.4056939501779357</v>
      </c>
      <c r="C158" s="143">
        <f t="shared" si="12"/>
        <v>7.2580645161290329</v>
      </c>
      <c r="D158" s="143">
        <f t="shared" si="12"/>
        <v>5.7324840764331215</v>
      </c>
      <c r="E158" s="169"/>
      <c r="F158" s="167" t="s">
        <v>56</v>
      </c>
      <c r="G158" s="167" t="s">
        <v>56</v>
      </c>
      <c r="H158" s="167" t="s">
        <v>56</v>
      </c>
      <c r="I158" s="167"/>
      <c r="J158" s="167" t="s">
        <v>56</v>
      </c>
      <c r="K158" s="167" t="s">
        <v>56</v>
      </c>
      <c r="L158" s="167" t="s">
        <v>56</v>
      </c>
      <c r="M158" s="167"/>
      <c r="N158" s="167" t="s">
        <v>56</v>
      </c>
      <c r="O158" s="167" t="s">
        <v>56</v>
      </c>
      <c r="P158" s="167" t="s">
        <v>56</v>
      </c>
      <c r="Q158" s="169"/>
      <c r="R158" s="143">
        <f t="shared" si="13"/>
        <v>1.25</v>
      </c>
      <c r="S158" s="143">
        <f t="shared" si="13"/>
        <v>1.3157894736842104</v>
      </c>
      <c r="T158" s="143">
        <f t="shared" si="13"/>
        <v>1.1904761904761905</v>
      </c>
      <c r="U158" s="169"/>
      <c r="V158" s="143">
        <f t="shared" si="14"/>
        <v>3.278688524590164</v>
      </c>
      <c r="W158" s="143">
        <f t="shared" si="14"/>
        <v>4</v>
      </c>
      <c r="X158" s="143">
        <f t="shared" si="14"/>
        <v>2.7777777777777777</v>
      </c>
      <c r="Y158" s="169"/>
      <c r="Z158" s="143">
        <f t="shared" si="15"/>
        <v>23.333333333333332</v>
      </c>
      <c r="AA158" s="143">
        <f t="shared" si="15"/>
        <v>30.434782608695656</v>
      </c>
      <c r="AB158" s="143">
        <f t="shared" si="15"/>
        <v>18.918918918918919</v>
      </c>
    </row>
    <row r="159" spans="1:28" x14ac:dyDescent="0.25">
      <c r="A159" s="128" t="s">
        <v>118</v>
      </c>
      <c r="B159" s="143">
        <f t="shared" si="12"/>
        <v>0.74812967581047385</v>
      </c>
      <c r="C159" s="143">
        <f t="shared" si="12"/>
        <v>0.81967213114754101</v>
      </c>
      <c r="D159" s="143">
        <f t="shared" si="12"/>
        <v>0.71684587813620071</v>
      </c>
      <c r="E159" s="169"/>
      <c r="F159" s="167" t="s">
        <v>56</v>
      </c>
      <c r="G159" s="167" t="s">
        <v>56</v>
      </c>
      <c r="H159" s="167" t="s">
        <v>56</v>
      </c>
      <c r="I159" s="167"/>
      <c r="J159" s="167" t="s">
        <v>56</v>
      </c>
      <c r="K159" s="167" t="s">
        <v>56</v>
      </c>
      <c r="L159" s="167" t="s">
        <v>56</v>
      </c>
      <c r="M159" s="167"/>
      <c r="N159" s="167" t="s">
        <v>56</v>
      </c>
      <c r="O159" s="167" t="s">
        <v>56</v>
      </c>
      <c r="P159" s="167" t="s">
        <v>56</v>
      </c>
      <c r="Q159" s="169"/>
      <c r="R159" s="143">
        <f t="shared" si="13"/>
        <v>0.64516129032258063</v>
      </c>
      <c r="S159" s="143">
        <f t="shared" si="13"/>
        <v>0</v>
      </c>
      <c r="T159" s="143">
        <f t="shared" si="13"/>
        <v>0.93457943925233633</v>
      </c>
      <c r="U159" s="169"/>
      <c r="V159" s="143">
        <f t="shared" si="14"/>
        <v>0.83333333333333337</v>
      </c>
      <c r="W159" s="143">
        <f t="shared" si="14"/>
        <v>2.6315789473684208</v>
      </c>
      <c r="X159" s="143">
        <f t="shared" si="14"/>
        <v>0</v>
      </c>
      <c r="Y159" s="169"/>
      <c r="Z159" s="143">
        <f t="shared" si="15"/>
        <v>0.79365079365079361</v>
      </c>
      <c r="AA159" s="143">
        <f t="shared" si="15"/>
        <v>0</v>
      </c>
      <c r="AB159" s="143">
        <f t="shared" si="15"/>
        <v>1.1111111111111112</v>
      </c>
    </row>
    <row r="160" spans="1:28" x14ac:dyDescent="0.25">
      <c r="A160" s="128" t="s">
        <v>119</v>
      </c>
      <c r="B160" s="143">
        <f t="shared" si="12"/>
        <v>0.25062656641604009</v>
      </c>
      <c r="C160" s="143">
        <f t="shared" si="12"/>
        <v>0.84745762711864403</v>
      </c>
      <c r="D160" s="143">
        <f t="shared" si="12"/>
        <v>0</v>
      </c>
      <c r="E160" s="169"/>
      <c r="F160" s="167" t="s">
        <v>56</v>
      </c>
      <c r="G160" s="167" t="s">
        <v>56</v>
      </c>
      <c r="H160" s="167" t="s">
        <v>56</v>
      </c>
      <c r="I160" s="167"/>
      <c r="J160" s="167" t="s">
        <v>56</v>
      </c>
      <c r="K160" s="167" t="s">
        <v>56</v>
      </c>
      <c r="L160" s="167" t="s">
        <v>56</v>
      </c>
      <c r="M160" s="167"/>
      <c r="N160" s="167" t="s">
        <v>56</v>
      </c>
      <c r="O160" s="167" t="s">
        <v>56</v>
      </c>
      <c r="P160" s="167" t="s">
        <v>56</v>
      </c>
      <c r="Q160" s="169"/>
      <c r="R160" s="143">
        <f t="shared" si="13"/>
        <v>0</v>
      </c>
      <c r="S160" s="143">
        <f t="shared" si="13"/>
        <v>0</v>
      </c>
      <c r="T160" s="143">
        <f t="shared" si="13"/>
        <v>0</v>
      </c>
      <c r="U160" s="169"/>
      <c r="V160" s="143">
        <f t="shared" si="14"/>
        <v>0</v>
      </c>
      <c r="W160" s="143">
        <f t="shared" si="14"/>
        <v>0</v>
      </c>
      <c r="X160" s="143">
        <f t="shared" si="14"/>
        <v>0</v>
      </c>
      <c r="Y160" s="169"/>
      <c r="Z160" s="143">
        <f t="shared" si="15"/>
        <v>1.2987012987012987</v>
      </c>
      <c r="AA160" s="143">
        <f t="shared" si="15"/>
        <v>4</v>
      </c>
      <c r="AB160" s="143">
        <f t="shared" si="15"/>
        <v>0</v>
      </c>
    </row>
    <row r="161" spans="1:28" x14ac:dyDescent="0.25">
      <c r="A161" s="128" t="s">
        <v>120</v>
      </c>
      <c r="B161" s="143">
        <f t="shared" si="12"/>
        <v>1.4466546112115732</v>
      </c>
      <c r="C161" s="143">
        <f t="shared" si="12"/>
        <v>3.4285714285714288</v>
      </c>
      <c r="D161" s="143">
        <f t="shared" si="12"/>
        <v>0.52910052910052907</v>
      </c>
      <c r="E161" s="169"/>
      <c r="F161" s="167" t="s">
        <v>56</v>
      </c>
      <c r="G161" s="167" t="s">
        <v>56</v>
      </c>
      <c r="H161" s="167" t="s">
        <v>56</v>
      </c>
      <c r="I161" s="167"/>
      <c r="J161" s="167" t="s">
        <v>56</v>
      </c>
      <c r="K161" s="167" t="s">
        <v>56</v>
      </c>
      <c r="L161" s="167" t="s">
        <v>56</v>
      </c>
      <c r="M161" s="167"/>
      <c r="N161" s="167" t="s">
        <v>56</v>
      </c>
      <c r="O161" s="167" t="s">
        <v>56</v>
      </c>
      <c r="P161" s="167" t="s">
        <v>56</v>
      </c>
      <c r="Q161" s="169"/>
      <c r="R161" s="143">
        <f t="shared" si="13"/>
        <v>0.77821011673151752</v>
      </c>
      <c r="S161" s="143">
        <f t="shared" si="13"/>
        <v>2.1052631578947367</v>
      </c>
      <c r="T161" s="143">
        <f t="shared" si="13"/>
        <v>0</v>
      </c>
      <c r="U161" s="169"/>
      <c r="V161" s="143">
        <f t="shared" si="14"/>
        <v>1.1904761904761905</v>
      </c>
      <c r="W161" s="143">
        <f t="shared" si="14"/>
        <v>0</v>
      </c>
      <c r="X161" s="143">
        <f t="shared" si="14"/>
        <v>1.5503875968992249</v>
      </c>
      <c r="Y161" s="169"/>
      <c r="Z161" s="143">
        <f t="shared" si="15"/>
        <v>3.125</v>
      </c>
      <c r="AA161" s="143">
        <f t="shared" si="15"/>
        <v>9.7560975609756095</v>
      </c>
      <c r="AB161" s="143">
        <f t="shared" si="15"/>
        <v>0</v>
      </c>
    </row>
    <row r="162" spans="1:28" x14ac:dyDescent="0.25">
      <c r="A162" s="170" t="s">
        <v>121</v>
      </c>
      <c r="B162" s="143">
        <f t="shared" si="12"/>
        <v>4.4444444444444446</v>
      </c>
      <c r="C162" s="143">
        <f t="shared" si="12"/>
        <v>8.1632653061224492</v>
      </c>
      <c r="D162" s="143">
        <f t="shared" si="12"/>
        <v>3.0534351145038165</v>
      </c>
      <c r="E162" s="169"/>
      <c r="F162" s="167" t="s">
        <v>56</v>
      </c>
      <c r="G162" s="167" t="s">
        <v>56</v>
      </c>
      <c r="H162" s="167" t="s">
        <v>56</v>
      </c>
      <c r="I162" s="167"/>
      <c r="J162" s="167" t="s">
        <v>56</v>
      </c>
      <c r="K162" s="167" t="s">
        <v>56</v>
      </c>
      <c r="L162" s="167" t="s">
        <v>56</v>
      </c>
      <c r="M162" s="167"/>
      <c r="N162" s="167" t="s">
        <v>56</v>
      </c>
      <c r="O162" s="167" t="s">
        <v>56</v>
      </c>
      <c r="P162" s="167" t="s">
        <v>56</v>
      </c>
      <c r="Q162" s="169"/>
      <c r="R162" s="143">
        <f t="shared" si="13"/>
        <v>6.0606060606060606</v>
      </c>
      <c r="S162" s="143">
        <f t="shared" si="13"/>
        <v>9.0909090909090917</v>
      </c>
      <c r="T162" s="143">
        <f t="shared" si="13"/>
        <v>4.5454545454545459</v>
      </c>
      <c r="U162" s="169"/>
      <c r="V162" s="143">
        <f t="shared" si="14"/>
        <v>2.3255813953488373</v>
      </c>
      <c r="W162" s="143">
        <f t="shared" si="14"/>
        <v>0</v>
      </c>
      <c r="X162" s="143">
        <f t="shared" si="14"/>
        <v>3.3333333333333335</v>
      </c>
      <c r="Y162" s="169"/>
      <c r="Z162" s="143">
        <f t="shared" si="15"/>
        <v>2.6315789473684208</v>
      </c>
      <c r="AA162" s="143">
        <f t="shared" si="15"/>
        <v>33.333333333333329</v>
      </c>
      <c r="AB162" s="143">
        <f t="shared" si="15"/>
        <v>0</v>
      </c>
    </row>
    <row r="163" spans="1:28" x14ac:dyDescent="0.25">
      <c r="A163" s="170" t="s">
        <v>122</v>
      </c>
      <c r="B163" s="143">
        <f t="shared" si="12"/>
        <v>1.4209591474245116</v>
      </c>
      <c r="C163" s="143">
        <f t="shared" si="12"/>
        <v>1.935483870967742</v>
      </c>
      <c r="D163" s="143">
        <f t="shared" si="12"/>
        <v>1.2254901960784315</v>
      </c>
      <c r="E163" s="169"/>
      <c r="F163" s="167" t="s">
        <v>56</v>
      </c>
      <c r="G163" s="167" t="s">
        <v>56</v>
      </c>
      <c r="H163" s="167" t="s">
        <v>56</v>
      </c>
      <c r="I163" s="167"/>
      <c r="J163" s="167" t="s">
        <v>56</v>
      </c>
      <c r="K163" s="167" t="s">
        <v>56</v>
      </c>
      <c r="L163" s="167" t="s">
        <v>56</v>
      </c>
      <c r="M163" s="167"/>
      <c r="N163" s="167" t="s">
        <v>56</v>
      </c>
      <c r="O163" s="167" t="s">
        <v>56</v>
      </c>
      <c r="P163" s="167" t="s">
        <v>56</v>
      </c>
      <c r="Q163" s="169"/>
      <c r="R163" s="143">
        <f t="shared" si="13"/>
        <v>2.4822695035460995</v>
      </c>
      <c r="S163" s="143">
        <f t="shared" si="13"/>
        <v>3.1914893617021276</v>
      </c>
      <c r="T163" s="143">
        <f t="shared" si="13"/>
        <v>2.1276595744680851</v>
      </c>
      <c r="U163" s="169"/>
      <c r="V163" s="143">
        <f t="shared" si="14"/>
        <v>0.56818181818181823</v>
      </c>
      <c r="W163" s="143">
        <f t="shared" si="14"/>
        <v>0</v>
      </c>
      <c r="X163" s="143">
        <f t="shared" si="14"/>
        <v>0.76335877862595414</v>
      </c>
      <c r="Y163" s="169"/>
      <c r="Z163" s="143">
        <f t="shared" si="15"/>
        <v>0</v>
      </c>
      <c r="AA163" s="143">
        <f t="shared" si="15"/>
        <v>0</v>
      </c>
      <c r="AB163" s="143">
        <f t="shared" si="15"/>
        <v>0</v>
      </c>
    </row>
    <row r="164" spans="1:28" ht="13.5" thickBot="1" x14ac:dyDescent="0.3">
      <c r="A164" s="166" t="s">
        <v>224</v>
      </c>
      <c r="B164" s="149">
        <f t="shared" si="12"/>
        <v>1.1560693641618496</v>
      </c>
      <c r="C164" s="149">
        <f t="shared" si="12"/>
        <v>3.225806451612903</v>
      </c>
      <c r="D164" s="149">
        <f t="shared" si="12"/>
        <v>0</v>
      </c>
      <c r="E164" s="172"/>
      <c r="F164" s="167" t="s">
        <v>56</v>
      </c>
      <c r="G164" s="167" t="s">
        <v>56</v>
      </c>
      <c r="H164" s="167" t="s">
        <v>56</v>
      </c>
      <c r="I164" s="167"/>
      <c r="J164" s="167" t="s">
        <v>56</v>
      </c>
      <c r="K164" s="167" t="s">
        <v>56</v>
      </c>
      <c r="L164" s="167" t="s">
        <v>56</v>
      </c>
      <c r="M164" s="167"/>
      <c r="N164" s="167" t="s">
        <v>56</v>
      </c>
      <c r="O164" s="167" t="s">
        <v>56</v>
      </c>
      <c r="P164" s="167" t="s">
        <v>56</v>
      </c>
      <c r="Q164" s="172"/>
      <c r="R164" s="143">
        <f t="shared" si="13"/>
        <v>1.4285714285714286</v>
      </c>
      <c r="S164" s="143">
        <f t="shared" si="13"/>
        <v>4.1666666666666661</v>
      </c>
      <c r="T164" s="143">
        <f t="shared" si="13"/>
        <v>0</v>
      </c>
      <c r="U164" s="169"/>
      <c r="V164" s="143">
        <f t="shared" si="14"/>
        <v>0</v>
      </c>
      <c r="W164" s="143">
        <f t="shared" si="14"/>
        <v>0</v>
      </c>
      <c r="X164" s="143">
        <f t="shared" si="14"/>
        <v>0</v>
      </c>
      <c r="Y164" s="169"/>
      <c r="Z164" s="143">
        <f t="shared" si="15"/>
        <v>1.8181818181818181</v>
      </c>
      <c r="AA164" s="143">
        <f t="shared" si="15"/>
        <v>4.1666666666666661</v>
      </c>
      <c r="AB164" s="143">
        <f t="shared" si="15"/>
        <v>0</v>
      </c>
    </row>
    <row r="165" spans="1:28" x14ac:dyDescent="0.25">
      <c r="A165" s="292" t="s">
        <v>90</v>
      </c>
      <c r="B165" s="292"/>
      <c r="C165" s="292"/>
      <c r="D165" s="292"/>
      <c r="E165" s="292"/>
      <c r="F165" s="292"/>
      <c r="G165" s="292"/>
      <c r="H165" s="292"/>
      <c r="I165" s="292"/>
      <c r="J165" s="292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</row>
    <row r="166" spans="1:28" x14ac:dyDescent="0.25">
      <c r="A166" s="293" t="s">
        <v>14</v>
      </c>
      <c r="B166" s="293"/>
      <c r="C166" s="293"/>
      <c r="D166" s="293"/>
      <c r="E166" s="293"/>
      <c r="F166" s="293"/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  <c r="Y166" s="293"/>
      <c r="Z166" s="293"/>
      <c r="AA166" s="293"/>
      <c r="AB166" s="293"/>
    </row>
  </sheetData>
  <mergeCells count="38">
    <mergeCell ref="AD1:AE2"/>
    <mergeCell ref="AD43:AE44"/>
    <mergeCell ref="AD85:AE86"/>
    <mergeCell ref="AD127:AE128"/>
    <mergeCell ref="A45:AB45"/>
    <mergeCell ref="A1:AB1"/>
    <mergeCell ref="A2:AB2"/>
    <mergeCell ref="A3:AB3"/>
    <mergeCell ref="A4:AB4"/>
    <mergeCell ref="A5:AB5"/>
    <mergeCell ref="A6:AB6"/>
    <mergeCell ref="A8:A9"/>
    <mergeCell ref="A39:AB39"/>
    <mergeCell ref="A40:AB40"/>
    <mergeCell ref="A43:AB43"/>
    <mergeCell ref="A44:AB44"/>
    <mergeCell ref="A90:AB90"/>
    <mergeCell ref="A46:AB46"/>
    <mergeCell ref="A47:AB47"/>
    <mergeCell ref="A48:AB48"/>
    <mergeCell ref="A50:A51"/>
    <mergeCell ref="A81:AB81"/>
    <mergeCell ref="A82:AB82"/>
    <mergeCell ref="A85:AB85"/>
    <mergeCell ref="A86:AB86"/>
    <mergeCell ref="A87:AB87"/>
    <mergeCell ref="A88:AB88"/>
    <mergeCell ref="A89:AB89"/>
    <mergeCell ref="A131:AB131"/>
    <mergeCell ref="A132:AB132"/>
    <mergeCell ref="A165:AB165"/>
    <mergeCell ref="A166:AB166"/>
    <mergeCell ref="A123:AB123"/>
    <mergeCell ref="A124:AB124"/>
    <mergeCell ref="A127:AB127"/>
    <mergeCell ref="A128:AB128"/>
    <mergeCell ref="A129:AB129"/>
    <mergeCell ref="A130:AB130"/>
  </mergeCells>
  <hyperlinks>
    <hyperlink ref="AD1" r:id="rId1" location="INDICE!A1"/>
    <hyperlink ref="AD1:AE2" location="INDICE!A1" display="INDICE"/>
    <hyperlink ref="AD43" r:id="rId2" location="INDICE!A1"/>
    <hyperlink ref="AD43:AE44" location="INDICE!A1" display="INDICE"/>
    <hyperlink ref="AD85" r:id="rId3" location="INDICE!A1"/>
    <hyperlink ref="AD85:AE86" location="INDICE!A1" display="INDICE"/>
    <hyperlink ref="AD127" r:id="rId4" location="INDICE!A1"/>
    <hyperlink ref="AD127:AE128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5"/>
  <rowBreaks count="3" manualBreakCount="3">
    <brk id="42" max="16383" man="1"/>
    <brk id="84" max="16383" man="1"/>
    <brk id="1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:M4"/>
  <sheetViews>
    <sheetView workbookViewId="0">
      <selection activeCell="L1" sqref="L1:N4"/>
    </sheetView>
  </sheetViews>
  <sheetFormatPr baseColWidth="10" defaultRowHeight="15" x14ac:dyDescent="0.25"/>
  <sheetData>
    <row r="3" spans="12:13" ht="15" customHeight="1" x14ac:dyDescent="0.25">
      <c r="L3" s="278" t="s">
        <v>249</v>
      </c>
      <c r="M3" s="278"/>
    </row>
    <row r="4" spans="12:13" ht="15" customHeight="1" x14ac:dyDescent="0.25">
      <c r="L4" s="278"/>
      <c r="M4" s="278"/>
    </row>
  </sheetData>
  <mergeCells count="1">
    <mergeCell ref="L3:M4"/>
  </mergeCells>
  <hyperlinks>
    <hyperlink ref="L3" r:id="rId1" location="INDICE!A1"/>
    <hyperlink ref="L3:M4" location="INDICE!A1" display="INDICE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V70"/>
  <sheetViews>
    <sheetView zoomScaleNormal="100" workbookViewId="0">
      <selection activeCell="T1" sqref="T1:U2"/>
    </sheetView>
  </sheetViews>
  <sheetFormatPr baseColWidth="10" defaultColWidth="12.140625" defaultRowHeight="12.75" x14ac:dyDescent="0.25"/>
  <cols>
    <col min="1" max="1" width="26.85546875" style="9" customWidth="1"/>
    <col min="2" max="16" width="6.5703125" style="9" customWidth="1"/>
    <col min="17" max="18" width="7.5703125" style="9" bestFit="1" customWidth="1"/>
    <col min="19" max="254" width="12.140625" style="9"/>
    <col min="255" max="255" width="26.85546875" style="9" customWidth="1"/>
    <col min="256" max="273" width="6.5703125" style="9" customWidth="1"/>
    <col min="274" max="274" width="8.7109375" style="9" customWidth="1"/>
    <col min="275" max="510" width="12.140625" style="9"/>
    <col min="511" max="511" width="26.85546875" style="9" customWidth="1"/>
    <col min="512" max="529" width="6.5703125" style="9" customWidth="1"/>
    <col min="530" max="530" width="8.7109375" style="9" customWidth="1"/>
    <col min="531" max="766" width="12.140625" style="9"/>
    <col min="767" max="767" width="26.85546875" style="9" customWidth="1"/>
    <col min="768" max="785" width="6.5703125" style="9" customWidth="1"/>
    <col min="786" max="786" width="8.7109375" style="9" customWidth="1"/>
    <col min="787" max="1022" width="12.140625" style="9"/>
    <col min="1023" max="1023" width="26.85546875" style="9" customWidth="1"/>
    <col min="1024" max="1041" width="6.5703125" style="9" customWidth="1"/>
    <col min="1042" max="1042" width="8.7109375" style="9" customWidth="1"/>
    <col min="1043" max="1278" width="12.140625" style="9"/>
    <col min="1279" max="1279" width="26.85546875" style="9" customWidth="1"/>
    <col min="1280" max="1297" width="6.5703125" style="9" customWidth="1"/>
    <col min="1298" max="1298" width="8.7109375" style="9" customWidth="1"/>
    <col min="1299" max="1534" width="12.140625" style="9"/>
    <col min="1535" max="1535" width="26.85546875" style="9" customWidth="1"/>
    <col min="1536" max="1553" width="6.5703125" style="9" customWidth="1"/>
    <col min="1554" max="1554" width="8.7109375" style="9" customWidth="1"/>
    <col min="1555" max="1790" width="12.140625" style="9"/>
    <col min="1791" max="1791" width="26.85546875" style="9" customWidth="1"/>
    <col min="1792" max="1809" width="6.5703125" style="9" customWidth="1"/>
    <col min="1810" max="1810" width="8.7109375" style="9" customWidth="1"/>
    <col min="1811" max="2046" width="12.140625" style="9"/>
    <col min="2047" max="2047" width="26.85546875" style="9" customWidth="1"/>
    <col min="2048" max="2065" width="6.5703125" style="9" customWidth="1"/>
    <col min="2066" max="2066" width="8.7109375" style="9" customWidth="1"/>
    <col min="2067" max="2302" width="12.140625" style="9"/>
    <col min="2303" max="2303" width="26.85546875" style="9" customWidth="1"/>
    <col min="2304" max="2321" width="6.5703125" style="9" customWidth="1"/>
    <col min="2322" max="2322" width="8.7109375" style="9" customWidth="1"/>
    <col min="2323" max="2558" width="12.140625" style="9"/>
    <col min="2559" max="2559" width="26.85546875" style="9" customWidth="1"/>
    <col min="2560" max="2577" width="6.5703125" style="9" customWidth="1"/>
    <col min="2578" max="2578" width="8.7109375" style="9" customWidth="1"/>
    <col min="2579" max="2814" width="12.140625" style="9"/>
    <col min="2815" max="2815" width="26.85546875" style="9" customWidth="1"/>
    <col min="2816" max="2833" width="6.5703125" style="9" customWidth="1"/>
    <col min="2834" max="2834" width="8.7109375" style="9" customWidth="1"/>
    <col min="2835" max="3070" width="12.140625" style="9"/>
    <col min="3071" max="3071" width="26.85546875" style="9" customWidth="1"/>
    <col min="3072" max="3089" width="6.5703125" style="9" customWidth="1"/>
    <col min="3090" max="3090" width="8.7109375" style="9" customWidth="1"/>
    <col min="3091" max="3326" width="12.140625" style="9"/>
    <col min="3327" max="3327" width="26.85546875" style="9" customWidth="1"/>
    <col min="3328" max="3345" width="6.5703125" style="9" customWidth="1"/>
    <col min="3346" max="3346" width="8.7109375" style="9" customWidth="1"/>
    <col min="3347" max="3582" width="12.140625" style="9"/>
    <col min="3583" max="3583" width="26.85546875" style="9" customWidth="1"/>
    <col min="3584" max="3601" width="6.5703125" style="9" customWidth="1"/>
    <col min="3602" max="3602" width="8.7109375" style="9" customWidth="1"/>
    <col min="3603" max="3838" width="12.140625" style="9"/>
    <col min="3839" max="3839" width="26.85546875" style="9" customWidth="1"/>
    <col min="3840" max="3857" width="6.5703125" style="9" customWidth="1"/>
    <col min="3858" max="3858" width="8.7109375" style="9" customWidth="1"/>
    <col min="3859" max="4094" width="12.140625" style="9"/>
    <col min="4095" max="4095" width="26.85546875" style="9" customWidth="1"/>
    <col min="4096" max="4113" width="6.5703125" style="9" customWidth="1"/>
    <col min="4114" max="4114" width="8.7109375" style="9" customWidth="1"/>
    <col min="4115" max="4350" width="12.140625" style="9"/>
    <col min="4351" max="4351" width="26.85546875" style="9" customWidth="1"/>
    <col min="4352" max="4369" width="6.5703125" style="9" customWidth="1"/>
    <col min="4370" max="4370" width="8.7109375" style="9" customWidth="1"/>
    <col min="4371" max="4606" width="12.140625" style="9"/>
    <col min="4607" max="4607" width="26.85546875" style="9" customWidth="1"/>
    <col min="4608" max="4625" width="6.5703125" style="9" customWidth="1"/>
    <col min="4626" max="4626" width="8.7109375" style="9" customWidth="1"/>
    <col min="4627" max="4862" width="12.140625" style="9"/>
    <col min="4863" max="4863" width="26.85546875" style="9" customWidth="1"/>
    <col min="4864" max="4881" width="6.5703125" style="9" customWidth="1"/>
    <col min="4882" max="4882" width="8.7109375" style="9" customWidth="1"/>
    <col min="4883" max="5118" width="12.140625" style="9"/>
    <col min="5119" max="5119" width="26.85546875" style="9" customWidth="1"/>
    <col min="5120" max="5137" width="6.5703125" style="9" customWidth="1"/>
    <col min="5138" max="5138" width="8.7109375" style="9" customWidth="1"/>
    <col min="5139" max="5374" width="12.140625" style="9"/>
    <col min="5375" max="5375" width="26.85546875" style="9" customWidth="1"/>
    <col min="5376" max="5393" width="6.5703125" style="9" customWidth="1"/>
    <col min="5394" max="5394" width="8.7109375" style="9" customWidth="1"/>
    <col min="5395" max="5630" width="12.140625" style="9"/>
    <col min="5631" max="5631" width="26.85546875" style="9" customWidth="1"/>
    <col min="5632" max="5649" width="6.5703125" style="9" customWidth="1"/>
    <col min="5650" max="5650" width="8.7109375" style="9" customWidth="1"/>
    <col min="5651" max="5886" width="12.140625" style="9"/>
    <col min="5887" max="5887" width="26.85546875" style="9" customWidth="1"/>
    <col min="5888" max="5905" width="6.5703125" style="9" customWidth="1"/>
    <col min="5906" max="5906" width="8.7109375" style="9" customWidth="1"/>
    <col min="5907" max="6142" width="12.140625" style="9"/>
    <col min="6143" max="6143" width="26.85546875" style="9" customWidth="1"/>
    <col min="6144" max="6161" width="6.5703125" style="9" customWidth="1"/>
    <col min="6162" max="6162" width="8.7109375" style="9" customWidth="1"/>
    <col min="6163" max="6398" width="12.140625" style="9"/>
    <col min="6399" max="6399" width="26.85546875" style="9" customWidth="1"/>
    <col min="6400" max="6417" width="6.5703125" style="9" customWidth="1"/>
    <col min="6418" max="6418" width="8.7109375" style="9" customWidth="1"/>
    <col min="6419" max="6654" width="12.140625" style="9"/>
    <col min="6655" max="6655" width="26.85546875" style="9" customWidth="1"/>
    <col min="6656" max="6673" width="6.5703125" style="9" customWidth="1"/>
    <col min="6674" max="6674" width="8.7109375" style="9" customWidth="1"/>
    <col min="6675" max="6910" width="12.140625" style="9"/>
    <col min="6911" max="6911" width="26.85546875" style="9" customWidth="1"/>
    <col min="6912" max="6929" width="6.5703125" style="9" customWidth="1"/>
    <col min="6930" max="6930" width="8.7109375" style="9" customWidth="1"/>
    <col min="6931" max="7166" width="12.140625" style="9"/>
    <col min="7167" max="7167" width="26.85546875" style="9" customWidth="1"/>
    <col min="7168" max="7185" width="6.5703125" style="9" customWidth="1"/>
    <col min="7186" max="7186" width="8.7109375" style="9" customWidth="1"/>
    <col min="7187" max="7422" width="12.140625" style="9"/>
    <col min="7423" max="7423" width="26.85546875" style="9" customWidth="1"/>
    <col min="7424" max="7441" width="6.5703125" style="9" customWidth="1"/>
    <col min="7442" max="7442" width="8.7109375" style="9" customWidth="1"/>
    <col min="7443" max="7678" width="12.140625" style="9"/>
    <col min="7679" max="7679" width="26.85546875" style="9" customWidth="1"/>
    <col min="7680" max="7697" width="6.5703125" style="9" customWidth="1"/>
    <col min="7698" max="7698" width="8.7109375" style="9" customWidth="1"/>
    <col min="7699" max="7934" width="12.140625" style="9"/>
    <col min="7935" max="7935" width="26.85546875" style="9" customWidth="1"/>
    <col min="7936" max="7953" width="6.5703125" style="9" customWidth="1"/>
    <col min="7954" max="7954" width="8.7109375" style="9" customWidth="1"/>
    <col min="7955" max="8190" width="12.140625" style="9"/>
    <col min="8191" max="8191" width="26.85546875" style="9" customWidth="1"/>
    <col min="8192" max="8209" width="6.5703125" style="9" customWidth="1"/>
    <col min="8210" max="8210" width="8.7109375" style="9" customWidth="1"/>
    <col min="8211" max="8446" width="12.140625" style="9"/>
    <col min="8447" max="8447" width="26.85546875" style="9" customWidth="1"/>
    <col min="8448" max="8465" width="6.5703125" style="9" customWidth="1"/>
    <col min="8466" max="8466" width="8.7109375" style="9" customWidth="1"/>
    <col min="8467" max="8702" width="12.140625" style="9"/>
    <col min="8703" max="8703" width="26.85546875" style="9" customWidth="1"/>
    <col min="8704" max="8721" width="6.5703125" style="9" customWidth="1"/>
    <col min="8722" max="8722" width="8.7109375" style="9" customWidth="1"/>
    <col min="8723" max="8958" width="12.140625" style="9"/>
    <col min="8959" max="8959" width="26.85546875" style="9" customWidth="1"/>
    <col min="8960" max="8977" width="6.5703125" style="9" customWidth="1"/>
    <col min="8978" max="8978" width="8.7109375" style="9" customWidth="1"/>
    <col min="8979" max="9214" width="12.140625" style="9"/>
    <col min="9215" max="9215" width="26.85546875" style="9" customWidth="1"/>
    <col min="9216" max="9233" width="6.5703125" style="9" customWidth="1"/>
    <col min="9234" max="9234" width="8.7109375" style="9" customWidth="1"/>
    <col min="9235" max="9470" width="12.140625" style="9"/>
    <col min="9471" max="9471" width="26.85546875" style="9" customWidth="1"/>
    <col min="9472" max="9489" width="6.5703125" style="9" customWidth="1"/>
    <col min="9490" max="9490" width="8.7109375" style="9" customWidth="1"/>
    <col min="9491" max="9726" width="12.140625" style="9"/>
    <col min="9727" max="9727" width="26.85546875" style="9" customWidth="1"/>
    <col min="9728" max="9745" width="6.5703125" style="9" customWidth="1"/>
    <col min="9746" max="9746" width="8.7109375" style="9" customWidth="1"/>
    <col min="9747" max="9982" width="12.140625" style="9"/>
    <col min="9983" max="9983" width="26.85546875" style="9" customWidth="1"/>
    <col min="9984" max="10001" width="6.5703125" style="9" customWidth="1"/>
    <col min="10002" max="10002" width="8.7109375" style="9" customWidth="1"/>
    <col min="10003" max="10238" width="12.140625" style="9"/>
    <col min="10239" max="10239" width="26.85546875" style="9" customWidth="1"/>
    <col min="10240" max="10257" width="6.5703125" style="9" customWidth="1"/>
    <col min="10258" max="10258" width="8.7109375" style="9" customWidth="1"/>
    <col min="10259" max="10494" width="12.140625" style="9"/>
    <col min="10495" max="10495" width="26.85546875" style="9" customWidth="1"/>
    <col min="10496" max="10513" width="6.5703125" style="9" customWidth="1"/>
    <col min="10514" max="10514" width="8.7109375" style="9" customWidth="1"/>
    <col min="10515" max="10750" width="12.140625" style="9"/>
    <col min="10751" max="10751" width="26.85546875" style="9" customWidth="1"/>
    <col min="10752" max="10769" width="6.5703125" style="9" customWidth="1"/>
    <col min="10770" max="10770" width="8.7109375" style="9" customWidth="1"/>
    <col min="10771" max="11006" width="12.140625" style="9"/>
    <col min="11007" max="11007" width="26.85546875" style="9" customWidth="1"/>
    <col min="11008" max="11025" width="6.5703125" style="9" customWidth="1"/>
    <col min="11026" max="11026" width="8.7109375" style="9" customWidth="1"/>
    <col min="11027" max="11262" width="12.140625" style="9"/>
    <col min="11263" max="11263" width="26.85546875" style="9" customWidth="1"/>
    <col min="11264" max="11281" width="6.5703125" style="9" customWidth="1"/>
    <col min="11282" max="11282" width="8.7109375" style="9" customWidth="1"/>
    <col min="11283" max="11518" width="12.140625" style="9"/>
    <col min="11519" max="11519" width="26.85546875" style="9" customWidth="1"/>
    <col min="11520" max="11537" width="6.5703125" style="9" customWidth="1"/>
    <col min="11538" max="11538" width="8.7109375" style="9" customWidth="1"/>
    <col min="11539" max="11774" width="12.140625" style="9"/>
    <col min="11775" max="11775" width="26.85546875" style="9" customWidth="1"/>
    <col min="11776" max="11793" width="6.5703125" style="9" customWidth="1"/>
    <col min="11794" max="11794" width="8.7109375" style="9" customWidth="1"/>
    <col min="11795" max="12030" width="12.140625" style="9"/>
    <col min="12031" max="12031" width="26.85546875" style="9" customWidth="1"/>
    <col min="12032" max="12049" width="6.5703125" style="9" customWidth="1"/>
    <col min="12050" max="12050" width="8.7109375" style="9" customWidth="1"/>
    <col min="12051" max="12286" width="12.140625" style="9"/>
    <col min="12287" max="12287" width="26.85546875" style="9" customWidth="1"/>
    <col min="12288" max="12305" width="6.5703125" style="9" customWidth="1"/>
    <col min="12306" max="12306" width="8.7109375" style="9" customWidth="1"/>
    <col min="12307" max="12542" width="12.140625" style="9"/>
    <col min="12543" max="12543" width="26.85546875" style="9" customWidth="1"/>
    <col min="12544" max="12561" width="6.5703125" style="9" customWidth="1"/>
    <col min="12562" max="12562" width="8.7109375" style="9" customWidth="1"/>
    <col min="12563" max="12798" width="12.140625" style="9"/>
    <col min="12799" max="12799" width="26.85546875" style="9" customWidth="1"/>
    <col min="12800" max="12817" width="6.5703125" style="9" customWidth="1"/>
    <col min="12818" max="12818" width="8.7109375" style="9" customWidth="1"/>
    <col min="12819" max="13054" width="12.140625" style="9"/>
    <col min="13055" max="13055" width="26.85546875" style="9" customWidth="1"/>
    <col min="13056" max="13073" width="6.5703125" style="9" customWidth="1"/>
    <col min="13074" max="13074" width="8.7109375" style="9" customWidth="1"/>
    <col min="13075" max="13310" width="12.140625" style="9"/>
    <col min="13311" max="13311" width="26.85546875" style="9" customWidth="1"/>
    <col min="13312" max="13329" width="6.5703125" style="9" customWidth="1"/>
    <col min="13330" max="13330" width="8.7109375" style="9" customWidth="1"/>
    <col min="13331" max="13566" width="12.140625" style="9"/>
    <col min="13567" max="13567" width="26.85546875" style="9" customWidth="1"/>
    <col min="13568" max="13585" width="6.5703125" style="9" customWidth="1"/>
    <col min="13586" max="13586" width="8.7109375" style="9" customWidth="1"/>
    <col min="13587" max="13822" width="12.140625" style="9"/>
    <col min="13823" max="13823" width="26.85546875" style="9" customWidth="1"/>
    <col min="13824" max="13841" width="6.5703125" style="9" customWidth="1"/>
    <col min="13842" max="13842" width="8.7109375" style="9" customWidth="1"/>
    <col min="13843" max="14078" width="12.140625" style="9"/>
    <col min="14079" max="14079" width="26.85546875" style="9" customWidth="1"/>
    <col min="14080" max="14097" width="6.5703125" style="9" customWidth="1"/>
    <col min="14098" max="14098" width="8.7109375" style="9" customWidth="1"/>
    <col min="14099" max="14334" width="12.140625" style="9"/>
    <col min="14335" max="14335" width="26.85546875" style="9" customWidth="1"/>
    <col min="14336" max="14353" width="6.5703125" style="9" customWidth="1"/>
    <col min="14354" max="14354" width="8.7109375" style="9" customWidth="1"/>
    <col min="14355" max="14590" width="12.140625" style="9"/>
    <col min="14591" max="14591" width="26.85546875" style="9" customWidth="1"/>
    <col min="14592" max="14609" width="6.5703125" style="9" customWidth="1"/>
    <col min="14610" max="14610" width="8.7109375" style="9" customWidth="1"/>
    <col min="14611" max="14846" width="12.140625" style="9"/>
    <col min="14847" max="14847" width="26.85546875" style="9" customWidth="1"/>
    <col min="14848" max="14865" width="6.5703125" style="9" customWidth="1"/>
    <col min="14866" max="14866" width="8.7109375" style="9" customWidth="1"/>
    <col min="14867" max="15102" width="12.140625" style="9"/>
    <col min="15103" max="15103" width="26.85546875" style="9" customWidth="1"/>
    <col min="15104" max="15121" width="6.5703125" style="9" customWidth="1"/>
    <col min="15122" max="15122" width="8.7109375" style="9" customWidth="1"/>
    <col min="15123" max="15358" width="12.140625" style="9"/>
    <col min="15359" max="15359" width="26.85546875" style="9" customWidth="1"/>
    <col min="15360" max="15377" width="6.5703125" style="9" customWidth="1"/>
    <col min="15378" max="15378" width="8.7109375" style="9" customWidth="1"/>
    <col min="15379" max="15614" width="12.140625" style="9"/>
    <col min="15615" max="15615" width="26.85546875" style="9" customWidth="1"/>
    <col min="15616" max="15633" width="6.5703125" style="9" customWidth="1"/>
    <col min="15634" max="15634" width="8.7109375" style="9" customWidth="1"/>
    <col min="15635" max="15870" width="12.140625" style="9"/>
    <col min="15871" max="15871" width="26.85546875" style="9" customWidth="1"/>
    <col min="15872" max="15889" width="6.5703125" style="9" customWidth="1"/>
    <col min="15890" max="15890" width="8.7109375" style="9" customWidth="1"/>
    <col min="15891" max="16126" width="12.140625" style="9"/>
    <col min="16127" max="16127" width="26.85546875" style="9" customWidth="1"/>
    <col min="16128" max="16145" width="6.5703125" style="9" customWidth="1"/>
    <col min="16146" max="16146" width="8.7109375" style="9" customWidth="1"/>
    <col min="16147" max="16384" width="12.140625" style="9"/>
  </cols>
  <sheetData>
    <row r="1" spans="1:22" s="5" customFormat="1" ht="15" x14ac:dyDescent="0.25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T1" s="278" t="s">
        <v>249</v>
      </c>
      <c r="U1" s="278"/>
    </row>
    <row r="2" spans="1:22" s="5" customFormat="1" ht="1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T2" s="278"/>
      <c r="U2" s="278"/>
      <c r="V2"/>
    </row>
    <row r="3" spans="1:22" s="5" customFormat="1" ht="15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/>
    </row>
    <row r="4" spans="1:22" s="5" customFormat="1" ht="15" x14ac:dyDescent="0.25">
      <c r="A4" s="26" t="s">
        <v>15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V4"/>
    </row>
    <row r="5" spans="1:22" s="5" customFormat="1" ht="15" x14ac:dyDescent="0.25">
      <c r="A5" s="26" t="s">
        <v>16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T5"/>
      <c r="U5"/>
      <c r="V5"/>
    </row>
    <row r="6" spans="1:22" s="5" customFormat="1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2" s="4" customFormat="1" ht="39" customHeight="1" thickBot="1" x14ac:dyDescent="0.3">
      <c r="A7" s="2" t="s">
        <v>13</v>
      </c>
      <c r="B7" s="3">
        <v>2000</v>
      </c>
      <c r="C7" s="3">
        <v>2001</v>
      </c>
      <c r="D7" s="3">
        <v>2002</v>
      </c>
      <c r="E7" s="3">
        <v>2003</v>
      </c>
      <c r="F7" s="3">
        <v>2004</v>
      </c>
      <c r="G7" s="3">
        <v>2005</v>
      </c>
      <c r="H7" s="3">
        <v>2006</v>
      </c>
      <c r="I7" s="3">
        <v>2007</v>
      </c>
      <c r="J7" s="3">
        <v>2008</v>
      </c>
      <c r="K7" s="3">
        <v>2009</v>
      </c>
      <c r="L7" s="3">
        <v>2010</v>
      </c>
      <c r="M7" s="3">
        <v>2011</v>
      </c>
      <c r="N7" s="3">
        <v>2012</v>
      </c>
      <c r="O7" s="3">
        <v>2013</v>
      </c>
      <c r="P7" s="3">
        <v>2014</v>
      </c>
      <c r="Q7" s="3">
        <v>2015</v>
      </c>
      <c r="R7" s="3">
        <v>2016</v>
      </c>
    </row>
    <row r="8" spans="1:22" s="4" customFormat="1" ht="17.25" customHeight="1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22" ht="15" customHeight="1" x14ac:dyDescent="0.25">
      <c r="A9" s="8" t="s">
        <v>2</v>
      </c>
    </row>
    <row r="10" spans="1:22" ht="15" customHeight="1" x14ac:dyDescent="0.25">
      <c r="A10" s="10" t="s">
        <v>3</v>
      </c>
      <c r="B10" s="11">
        <v>512105</v>
      </c>
      <c r="C10" s="11">
        <v>512586</v>
      </c>
      <c r="D10" s="11">
        <v>512609</v>
      </c>
      <c r="E10" s="11">
        <v>511277</v>
      </c>
      <c r="F10" s="11">
        <v>503229</v>
      </c>
      <c r="G10" s="11">
        <v>500518</v>
      </c>
      <c r="H10" s="11">
        <v>499781</v>
      </c>
      <c r="I10" s="11">
        <v>498947</v>
      </c>
      <c r="J10" s="11">
        <v>493762</v>
      </c>
      <c r="K10" s="11">
        <v>486871</v>
      </c>
      <c r="L10" s="11">
        <v>477992</v>
      </c>
      <c r="M10" s="11">
        <v>468952</v>
      </c>
      <c r="N10" s="11">
        <v>452846</v>
      </c>
      <c r="O10" s="11">
        <v>444259</v>
      </c>
      <c r="P10" s="11">
        <v>439369</v>
      </c>
      <c r="Q10" s="11">
        <v>437786</v>
      </c>
      <c r="R10" s="11">
        <f>+R11+R12</f>
        <v>438019</v>
      </c>
    </row>
    <row r="11" spans="1:22" ht="15" customHeight="1" x14ac:dyDescent="0.25">
      <c r="A11" s="10" t="s">
        <v>4</v>
      </c>
      <c r="B11" s="12">
        <v>464202</v>
      </c>
      <c r="C11" s="12">
        <v>466089</v>
      </c>
      <c r="D11" s="12">
        <v>467624</v>
      </c>
      <c r="E11" s="12">
        <v>463802</v>
      </c>
      <c r="F11" s="12">
        <v>455643</v>
      </c>
      <c r="G11" s="12">
        <v>444339</v>
      </c>
      <c r="H11" s="12">
        <v>443347</v>
      </c>
      <c r="I11" s="12">
        <v>445742</v>
      </c>
      <c r="J11" s="12">
        <v>459193</v>
      </c>
      <c r="K11" s="12">
        <v>445926</v>
      </c>
      <c r="L11" s="12">
        <v>437193</v>
      </c>
      <c r="M11" s="12">
        <v>431346</v>
      </c>
      <c r="N11" s="12">
        <v>417269</v>
      </c>
      <c r="O11" s="12">
        <v>416098</v>
      </c>
      <c r="P11" s="12">
        <v>419912</v>
      </c>
      <c r="Q11" s="12">
        <v>416839</v>
      </c>
      <c r="R11" s="12">
        <v>416021</v>
      </c>
    </row>
    <row r="12" spans="1:22" ht="15" customHeight="1" x14ac:dyDescent="0.25">
      <c r="A12" s="13" t="s">
        <v>5</v>
      </c>
      <c r="B12" s="12">
        <v>47903</v>
      </c>
      <c r="C12" s="12">
        <v>46497</v>
      </c>
      <c r="D12" s="12">
        <v>44985</v>
      </c>
      <c r="E12" s="12">
        <v>47475</v>
      </c>
      <c r="F12" s="12">
        <v>47586</v>
      </c>
      <c r="G12" s="12">
        <v>56179</v>
      </c>
      <c r="H12" s="12">
        <v>56434</v>
      </c>
      <c r="I12" s="12">
        <v>53205</v>
      </c>
      <c r="J12" s="12">
        <v>34569</v>
      </c>
      <c r="K12" s="12">
        <v>40945</v>
      </c>
      <c r="L12" s="12">
        <v>40799</v>
      </c>
      <c r="M12" s="12">
        <v>37606</v>
      </c>
      <c r="N12" s="12">
        <v>35577</v>
      </c>
      <c r="O12" s="12">
        <v>28161</v>
      </c>
      <c r="P12" s="12">
        <v>19457</v>
      </c>
      <c r="Q12" s="12">
        <v>20947</v>
      </c>
      <c r="R12" s="12">
        <v>21998</v>
      </c>
    </row>
    <row r="13" spans="1:22" ht="15" customHeight="1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22" ht="15" customHeight="1" x14ac:dyDescent="0.25">
      <c r="A14" s="8" t="s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22" ht="15" customHeight="1" x14ac:dyDescent="0.25">
      <c r="A15" s="10" t="s">
        <v>3</v>
      </c>
      <c r="B15" s="12">
        <v>955</v>
      </c>
      <c r="C15" s="12">
        <v>747</v>
      </c>
      <c r="D15" s="12">
        <v>747</v>
      </c>
      <c r="E15" s="12">
        <v>653</v>
      </c>
      <c r="F15" s="12">
        <v>660</v>
      </c>
      <c r="G15" s="12">
        <v>357</v>
      </c>
      <c r="H15" s="12">
        <v>370</v>
      </c>
      <c r="I15" s="12">
        <v>251</v>
      </c>
      <c r="J15" s="12">
        <v>323</v>
      </c>
      <c r="K15" s="12">
        <v>318</v>
      </c>
      <c r="L15" s="12">
        <v>357</v>
      </c>
      <c r="M15" s="12">
        <v>302</v>
      </c>
      <c r="N15" s="12">
        <v>279</v>
      </c>
      <c r="O15" s="12">
        <v>224</v>
      </c>
      <c r="P15" s="12">
        <v>188</v>
      </c>
      <c r="Q15" s="12">
        <v>201</v>
      </c>
      <c r="R15" s="11">
        <f>+R16+R17</f>
        <v>185</v>
      </c>
    </row>
    <row r="16" spans="1:22" ht="15" customHeight="1" x14ac:dyDescent="0.25">
      <c r="A16" s="10" t="s">
        <v>4</v>
      </c>
      <c r="B16" s="12">
        <v>844</v>
      </c>
      <c r="C16" s="12">
        <v>659</v>
      </c>
      <c r="D16" s="12">
        <v>647</v>
      </c>
      <c r="E16" s="12">
        <v>596</v>
      </c>
      <c r="F16" s="12">
        <v>575</v>
      </c>
      <c r="G16" s="12">
        <v>324</v>
      </c>
      <c r="H16" s="12">
        <v>329</v>
      </c>
      <c r="I16" s="12">
        <v>239</v>
      </c>
      <c r="J16" s="12">
        <v>297</v>
      </c>
      <c r="K16" s="12">
        <v>298</v>
      </c>
      <c r="L16" s="12">
        <v>337</v>
      </c>
      <c r="M16" s="12">
        <v>259</v>
      </c>
      <c r="N16" s="12">
        <v>239</v>
      </c>
      <c r="O16" s="12">
        <v>205</v>
      </c>
      <c r="P16" s="12">
        <v>176</v>
      </c>
      <c r="Q16" s="12">
        <v>187</v>
      </c>
      <c r="R16" s="12">
        <v>177</v>
      </c>
    </row>
    <row r="17" spans="1:18" ht="15" customHeight="1" x14ac:dyDescent="0.25">
      <c r="A17" s="13" t="s">
        <v>5</v>
      </c>
      <c r="B17" s="12">
        <v>111</v>
      </c>
      <c r="C17" s="12">
        <v>88</v>
      </c>
      <c r="D17" s="12">
        <v>100</v>
      </c>
      <c r="E17" s="12">
        <v>57</v>
      </c>
      <c r="F17" s="12">
        <v>85</v>
      </c>
      <c r="G17" s="12">
        <v>33</v>
      </c>
      <c r="H17" s="12">
        <v>41</v>
      </c>
      <c r="I17" s="12">
        <v>12</v>
      </c>
      <c r="J17" s="12">
        <v>26</v>
      </c>
      <c r="K17" s="12">
        <v>20</v>
      </c>
      <c r="L17" s="12">
        <v>20</v>
      </c>
      <c r="M17" s="12">
        <v>43</v>
      </c>
      <c r="N17" s="12">
        <v>40</v>
      </c>
      <c r="O17" s="12">
        <v>19</v>
      </c>
      <c r="P17" s="12">
        <v>12</v>
      </c>
      <c r="Q17" s="12">
        <v>14</v>
      </c>
      <c r="R17" s="12">
        <v>8</v>
      </c>
    </row>
    <row r="18" spans="1:18" ht="15" customHeight="1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15" customHeight="1" x14ac:dyDescent="0.25">
      <c r="A19" s="8" t="s">
        <v>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5" customHeight="1" x14ac:dyDescent="0.25">
      <c r="A20" s="10" t="s">
        <v>3</v>
      </c>
      <c r="B20" s="11">
        <v>201807</v>
      </c>
      <c r="C20" s="11">
        <v>214133</v>
      </c>
      <c r="D20" s="11">
        <v>222403</v>
      </c>
      <c r="E20" s="11">
        <v>241675</v>
      </c>
      <c r="F20" s="11">
        <v>247336</v>
      </c>
      <c r="G20" s="11">
        <v>257917</v>
      </c>
      <c r="H20" s="11">
        <v>262719</v>
      </c>
      <c r="I20" s="11">
        <v>265241</v>
      </c>
      <c r="J20" s="11">
        <v>265580</v>
      </c>
      <c r="K20" s="11">
        <v>276378</v>
      </c>
      <c r="L20" s="11">
        <v>282217</v>
      </c>
      <c r="M20" s="11">
        <v>284188</v>
      </c>
      <c r="N20" s="11">
        <v>287019</v>
      </c>
      <c r="O20" s="11">
        <v>291732</v>
      </c>
      <c r="P20" s="11">
        <v>299974</v>
      </c>
      <c r="Q20" s="11">
        <v>299807</v>
      </c>
      <c r="R20" s="11">
        <f>+R21+R22</f>
        <v>299388</v>
      </c>
    </row>
    <row r="21" spans="1:18" ht="15" customHeight="1" x14ac:dyDescent="0.25">
      <c r="A21" s="10" t="s">
        <v>4</v>
      </c>
      <c r="B21" s="11">
        <v>166925</v>
      </c>
      <c r="C21" s="11">
        <v>175987</v>
      </c>
      <c r="D21" s="11">
        <v>180319</v>
      </c>
      <c r="E21" s="11">
        <v>197880</v>
      </c>
      <c r="F21" s="11">
        <v>197805</v>
      </c>
      <c r="G21" s="11">
        <v>203710</v>
      </c>
      <c r="H21" s="11">
        <v>205863</v>
      </c>
      <c r="I21" s="11">
        <v>210722</v>
      </c>
      <c r="J21" s="11">
        <v>217715</v>
      </c>
      <c r="K21" s="11">
        <v>217320</v>
      </c>
      <c r="L21" s="11">
        <v>220237</v>
      </c>
      <c r="M21" s="11">
        <v>227756</v>
      </c>
      <c r="N21" s="11">
        <v>230730</v>
      </c>
      <c r="O21" s="11">
        <v>234746</v>
      </c>
      <c r="P21" s="11">
        <v>241522</v>
      </c>
      <c r="Q21" s="11">
        <v>241371</v>
      </c>
      <c r="R21" s="11">
        <f>+R26+R31</f>
        <v>244648</v>
      </c>
    </row>
    <row r="22" spans="1:18" ht="15" customHeight="1" x14ac:dyDescent="0.25">
      <c r="A22" s="13" t="s">
        <v>5</v>
      </c>
      <c r="B22" s="11">
        <v>34882</v>
      </c>
      <c r="C22" s="11">
        <v>38146</v>
      </c>
      <c r="D22" s="11">
        <v>42084</v>
      </c>
      <c r="E22" s="11">
        <v>43795</v>
      </c>
      <c r="F22" s="11">
        <v>49531</v>
      </c>
      <c r="G22" s="11">
        <v>54207</v>
      </c>
      <c r="H22" s="11">
        <v>56856</v>
      </c>
      <c r="I22" s="11">
        <v>54519</v>
      </c>
      <c r="J22" s="11">
        <v>47865</v>
      </c>
      <c r="K22" s="11">
        <v>59058</v>
      </c>
      <c r="L22" s="11">
        <v>61980</v>
      </c>
      <c r="M22" s="11">
        <v>56432</v>
      </c>
      <c r="N22" s="11">
        <v>56289</v>
      </c>
      <c r="O22" s="11">
        <v>56986</v>
      </c>
      <c r="P22" s="11">
        <v>58452</v>
      </c>
      <c r="Q22" s="11">
        <v>58436</v>
      </c>
      <c r="R22" s="11">
        <f>+R27+R32</f>
        <v>54740</v>
      </c>
    </row>
    <row r="23" spans="1:18" ht="15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15" customHeight="1" x14ac:dyDescent="0.25">
      <c r="A24" s="15" t="s">
        <v>8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ht="15" customHeight="1" x14ac:dyDescent="0.25">
      <c r="A25" s="10" t="s">
        <v>3</v>
      </c>
      <c r="B25" s="11">
        <v>159328</v>
      </c>
      <c r="C25" s="11">
        <v>169913</v>
      </c>
      <c r="D25" s="11">
        <v>177928</v>
      </c>
      <c r="E25" s="11">
        <v>191708</v>
      </c>
      <c r="F25" s="11">
        <v>196765</v>
      </c>
      <c r="G25" s="11">
        <v>206446</v>
      </c>
      <c r="H25" s="11">
        <v>209923</v>
      </c>
      <c r="I25" s="11">
        <v>210257</v>
      </c>
      <c r="J25" s="11">
        <v>208401</v>
      </c>
      <c r="K25" s="11">
        <v>215817</v>
      </c>
      <c r="L25" s="11">
        <v>221439</v>
      </c>
      <c r="M25" s="11">
        <v>222639</v>
      </c>
      <c r="N25" s="11">
        <v>220346</v>
      </c>
      <c r="O25" s="11">
        <v>218737</v>
      </c>
      <c r="P25" s="11">
        <v>219288</v>
      </c>
      <c r="Q25" s="11">
        <v>216570</v>
      </c>
      <c r="R25" s="11">
        <f>+R26+R27</f>
        <v>216158</v>
      </c>
    </row>
    <row r="26" spans="1:18" ht="15" customHeight="1" x14ac:dyDescent="0.25">
      <c r="A26" s="10" t="s">
        <v>4</v>
      </c>
      <c r="B26" s="12">
        <v>131504</v>
      </c>
      <c r="C26" s="12">
        <v>138710</v>
      </c>
      <c r="D26" s="12">
        <v>143315</v>
      </c>
      <c r="E26" s="12">
        <v>155905</v>
      </c>
      <c r="F26" s="12">
        <v>156624</v>
      </c>
      <c r="G26" s="12">
        <v>162414</v>
      </c>
      <c r="H26" s="12">
        <v>163610</v>
      </c>
      <c r="I26" s="12">
        <v>166243</v>
      </c>
      <c r="J26" s="12">
        <v>169759</v>
      </c>
      <c r="K26" s="12">
        <v>168156</v>
      </c>
      <c r="L26" s="12">
        <v>170699</v>
      </c>
      <c r="M26" s="12">
        <v>176438</v>
      </c>
      <c r="N26" s="12">
        <v>175969</v>
      </c>
      <c r="O26" s="12">
        <v>175035</v>
      </c>
      <c r="P26" s="12">
        <v>174372</v>
      </c>
      <c r="Q26" s="12">
        <v>172048</v>
      </c>
      <c r="R26" s="12">
        <v>174248</v>
      </c>
    </row>
    <row r="27" spans="1:18" ht="15" customHeight="1" x14ac:dyDescent="0.25">
      <c r="A27" s="13" t="s">
        <v>5</v>
      </c>
      <c r="B27" s="12">
        <v>27824</v>
      </c>
      <c r="C27" s="12">
        <v>31203</v>
      </c>
      <c r="D27" s="12">
        <v>34613</v>
      </c>
      <c r="E27" s="12">
        <v>35803</v>
      </c>
      <c r="F27" s="12">
        <v>40141</v>
      </c>
      <c r="G27" s="12">
        <v>44032</v>
      </c>
      <c r="H27" s="12">
        <v>46313</v>
      </c>
      <c r="I27" s="12">
        <v>44014</v>
      </c>
      <c r="J27" s="12">
        <v>38642</v>
      </c>
      <c r="K27" s="12">
        <v>47661</v>
      </c>
      <c r="L27" s="12">
        <v>50740</v>
      </c>
      <c r="M27" s="12">
        <v>46201</v>
      </c>
      <c r="N27" s="12">
        <v>44377</v>
      </c>
      <c r="O27" s="12">
        <v>43702</v>
      </c>
      <c r="P27" s="12">
        <v>44916</v>
      </c>
      <c r="Q27" s="12">
        <v>44522</v>
      </c>
      <c r="R27" s="12">
        <v>41910</v>
      </c>
    </row>
    <row r="28" spans="1:18" ht="15" customHeight="1" x14ac:dyDescent="0.25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ht="15" customHeight="1" x14ac:dyDescent="0.25">
      <c r="A29" s="15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15" customHeight="1" x14ac:dyDescent="0.25">
      <c r="A30" s="10" t="s">
        <v>3</v>
      </c>
      <c r="B30" s="11">
        <v>42479</v>
      </c>
      <c r="C30" s="11">
        <v>44220</v>
      </c>
      <c r="D30" s="11">
        <v>44475</v>
      </c>
      <c r="E30" s="11">
        <v>49967</v>
      </c>
      <c r="F30" s="11">
        <v>50571</v>
      </c>
      <c r="G30" s="11">
        <v>51471</v>
      </c>
      <c r="H30" s="11">
        <v>52796</v>
      </c>
      <c r="I30" s="11">
        <v>54984</v>
      </c>
      <c r="J30" s="11">
        <v>57179</v>
      </c>
      <c r="K30" s="11">
        <v>60561</v>
      </c>
      <c r="L30" s="11">
        <v>60778</v>
      </c>
      <c r="M30" s="11">
        <v>61549</v>
      </c>
      <c r="N30" s="11">
        <v>66673</v>
      </c>
      <c r="O30" s="11">
        <v>72995</v>
      </c>
      <c r="P30" s="11">
        <v>80686</v>
      </c>
      <c r="Q30" s="11">
        <v>83237</v>
      </c>
      <c r="R30" s="11">
        <f>+R31+R32</f>
        <v>83230</v>
      </c>
    </row>
    <row r="31" spans="1:18" ht="15" customHeight="1" x14ac:dyDescent="0.25">
      <c r="A31" s="10" t="s">
        <v>4</v>
      </c>
      <c r="B31" s="12">
        <v>35421</v>
      </c>
      <c r="C31" s="12">
        <v>37277</v>
      </c>
      <c r="D31" s="12">
        <v>37004</v>
      </c>
      <c r="E31" s="12">
        <v>41975</v>
      </c>
      <c r="F31" s="12">
        <v>41181</v>
      </c>
      <c r="G31" s="12">
        <v>41296</v>
      </c>
      <c r="H31" s="12">
        <v>42253</v>
      </c>
      <c r="I31" s="12">
        <v>44479</v>
      </c>
      <c r="J31" s="12">
        <v>47956</v>
      </c>
      <c r="K31" s="12">
        <v>49164</v>
      </c>
      <c r="L31" s="12">
        <v>49538</v>
      </c>
      <c r="M31" s="12">
        <v>51318</v>
      </c>
      <c r="N31" s="12">
        <v>54761</v>
      </c>
      <c r="O31" s="12">
        <v>59711</v>
      </c>
      <c r="P31" s="12">
        <v>67150</v>
      </c>
      <c r="Q31" s="12">
        <v>69323</v>
      </c>
      <c r="R31" s="12">
        <v>70400</v>
      </c>
    </row>
    <row r="32" spans="1:18" ht="15" customHeight="1" thickBot="1" x14ac:dyDescent="0.3">
      <c r="A32" s="17" t="s">
        <v>5</v>
      </c>
      <c r="B32" s="18">
        <v>7058</v>
      </c>
      <c r="C32" s="18">
        <v>6943</v>
      </c>
      <c r="D32" s="18">
        <v>7471</v>
      </c>
      <c r="E32" s="18">
        <v>7992</v>
      </c>
      <c r="F32" s="18">
        <v>9390</v>
      </c>
      <c r="G32" s="18">
        <v>10175</v>
      </c>
      <c r="H32" s="18">
        <v>10543</v>
      </c>
      <c r="I32" s="18">
        <v>10505</v>
      </c>
      <c r="J32" s="18">
        <v>9223</v>
      </c>
      <c r="K32" s="18">
        <v>11397</v>
      </c>
      <c r="L32" s="18">
        <v>11240</v>
      </c>
      <c r="M32" s="18">
        <v>10231</v>
      </c>
      <c r="N32" s="18">
        <v>11912</v>
      </c>
      <c r="O32" s="18">
        <v>13284</v>
      </c>
      <c r="P32" s="18">
        <v>13536</v>
      </c>
      <c r="Q32" s="18">
        <v>13914</v>
      </c>
      <c r="R32" s="18">
        <v>12830</v>
      </c>
    </row>
    <row r="33" spans="1:22" ht="18.75" customHeight="1" x14ac:dyDescent="0.25">
      <c r="A33" s="279" t="s">
        <v>14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5"/>
    </row>
    <row r="34" spans="1:22" ht="18.75" customHeight="1" x14ac:dyDescent="0.25">
      <c r="A34" s="19"/>
    </row>
    <row r="35" spans="1:22" ht="18.75" customHeight="1" x14ac:dyDescent="0.25">
      <c r="A35" s="19"/>
    </row>
    <row r="36" spans="1:22" ht="18.75" customHeight="1" x14ac:dyDescent="0.25">
      <c r="A36" s="19"/>
    </row>
    <row r="37" spans="1:22" s="5" customFormat="1" ht="15" x14ac:dyDescent="0.25">
      <c r="A37" s="26" t="s">
        <v>12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T37" s="278" t="s">
        <v>249</v>
      </c>
      <c r="U37" s="278"/>
    </row>
    <row r="38" spans="1:22" s="5" customFormat="1" ht="15" x14ac:dyDescent="0.25">
      <c r="A38" s="26" t="s">
        <v>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T38" s="278"/>
      <c r="U38" s="278"/>
      <c r="V38"/>
    </row>
    <row r="39" spans="1:22" s="5" customFormat="1" ht="15" x14ac:dyDescent="0.25">
      <c r="A39" s="26" t="s">
        <v>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22" s="5" customFormat="1" ht="15" x14ac:dyDescent="0.25">
      <c r="A40" s="26" t="s">
        <v>15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22" s="5" customFormat="1" ht="15" x14ac:dyDescent="0.25">
      <c r="A41" s="26" t="s">
        <v>16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22" ht="15" customHeight="1" x14ac:dyDescent="0.25">
      <c r="A42" s="27" t="s">
        <v>10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22" ht="14.25" thickBot="1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/>
      <c r="R43" s="21"/>
    </row>
    <row r="44" spans="1:22" s="4" customFormat="1" ht="39" customHeight="1" thickBot="1" x14ac:dyDescent="0.3">
      <c r="A44" s="2" t="s">
        <v>13</v>
      </c>
      <c r="B44" s="3">
        <v>2000</v>
      </c>
      <c r="C44" s="3">
        <v>2001</v>
      </c>
      <c r="D44" s="3">
        <v>2002</v>
      </c>
      <c r="E44" s="3">
        <v>2003</v>
      </c>
      <c r="F44" s="3">
        <v>2004</v>
      </c>
      <c r="G44" s="3">
        <v>2005</v>
      </c>
      <c r="H44" s="3">
        <v>2006</v>
      </c>
      <c r="I44" s="3">
        <v>2007</v>
      </c>
      <c r="J44" s="3">
        <v>2008</v>
      </c>
      <c r="K44" s="3">
        <v>2009</v>
      </c>
      <c r="L44" s="3">
        <v>2010</v>
      </c>
      <c r="M44" s="3">
        <v>2011</v>
      </c>
      <c r="N44" s="3">
        <v>2012</v>
      </c>
      <c r="O44" s="3">
        <v>2013</v>
      </c>
      <c r="P44" s="3">
        <v>2014</v>
      </c>
      <c r="Q44" s="3">
        <v>2015</v>
      </c>
      <c r="R44" s="3">
        <v>2016</v>
      </c>
    </row>
    <row r="45" spans="1:22" s="4" customFormat="1" ht="18" customHeight="1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22" ht="15" customHeight="1" x14ac:dyDescent="0.25">
      <c r="A46" s="8" t="s">
        <v>2</v>
      </c>
    </row>
    <row r="47" spans="1:22" ht="15" customHeight="1" x14ac:dyDescent="0.25">
      <c r="A47" s="10" t="s">
        <v>3</v>
      </c>
      <c r="B47" s="22">
        <v>100.00000000000001</v>
      </c>
      <c r="C47" s="22">
        <v>100</v>
      </c>
      <c r="D47" s="22">
        <v>100</v>
      </c>
      <c r="E47" s="22">
        <v>100</v>
      </c>
      <c r="F47" s="22">
        <v>100.00000000000001</v>
      </c>
      <c r="G47" s="22">
        <v>99.999999999999986</v>
      </c>
      <c r="H47" s="22">
        <v>100</v>
      </c>
      <c r="I47" s="22">
        <v>100</v>
      </c>
      <c r="J47" s="22">
        <v>100</v>
      </c>
      <c r="K47" s="22">
        <v>100</v>
      </c>
      <c r="L47" s="22">
        <v>100</v>
      </c>
      <c r="M47" s="22">
        <v>100</v>
      </c>
      <c r="N47" s="22">
        <v>100</v>
      </c>
      <c r="O47" s="22">
        <v>99.999999999999986</v>
      </c>
      <c r="P47" s="22">
        <v>100</v>
      </c>
      <c r="Q47" s="22">
        <v>100</v>
      </c>
      <c r="R47" s="22">
        <f>+R48+R49</f>
        <v>100</v>
      </c>
    </row>
    <row r="48" spans="1:22" ht="15" customHeight="1" x14ac:dyDescent="0.25">
      <c r="A48" s="10" t="s">
        <v>4</v>
      </c>
      <c r="B48" s="22">
        <v>90.645863641245455</v>
      </c>
      <c r="C48" s="22">
        <v>90.928936802799925</v>
      </c>
      <c r="D48" s="22">
        <v>91.224305464788955</v>
      </c>
      <c r="E48" s="22">
        <v>90.714426817556827</v>
      </c>
      <c r="F48" s="22">
        <v>90.543867702378051</v>
      </c>
      <c r="G48" s="22">
        <v>88.77582824194134</v>
      </c>
      <c r="H48" s="22">
        <v>88.708254215346329</v>
      </c>
      <c r="I48" s="22">
        <v>89.336542759050559</v>
      </c>
      <c r="J48" s="22">
        <v>92.998853698745549</v>
      </c>
      <c r="K48" s="22">
        <v>91.590174810165323</v>
      </c>
      <c r="L48" s="22">
        <v>91.464501497933014</v>
      </c>
      <c r="M48" s="22">
        <v>91.980842388986503</v>
      </c>
      <c r="N48" s="22">
        <v>92.143686816268669</v>
      </c>
      <c r="O48" s="22">
        <v>93.661130106536945</v>
      </c>
      <c r="P48" s="22">
        <v>95.571603822754909</v>
      </c>
      <c r="Q48" s="22">
        <v>95.215242150274335</v>
      </c>
      <c r="R48" s="22">
        <f>+R11/R10*100</f>
        <v>94.977843426883311</v>
      </c>
    </row>
    <row r="49" spans="1:18" ht="15" customHeight="1" x14ac:dyDescent="0.25">
      <c r="A49" s="13" t="s">
        <v>5</v>
      </c>
      <c r="B49" s="22">
        <v>9.3541363587545536</v>
      </c>
      <c r="C49" s="22">
        <v>9.071063197200079</v>
      </c>
      <c r="D49" s="22">
        <v>8.7756945352110485</v>
      </c>
      <c r="E49" s="22">
        <v>9.2855731824431764</v>
      </c>
      <c r="F49" s="22">
        <v>9.4561322976219575</v>
      </c>
      <c r="G49" s="22">
        <v>11.224171758058651</v>
      </c>
      <c r="H49" s="22">
        <v>11.291745784653678</v>
      </c>
      <c r="I49" s="22">
        <v>10.663457240949439</v>
      </c>
      <c r="J49" s="22">
        <v>7.0011463012544501</v>
      </c>
      <c r="K49" s="22">
        <v>8.4098251898346792</v>
      </c>
      <c r="L49" s="22">
        <v>8.5354985020669805</v>
      </c>
      <c r="M49" s="22">
        <v>8.0191576110134939</v>
      </c>
      <c r="N49" s="22">
        <v>7.8563131837313351</v>
      </c>
      <c r="O49" s="22">
        <v>6.3388698934630474</v>
      </c>
      <c r="P49" s="22">
        <v>4.4283961772450944</v>
      </c>
      <c r="Q49" s="22">
        <v>4.7847578497256649</v>
      </c>
      <c r="R49" s="22">
        <f>+R12/R10*100</f>
        <v>5.0221565731166917</v>
      </c>
    </row>
    <row r="50" spans="1:18" ht="15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ht="15" customHeight="1" x14ac:dyDescent="0.25">
      <c r="A51" s="8" t="s">
        <v>6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8" ht="15" customHeight="1" x14ac:dyDescent="0.25">
      <c r="A52" s="10" t="s">
        <v>3</v>
      </c>
      <c r="B52" s="22">
        <v>100</v>
      </c>
      <c r="C52" s="22">
        <v>100</v>
      </c>
      <c r="D52" s="22">
        <v>100</v>
      </c>
      <c r="E52" s="22">
        <v>100</v>
      </c>
      <c r="F52" s="22">
        <v>100</v>
      </c>
      <c r="G52" s="22">
        <v>100</v>
      </c>
      <c r="H52" s="22">
        <v>100</v>
      </c>
      <c r="I52" s="22">
        <v>100</v>
      </c>
      <c r="J52" s="22">
        <v>100</v>
      </c>
      <c r="K52" s="22">
        <v>100</v>
      </c>
      <c r="L52" s="22">
        <v>99.999999999999986</v>
      </c>
      <c r="M52" s="22">
        <v>100</v>
      </c>
      <c r="N52" s="22">
        <v>100</v>
      </c>
      <c r="O52" s="22">
        <v>100</v>
      </c>
      <c r="P52" s="22">
        <v>100</v>
      </c>
      <c r="Q52" s="22">
        <v>100</v>
      </c>
      <c r="R52" s="22">
        <f>+R53+R54</f>
        <v>100</v>
      </c>
    </row>
    <row r="53" spans="1:18" ht="15" customHeight="1" x14ac:dyDescent="0.25">
      <c r="A53" s="10" t="s">
        <v>4</v>
      </c>
      <c r="B53" s="22">
        <v>88.376963350785346</v>
      </c>
      <c r="C53" s="22">
        <v>88.219544846050866</v>
      </c>
      <c r="D53" s="22">
        <v>86.613119143239629</v>
      </c>
      <c r="E53" s="22">
        <v>91.271056661562028</v>
      </c>
      <c r="F53" s="22">
        <v>87.121212121212125</v>
      </c>
      <c r="G53" s="22">
        <v>90.756302521008408</v>
      </c>
      <c r="H53" s="22">
        <v>88.918918918918919</v>
      </c>
      <c r="I53" s="22">
        <v>95.2191235059761</v>
      </c>
      <c r="J53" s="22">
        <v>91.950464396284829</v>
      </c>
      <c r="K53" s="22">
        <v>93.710691823899367</v>
      </c>
      <c r="L53" s="22">
        <v>94.397759103641448</v>
      </c>
      <c r="M53" s="22">
        <v>85.761589403973517</v>
      </c>
      <c r="N53" s="22">
        <v>85.663082437275989</v>
      </c>
      <c r="O53" s="22">
        <v>91.517857142857139</v>
      </c>
      <c r="P53" s="22">
        <v>93.61702127659575</v>
      </c>
      <c r="Q53" s="22">
        <v>93.03482587064677</v>
      </c>
      <c r="R53" s="22">
        <f>+R16/R15*100</f>
        <v>95.675675675675677</v>
      </c>
    </row>
    <row r="54" spans="1:18" ht="15" customHeight="1" x14ac:dyDescent="0.25">
      <c r="A54" s="13" t="s">
        <v>5</v>
      </c>
      <c r="B54" s="22">
        <v>11.62303664921466</v>
      </c>
      <c r="C54" s="22">
        <v>11.780455153949129</v>
      </c>
      <c r="D54" s="22">
        <v>13.386880856760374</v>
      </c>
      <c r="E54" s="22">
        <v>8.7289433384379791</v>
      </c>
      <c r="F54" s="22">
        <v>12.878787878787879</v>
      </c>
      <c r="G54" s="22">
        <v>9.2436974789915975</v>
      </c>
      <c r="H54" s="22">
        <v>11.081081081081082</v>
      </c>
      <c r="I54" s="22">
        <v>4.7808764940239046</v>
      </c>
      <c r="J54" s="22">
        <v>8.0495356037151709</v>
      </c>
      <c r="K54" s="22">
        <v>6.2893081761006293</v>
      </c>
      <c r="L54" s="22">
        <v>5.6022408963585439</v>
      </c>
      <c r="M54" s="22">
        <v>14.23841059602649</v>
      </c>
      <c r="N54" s="22">
        <v>14.336917562724013</v>
      </c>
      <c r="O54" s="22">
        <v>8.4821428571428577</v>
      </c>
      <c r="P54" s="22">
        <v>6.3829787234042552</v>
      </c>
      <c r="Q54" s="22">
        <v>6.9651741293532341</v>
      </c>
      <c r="R54" s="22">
        <f>+R17/R15*100</f>
        <v>4.3243243243243246</v>
      </c>
    </row>
    <row r="55" spans="1:18" ht="15" customHeight="1" x14ac:dyDescent="0.2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1:18" ht="15" customHeight="1" x14ac:dyDescent="0.25">
      <c r="A56" s="8" t="s">
        <v>7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 ht="15" customHeight="1" x14ac:dyDescent="0.25">
      <c r="A57" s="10" t="s">
        <v>3</v>
      </c>
      <c r="B57" s="22">
        <v>100</v>
      </c>
      <c r="C57" s="22">
        <v>100</v>
      </c>
      <c r="D57" s="22">
        <v>100</v>
      </c>
      <c r="E57" s="22">
        <v>100</v>
      </c>
      <c r="F57" s="22">
        <v>100</v>
      </c>
      <c r="G57" s="22">
        <v>100</v>
      </c>
      <c r="H57" s="22">
        <v>100</v>
      </c>
      <c r="I57" s="22">
        <v>100</v>
      </c>
      <c r="J57" s="22">
        <v>100</v>
      </c>
      <c r="K57" s="22">
        <v>100</v>
      </c>
      <c r="L57" s="22">
        <v>100</v>
      </c>
      <c r="M57" s="22">
        <v>100</v>
      </c>
      <c r="N57" s="22">
        <v>100</v>
      </c>
      <c r="O57" s="22">
        <v>100</v>
      </c>
      <c r="P57" s="22">
        <v>100</v>
      </c>
      <c r="Q57" s="22">
        <v>100</v>
      </c>
      <c r="R57" s="22">
        <f>+R58+R59</f>
        <v>100</v>
      </c>
    </row>
    <row r="58" spans="1:18" ht="15" customHeight="1" x14ac:dyDescent="0.25">
      <c r="A58" s="10" t="s">
        <v>4</v>
      </c>
      <c r="B58" s="22">
        <v>82.715168453026905</v>
      </c>
      <c r="C58" s="22">
        <v>82.185837773720067</v>
      </c>
      <c r="D58" s="22">
        <v>81.077593377787167</v>
      </c>
      <c r="E58" s="22">
        <v>81.878555911865107</v>
      </c>
      <c r="F58" s="22">
        <v>79.974205129863833</v>
      </c>
      <c r="G58" s="22">
        <v>78.9827735279179</v>
      </c>
      <c r="H58" s="22">
        <v>78.358626517305566</v>
      </c>
      <c r="I58" s="22">
        <v>79.445485426461218</v>
      </c>
      <c r="J58" s="22">
        <v>81.977182016718132</v>
      </c>
      <c r="K58" s="22">
        <v>78.63143955018127</v>
      </c>
      <c r="L58" s="22">
        <v>78.038176296962973</v>
      </c>
      <c r="M58" s="22">
        <v>80.142722423184651</v>
      </c>
      <c r="N58" s="22">
        <v>80.388406342437264</v>
      </c>
      <c r="O58" s="22">
        <v>80.466318401820843</v>
      </c>
      <c r="P58" s="22">
        <v>80.514311240307492</v>
      </c>
      <c r="Q58" s="22">
        <v>80.508793990800754</v>
      </c>
      <c r="R58" s="22">
        <f>+R21/R20*100</f>
        <v>81.716034042780606</v>
      </c>
    </row>
    <row r="59" spans="1:18" ht="15" customHeight="1" x14ac:dyDescent="0.25">
      <c r="A59" s="13" t="s">
        <v>5</v>
      </c>
      <c r="B59" s="22">
        <v>17.284831546973098</v>
      </c>
      <c r="C59" s="22">
        <v>17.81416222627993</v>
      </c>
      <c r="D59" s="22">
        <v>18.922406622212833</v>
      </c>
      <c r="E59" s="22">
        <v>18.12144408813489</v>
      </c>
      <c r="F59" s="22">
        <v>20.025794870136171</v>
      </c>
      <c r="G59" s="22">
        <v>21.017226472082104</v>
      </c>
      <c r="H59" s="22">
        <v>21.641373482694437</v>
      </c>
      <c r="I59" s="22">
        <v>20.554514573538782</v>
      </c>
      <c r="J59" s="22">
        <v>18.022817983281875</v>
      </c>
      <c r="K59" s="22">
        <v>21.368560449818727</v>
      </c>
      <c r="L59" s="22">
        <v>21.961823703037027</v>
      </c>
      <c r="M59" s="22">
        <v>19.857277576815346</v>
      </c>
      <c r="N59" s="22">
        <v>19.611593657562739</v>
      </c>
      <c r="O59" s="22">
        <v>19.53368159817915</v>
      </c>
      <c r="P59" s="22">
        <v>19.485688759692508</v>
      </c>
      <c r="Q59" s="22">
        <v>19.491206009199253</v>
      </c>
      <c r="R59" s="22">
        <f>+R22/R20*100</f>
        <v>18.283965957219394</v>
      </c>
    </row>
    <row r="60" spans="1:18" ht="15" customHeight="1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1:18" ht="15" customHeight="1" x14ac:dyDescent="0.25">
      <c r="A61" s="15" t="s">
        <v>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1:18" ht="15" customHeight="1" x14ac:dyDescent="0.25">
      <c r="A62" s="10" t="s">
        <v>3</v>
      </c>
      <c r="B62" s="22">
        <v>100.00000000000001</v>
      </c>
      <c r="C62" s="22">
        <v>100</v>
      </c>
      <c r="D62" s="22">
        <v>100.00000000000001</v>
      </c>
      <c r="E62" s="22">
        <v>100</v>
      </c>
      <c r="F62" s="22">
        <v>100</v>
      </c>
      <c r="G62" s="22">
        <v>100</v>
      </c>
      <c r="H62" s="22">
        <v>100</v>
      </c>
      <c r="I62" s="22">
        <v>100</v>
      </c>
      <c r="J62" s="22">
        <v>100</v>
      </c>
      <c r="K62" s="22">
        <v>100</v>
      </c>
      <c r="L62" s="22">
        <v>100</v>
      </c>
      <c r="M62" s="22">
        <v>100</v>
      </c>
      <c r="N62" s="22">
        <v>99.999999999999986</v>
      </c>
      <c r="O62" s="22">
        <v>100</v>
      </c>
      <c r="P62" s="22">
        <v>100</v>
      </c>
      <c r="Q62" s="22">
        <v>100</v>
      </c>
      <c r="R62" s="22">
        <f>+R63+R64</f>
        <v>100.00000000000001</v>
      </c>
    </row>
    <row r="63" spans="1:18" ht="15" customHeight="1" x14ac:dyDescent="0.25">
      <c r="A63" s="10" t="s">
        <v>4</v>
      </c>
      <c r="B63" s="22">
        <v>82.536653946575626</v>
      </c>
      <c r="C63" s="22">
        <v>81.635896017373597</v>
      </c>
      <c r="D63" s="22">
        <v>80.546625601366856</v>
      </c>
      <c r="E63" s="22">
        <v>81.324201389613364</v>
      </c>
      <c r="F63" s="22">
        <v>79.599522272761931</v>
      </c>
      <c r="G63" s="22">
        <v>78.671420129234761</v>
      </c>
      <c r="H63" s="22">
        <v>77.938101113265347</v>
      </c>
      <c r="I63" s="22">
        <v>79.066570910837683</v>
      </c>
      <c r="J63" s="22">
        <v>81.45786248626446</v>
      </c>
      <c r="K63" s="22">
        <v>77.916012176983273</v>
      </c>
      <c r="L63" s="22">
        <v>77.086240454481825</v>
      </c>
      <c r="M63" s="22">
        <v>79.248469495461265</v>
      </c>
      <c r="N63" s="22">
        <v>79.860310602416192</v>
      </c>
      <c r="O63" s="22">
        <v>80.020755519185144</v>
      </c>
      <c r="P63" s="22">
        <v>79.517347050454205</v>
      </c>
      <c r="Q63" s="22">
        <v>79.442212679503172</v>
      </c>
      <c r="R63" s="22">
        <f>+R26/R25*100</f>
        <v>80.611404620694131</v>
      </c>
    </row>
    <row r="64" spans="1:18" ht="15" customHeight="1" x14ac:dyDescent="0.25">
      <c r="A64" s="13" t="s">
        <v>5</v>
      </c>
      <c r="B64" s="22">
        <v>17.463346053424385</v>
      </c>
      <c r="C64" s="22">
        <v>18.364103982626403</v>
      </c>
      <c r="D64" s="22">
        <v>19.453374398633155</v>
      </c>
      <c r="E64" s="22">
        <v>18.675798610386629</v>
      </c>
      <c r="F64" s="22">
        <v>20.400477727238076</v>
      </c>
      <c r="G64" s="22">
        <v>21.328579870765235</v>
      </c>
      <c r="H64" s="22">
        <v>22.06189888673466</v>
      </c>
      <c r="I64" s="22">
        <v>20.93342908916231</v>
      </c>
      <c r="J64" s="22">
        <v>18.542137513735536</v>
      </c>
      <c r="K64" s="22">
        <v>22.083987823016724</v>
      </c>
      <c r="L64" s="22">
        <v>22.913759545518179</v>
      </c>
      <c r="M64" s="22">
        <v>20.751530504538739</v>
      </c>
      <c r="N64" s="22">
        <v>20.139689397583798</v>
      </c>
      <c r="O64" s="22">
        <v>19.979244480814859</v>
      </c>
      <c r="P64" s="22">
        <v>20.482652949545802</v>
      </c>
      <c r="Q64" s="22">
        <v>20.557787320496836</v>
      </c>
      <c r="R64" s="22">
        <f>+R27/R25*100</f>
        <v>19.38859537930588</v>
      </c>
    </row>
    <row r="65" spans="1:18" ht="15" customHeight="1" x14ac:dyDescent="0.25">
      <c r="A65" s="16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ht="15" customHeight="1" x14ac:dyDescent="0.25">
      <c r="A66" s="15" t="s">
        <v>9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1:18" ht="15" customHeight="1" x14ac:dyDescent="0.25">
      <c r="A67" s="10" t="s">
        <v>3</v>
      </c>
      <c r="B67" s="22">
        <v>100</v>
      </c>
      <c r="C67" s="22">
        <v>100</v>
      </c>
      <c r="D67" s="22">
        <v>100</v>
      </c>
      <c r="E67" s="22">
        <v>100</v>
      </c>
      <c r="F67" s="22">
        <v>100</v>
      </c>
      <c r="G67" s="22">
        <v>100.00000000000001</v>
      </c>
      <c r="H67" s="22">
        <v>100</v>
      </c>
      <c r="I67" s="22">
        <v>100</v>
      </c>
      <c r="J67" s="22">
        <v>100</v>
      </c>
      <c r="K67" s="22">
        <v>100</v>
      </c>
      <c r="L67" s="22">
        <v>100</v>
      </c>
      <c r="M67" s="22">
        <v>100</v>
      </c>
      <c r="N67" s="22">
        <v>100</v>
      </c>
      <c r="O67" s="22">
        <v>100</v>
      </c>
      <c r="P67" s="22">
        <v>100</v>
      </c>
      <c r="Q67" s="22">
        <v>100</v>
      </c>
      <c r="R67" s="22">
        <f>+R68+R69</f>
        <v>100</v>
      </c>
    </row>
    <row r="68" spans="1:18" ht="15" customHeight="1" x14ac:dyDescent="0.25">
      <c r="A68" s="10" t="s">
        <v>4</v>
      </c>
      <c r="B68" s="22">
        <v>83.384731278984916</v>
      </c>
      <c r="C68" s="22">
        <v>84.298959746720939</v>
      </c>
      <c r="D68" s="22">
        <v>83.201798763350197</v>
      </c>
      <c r="E68" s="22">
        <v>84.005443592771229</v>
      </c>
      <c r="F68" s="22">
        <v>81.432046034288433</v>
      </c>
      <c r="G68" s="22">
        <v>80.231586718734832</v>
      </c>
      <c r="H68" s="22">
        <v>80.030684142738082</v>
      </c>
      <c r="I68" s="22">
        <v>80.89444201949658</v>
      </c>
      <c r="J68" s="22">
        <v>83.869952255198584</v>
      </c>
      <c r="K68" s="22">
        <v>81.180958042304454</v>
      </c>
      <c r="L68" s="22">
        <v>81.506466155516804</v>
      </c>
      <c r="M68" s="22">
        <v>83.377471607987133</v>
      </c>
      <c r="N68" s="22">
        <v>82.133697298756616</v>
      </c>
      <c r="O68" s="22">
        <v>81.80149325296253</v>
      </c>
      <c r="P68" s="22">
        <v>83.223855439605387</v>
      </c>
      <c r="Q68" s="22">
        <v>83.283876160841928</v>
      </c>
      <c r="R68" s="22">
        <f>+R31/R30*100</f>
        <v>84.584885257719577</v>
      </c>
    </row>
    <row r="69" spans="1:18" ht="15" customHeight="1" thickBot="1" x14ac:dyDescent="0.3">
      <c r="A69" s="17" t="s">
        <v>5</v>
      </c>
      <c r="B69" s="24">
        <v>16.615268721015088</v>
      </c>
      <c r="C69" s="24">
        <v>15.701040253279059</v>
      </c>
      <c r="D69" s="24">
        <v>16.798201236649803</v>
      </c>
      <c r="E69" s="24">
        <v>15.994556407228771</v>
      </c>
      <c r="F69" s="24">
        <v>18.567953965711574</v>
      </c>
      <c r="G69" s="24">
        <v>19.768413281265179</v>
      </c>
      <c r="H69" s="24">
        <v>19.969315857261911</v>
      </c>
      <c r="I69" s="24">
        <v>19.10555798050342</v>
      </c>
      <c r="J69" s="24">
        <v>16.130047744801413</v>
      </c>
      <c r="K69" s="24">
        <v>18.819041957695546</v>
      </c>
      <c r="L69" s="24">
        <v>18.493533844483203</v>
      </c>
      <c r="M69" s="24">
        <v>16.622528392012867</v>
      </c>
      <c r="N69" s="24">
        <v>17.866302701243381</v>
      </c>
      <c r="O69" s="24">
        <v>18.19850674703747</v>
      </c>
      <c r="P69" s="24">
        <v>16.776144560394616</v>
      </c>
      <c r="Q69" s="24">
        <v>16.716123839158069</v>
      </c>
      <c r="R69" s="24">
        <f>+R32/R30*100</f>
        <v>15.415114742280428</v>
      </c>
    </row>
    <row r="70" spans="1:18" ht="18.75" customHeight="1" x14ac:dyDescent="0.25">
      <c r="A70" s="279" t="s">
        <v>14</v>
      </c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5"/>
    </row>
  </sheetData>
  <mergeCells count="4">
    <mergeCell ref="A70:Q70"/>
    <mergeCell ref="A33:Q33"/>
    <mergeCell ref="T1:U2"/>
    <mergeCell ref="T37:U38"/>
  </mergeCells>
  <hyperlinks>
    <hyperlink ref="T1" r:id="rId1" location="INDICE!A1"/>
    <hyperlink ref="T37" r:id="rId2" location="INDICE!A1"/>
    <hyperlink ref="T1:U2" location="INDICE!Área_de_impresión" display="INDICE"/>
    <hyperlink ref="T37:U38" location="INDICE!A1" display="INDICE"/>
  </hyperlinks>
  <printOptions horizontalCentered="1"/>
  <pageMargins left="0.39370078740157483" right="0.39370078740157483" top="0.59055118110236227" bottom="0.59055118110236227" header="0.39370078740157483" footer="0.51181102362204722"/>
  <pageSetup scale="90" orientation="landscape" r:id="rId3"/>
  <headerFooter alignWithMargins="0"/>
  <rowBreaks count="1" manualBreakCount="1">
    <brk id="3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2"/>
  <sheetViews>
    <sheetView topLeftCell="A22" zoomScaleNormal="100" workbookViewId="0">
      <selection activeCell="T44" sqref="T44:U45"/>
    </sheetView>
  </sheetViews>
  <sheetFormatPr baseColWidth="10" defaultColWidth="12.140625" defaultRowHeight="12.75" x14ac:dyDescent="0.25"/>
  <cols>
    <col min="1" max="1" width="11.7109375" style="9" customWidth="1"/>
    <col min="2" max="18" width="8.140625" style="9" customWidth="1"/>
    <col min="19" max="230" width="12.140625" style="9"/>
    <col min="231" max="231" width="14.7109375" style="9" customWidth="1"/>
    <col min="232" max="250" width="8.140625" style="9" customWidth="1"/>
    <col min="251" max="486" width="12.140625" style="9"/>
    <col min="487" max="487" width="14.7109375" style="9" customWidth="1"/>
    <col min="488" max="506" width="8.140625" style="9" customWidth="1"/>
    <col min="507" max="742" width="12.140625" style="9"/>
    <col min="743" max="743" width="14.7109375" style="9" customWidth="1"/>
    <col min="744" max="762" width="8.140625" style="9" customWidth="1"/>
    <col min="763" max="998" width="12.140625" style="9"/>
    <col min="999" max="999" width="14.7109375" style="9" customWidth="1"/>
    <col min="1000" max="1018" width="8.140625" style="9" customWidth="1"/>
    <col min="1019" max="1254" width="12.140625" style="9"/>
    <col min="1255" max="1255" width="14.7109375" style="9" customWidth="1"/>
    <col min="1256" max="1274" width="8.140625" style="9" customWidth="1"/>
    <col min="1275" max="1510" width="12.140625" style="9"/>
    <col min="1511" max="1511" width="14.7109375" style="9" customWidth="1"/>
    <col min="1512" max="1530" width="8.140625" style="9" customWidth="1"/>
    <col min="1531" max="1766" width="12.140625" style="9"/>
    <col min="1767" max="1767" width="14.7109375" style="9" customWidth="1"/>
    <col min="1768" max="1786" width="8.140625" style="9" customWidth="1"/>
    <col min="1787" max="2022" width="12.140625" style="9"/>
    <col min="2023" max="2023" width="14.7109375" style="9" customWidth="1"/>
    <col min="2024" max="2042" width="8.140625" style="9" customWidth="1"/>
    <col min="2043" max="2278" width="12.140625" style="9"/>
    <col min="2279" max="2279" width="14.7109375" style="9" customWidth="1"/>
    <col min="2280" max="2298" width="8.140625" style="9" customWidth="1"/>
    <col min="2299" max="2534" width="12.140625" style="9"/>
    <col min="2535" max="2535" width="14.7109375" style="9" customWidth="1"/>
    <col min="2536" max="2554" width="8.140625" style="9" customWidth="1"/>
    <col min="2555" max="2790" width="12.140625" style="9"/>
    <col min="2791" max="2791" width="14.7109375" style="9" customWidth="1"/>
    <col min="2792" max="2810" width="8.140625" style="9" customWidth="1"/>
    <col min="2811" max="3046" width="12.140625" style="9"/>
    <col min="3047" max="3047" width="14.7109375" style="9" customWidth="1"/>
    <col min="3048" max="3066" width="8.140625" style="9" customWidth="1"/>
    <col min="3067" max="3302" width="12.140625" style="9"/>
    <col min="3303" max="3303" width="14.7109375" style="9" customWidth="1"/>
    <col min="3304" max="3322" width="8.140625" style="9" customWidth="1"/>
    <col min="3323" max="3558" width="12.140625" style="9"/>
    <col min="3559" max="3559" width="14.7109375" style="9" customWidth="1"/>
    <col min="3560" max="3578" width="8.140625" style="9" customWidth="1"/>
    <col min="3579" max="3814" width="12.140625" style="9"/>
    <col min="3815" max="3815" width="14.7109375" style="9" customWidth="1"/>
    <col min="3816" max="3834" width="8.140625" style="9" customWidth="1"/>
    <col min="3835" max="4070" width="12.140625" style="9"/>
    <col min="4071" max="4071" width="14.7109375" style="9" customWidth="1"/>
    <col min="4072" max="4090" width="8.140625" style="9" customWidth="1"/>
    <col min="4091" max="4326" width="12.140625" style="9"/>
    <col min="4327" max="4327" width="14.7109375" style="9" customWidth="1"/>
    <col min="4328" max="4346" width="8.140625" style="9" customWidth="1"/>
    <col min="4347" max="4582" width="12.140625" style="9"/>
    <col min="4583" max="4583" width="14.7109375" style="9" customWidth="1"/>
    <col min="4584" max="4602" width="8.140625" style="9" customWidth="1"/>
    <col min="4603" max="4838" width="12.140625" style="9"/>
    <col min="4839" max="4839" width="14.7109375" style="9" customWidth="1"/>
    <col min="4840" max="4858" width="8.140625" style="9" customWidth="1"/>
    <col min="4859" max="5094" width="12.140625" style="9"/>
    <col min="5095" max="5095" width="14.7109375" style="9" customWidth="1"/>
    <col min="5096" max="5114" width="8.140625" style="9" customWidth="1"/>
    <col min="5115" max="5350" width="12.140625" style="9"/>
    <col min="5351" max="5351" width="14.7109375" style="9" customWidth="1"/>
    <col min="5352" max="5370" width="8.140625" style="9" customWidth="1"/>
    <col min="5371" max="5606" width="12.140625" style="9"/>
    <col min="5607" max="5607" width="14.7109375" style="9" customWidth="1"/>
    <col min="5608" max="5626" width="8.140625" style="9" customWidth="1"/>
    <col min="5627" max="5862" width="12.140625" style="9"/>
    <col min="5863" max="5863" width="14.7109375" style="9" customWidth="1"/>
    <col min="5864" max="5882" width="8.140625" style="9" customWidth="1"/>
    <col min="5883" max="6118" width="12.140625" style="9"/>
    <col min="6119" max="6119" width="14.7109375" style="9" customWidth="1"/>
    <col min="6120" max="6138" width="8.140625" style="9" customWidth="1"/>
    <col min="6139" max="6374" width="12.140625" style="9"/>
    <col min="6375" max="6375" width="14.7109375" style="9" customWidth="1"/>
    <col min="6376" max="6394" width="8.140625" style="9" customWidth="1"/>
    <col min="6395" max="6630" width="12.140625" style="9"/>
    <col min="6631" max="6631" width="14.7109375" style="9" customWidth="1"/>
    <col min="6632" max="6650" width="8.140625" style="9" customWidth="1"/>
    <col min="6651" max="6886" width="12.140625" style="9"/>
    <col min="6887" max="6887" width="14.7109375" style="9" customWidth="1"/>
    <col min="6888" max="6906" width="8.140625" style="9" customWidth="1"/>
    <col min="6907" max="7142" width="12.140625" style="9"/>
    <col min="7143" max="7143" width="14.7109375" style="9" customWidth="1"/>
    <col min="7144" max="7162" width="8.140625" style="9" customWidth="1"/>
    <col min="7163" max="7398" width="12.140625" style="9"/>
    <col min="7399" max="7399" width="14.7109375" style="9" customWidth="1"/>
    <col min="7400" max="7418" width="8.140625" style="9" customWidth="1"/>
    <col min="7419" max="7654" width="12.140625" style="9"/>
    <col min="7655" max="7655" width="14.7109375" style="9" customWidth="1"/>
    <col min="7656" max="7674" width="8.140625" style="9" customWidth="1"/>
    <col min="7675" max="7910" width="12.140625" style="9"/>
    <col min="7911" max="7911" width="14.7109375" style="9" customWidth="1"/>
    <col min="7912" max="7930" width="8.140625" style="9" customWidth="1"/>
    <col min="7931" max="8166" width="12.140625" style="9"/>
    <col min="8167" max="8167" width="14.7109375" style="9" customWidth="1"/>
    <col min="8168" max="8186" width="8.140625" style="9" customWidth="1"/>
    <col min="8187" max="8422" width="12.140625" style="9"/>
    <col min="8423" max="8423" width="14.7109375" style="9" customWidth="1"/>
    <col min="8424" max="8442" width="8.140625" style="9" customWidth="1"/>
    <col min="8443" max="8678" width="12.140625" style="9"/>
    <col min="8679" max="8679" width="14.7109375" style="9" customWidth="1"/>
    <col min="8680" max="8698" width="8.140625" style="9" customWidth="1"/>
    <col min="8699" max="8934" width="12.140625" style="9"/>
    <col min="8935" max="8935" width="14.7109375" style="9" customWidth="1"/>
    <col min="8936" max="8954" width="8.140625" style="9" customWidth="1"/>
    <col min="8955" max="9190" width="12.140625" style="9"/>
    <col min="9191" max="9191" width="14.7109375" style="9" customWidth="1"/>
    <col min="9192" max="9210" width="8.140625" style="9" customWidth="1"/>
    <col min="9211" max="9446" width="12.140625" style="9"/>
    <col min="9447" max="9447" width="14.7109375" style="9" customWidth="1"/>
    <col min="9448" max="9466" width="8.140625" style="9" customWidth="1"/>
    <col min="9467" max="9702" width="12.140625" style="9"/>
    <col min="9703" max="9703" width="14.7109375" style="9" customWidth="1"/>
    <col min="9704" max="9722" width="8.140625" style="9" customWidth="1"/>
    <col min="9723" max="9958" width="12.140625" style="9"/>
    <col min="9959" max="9959" width="14.7109375" style="9" customWidth="1"/>
    <col min="9960" max="9978" width="8.140625" style="9" customWidth="1"/>
    <col min="9979" max="10214" width="12.140625" style="9"/>
    <col min="10215" max="10215" width="14.7109375" style="9" customWidth="1"/>
    <col min="10216" max="10234" width="8.140625" style="9" customWidth="1"/>
    <col min="10235" max="10470" width="12.140625" style="9"/>
    <col min="10471" max="10471" width="14.7109375" style="9" customWidth="1"/>
    <col min="10472" max="10490" width="8.140625" style="9" customWidth="1"/>
    <col min="10491" max="10726" width="12.140625" style="9"/>
    <col min="10727" max="10727" width="14.7109375" style="9" customWidth="1"/>
    <col min="10728" max="10746" width="8.140625" style="9" customWidth="1"/>
    <col min="10747" max="10982" width="12.140625" style="9"/>
    <col min="10983" max="10983" width="14.7109375" style="9" customWidth="1"/>
    <col min="10984" max="11002" width="8.140625" style="9" customWidth="1"/>
    <col min="11003" max="11238" width="12.140625" style="9"/>
    <col min="11239" max="11239" width="14.7109375" style="9" customWidth="1"/>
    <col min="11240" max="11258" width="8.140625" style="9" customWidth="1"/>
    <col min="11259" max="11494" width="12.140625" style="9"/>
    <col min="11495" max="11495" width="14.7109375" style="9" customWidth="1"/>
    <col min="11496" max="11514" width="8.140625" style="9" customWidth="1"/>
    <col min="11515" max="11750" width="12.140625" style="9"/>
    <col min="11751" max="11751" width="14.7109375" style="9" customWidth="1"/>
    <col min="11752" max="11770" width="8.140625" style="9" customWidth="1"/>
    <col min="11771" max="12006" width="12.140625" style="9"/>
    <col min="12007" max="12007" width="14.7109375" style="9" customWidth="1"/>
    <col min="12008" max="12026" width="8.140625" style="9" customWidth="1"/>
    <col min="12027" max="12262" width="12.140625" style="9"/>
    <col min="12263" max="12263" width="14.7109375" style="9" customWidth="1"/>
    <col min="12264" max="12282" width="8.140625" style="9" customWidth="1"/>
    <col min="12283" max="12518" width="12.140625" style="9"/>
    <col min="12519" max="12519" width="14.7109375" style="9" customWidth="1"/>
    <col min="12520" max="12538" width="8.140625" style="9" customWidth="1"/>
    <col min="12539" max="12774" width="12.140625" style="9"/>
    <col min="12775" max="12775" width="14.7109375" style="9" customWidth="1"/>
    <col min="12776" max="12794" width="8.140625" style="9" customWidth="1"/>
    <col min="12795" max="13030" width="12.140625" style="9"/>
    <col min="13031" max="13031" width="14.7109375" style="9" customWidth="1"/>
    <col min="13032" max="13050" width="8.140625" style="9" customWidth="1"/>
    <col min="13051" max="13286" width="12.140625" style="9"/>
    <col min="13287" max="13287" width="14.7109375" style="9" customWidth="1"/>
    <col min="13288" max="13306" width="8.140625" style="9" customWidth="1"/>
    <col min="13307" max="13542" width="12.140625" style="9"/>
    <col min="13543" max="13543" width="14.7109375" style="9" customWidth="1"/>
    <col min="13544" max="13562" width="8.140625" style="9" customWidth="1"/>
    <col min="13563" max="13798" width="12.140625" style="9"/>
    <col min="13799" max="13799" width="14.7109375" style="9" customWidth="1"/>
    <col min="13800" max="13818" width="8.140625" style="9" customWidth="1"/>
    <col min="13819" max="14054" width="12.140625" style="9"/>
    <col min="14055" max="14055" width="14.7109375" style="9" customWidth="1"/>
    <col min="14056" max="14074" width="8.140625" style="9" customWidth="1"/>
    <col min="14075" max="14310" width="12.140625" style="9"/>
    <col min="14311" max="14311" width="14.7109375" style="9" customWidth="1"/>
    <col min="14312" max="14330" width="8.140625" style="9" customWidth="1"/>
    <col min="14331" max="14566" width="12.140625" style="9"/>
    <col min="14567" max="14567" width="14.7109375" style="9" customWidth="1"/>
    <col min="14568" max="14586" width="8.140625" style="9" customWidth="1"/>
    <col min="14587" max="14822" width="12.140625" style="9"/>
    <col min="14823" max="14823" width="14.7109375" style="9" customWidth="1"/>
    <col min="14824" max="14842" width="8.140625" style="9" customWidth="1"/>
    <col min="14843" max="15078" width="12.140625" style="9"/>
    <col min="15079" max="15079" width="14.7109375" style="9" customWidth="1"/>
    <col min="15080" max="15098" width="8.140625" style="9" customWidth="1"/>
    <col min="15099" max="15334" width="12.140625" style="9"/>
    <col min="15335" max="15335" width="14.7109375" style="9" customWidth="1"/>
    <col min="15336" max="15354" width="8.140625" style="9" customWidth="1"/>
    <col min="15355" max="15590" width="12.140625" style="9"/>
    <col min="15591" max="15591" width="14.7109375" style="9" customWidth="1"/>
    <col min="15592" max="15610" width="8.140625" style="9" customWidth="1"/>
    <col min="15611" max="15846" width="12.140625" style="9"/>
    <col min="15847" max="15847" width="14.7109375" style="9" customWidth="1"/>
    <col min="15848" max="15866" width="8.140625" style="9" customWidth="1"/>
    <col min="15867" max="16102" width="12.140625" style="9"/>
    <col min="16103" max="16103" width="14.7109375" style="9" customWidth="1"/>
    <col min="16104" max="16122" width="8.140625" style="9" customWidth="1"/>
    <col min="16123" max="16384" width="12.140625" style="9"/>
  </cols>
  <sheetData>
    <row r="1" spans="1:22" ht="14.25" x14ac:dyDescent="0.2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T1" s="278" t="s">
        <v>249</v>
      </c>
      <c r="U1" s="278"/>
    </row>
    <row r="2" spans="1:22" ht="15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T2" s="278"/>
      <c r="U2" s="278"/>
      <c r="V2"/>
    </row>
    <row r="3" spans="1:22" ht="15" x14ac:dyDescent="0.25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/>
    </row>
    <row r="4" spans="1:22" ht="15" x14ac:dyDescent="0.25">
      <c r="A4" s="26" t="s">
        <v>15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V4"/>
    </row>
    <row r="5" spans="1:22" ht="15" x14ac:dyDescent="0.25">
      <c r="A5" s="26" t="s">
        <v>16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T5"/>
      <c r="U5"/>
      <c r="V5"/>
    </row>
    <row r="6" spans="1:22" ht="1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2" s="4" customFormat="1" ht="29.25" thickBot="1" x14ac:dyDescent="0.3">
      <c r="A7" s="2" t="s">
        <v>20</v>
      </c>
      <c r="B7" s="3">
        <v>2000</v>
      </c>
      <c r="C7" s="3">
        <v>2001</v>
      </c>
      <c r="D7" s="3">
        <v>2002</v>
      </c>
      <c r="E7" s="3">
        <v>2003</v>
      </c>
      <c r="F7" s="3">
        <v>2004</v>
      </c>
      <c r="G7" s="3">
        <v>2005</v>
      </c>
      <c r="H7" s="3">
        <v>2006</v>
      </c>
      <c r="I7" s="3">
        <v>2007</v>
      </c>
      <c r="J7" s="3">
        <v>2008</v>
      </c>
      <c r="K7" s="3">
        <v>2009</v>
      </c>
      <c r="L7" s="3">
        <v>2010</v>
      </c>
      <c r="M7" s="3">
        <v>2011</v>
      </c>
      <c r="N7" s="3">
        <v>2012</v>
      </c>
      <c r="O7" s="3">
        <v>2013</v>
      </c>
      <c r="P7" s="3">
        <v>2014</v>
      </c>
      <c r="Q7" s="3">
        <v>2015</v>
      </c>
      <c r="R7" s="3">
        <v>2016</v>
      </c>
    </row>
    <row r="8" spans="1:22" ht="21" customHeight="1" x14ac:dyDescent="0.25">
      <c r="A8" s="280" t="s">
        <v>21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0"/>
    </row>
    <row r="9" spans="1:22" ht="15" customHeight="1" x14ac:dyDescent="0.25">
      <c r="A9" s="28" t="s">
        <v>22</v>
      </c>
      <c r="B9" s="29">
        <v>512105</v>
      </c>
      <c r="C9" s="29">
        <v>512586</v>
      </c>
      <c r="D9" s="29">
        <v>512609</v>
      </c>
      <c r="E9" s="29">
        <v>511277</v>
      </c>
      <c r="F9" s="29">
        <v>503229</v>
      </c>
      <c r="G9" s="29">
        <v>500518</v>
      </c>
      <c r="H9" s="29">
        <v>499781</v>
      </c>
      <c r="I9" s="29">
        <v>498947</v>
      </c>
      <c r="J9" s="29">
        <v>493762</v>
      </c>
      <c r="K9" s="29">
        <v>486871</v>
      </c>
      <c r="L9" s="29">
        <v>477992</v>
      </c>
      <c r="M9" s="29">
        <v>468952</v>
      </c>
      <c r="N9" s="29">
        <v>452846</v>
      </c>
      <c r="O9" s="29">
        <v>444259</v>
      </c>
      <c r="P9" s="29">
        <v>439369</v>
      </c>
      <c r="Q9" s="29">
        <v>437786</v>
      </c>
      <c r="R9" s="29">
        <f>+R20+R31</f>
        <v>438019</v>
      </c>
    </row>
    <row r="10" spans="1:22" ht="15" customHeight="1" x14ac:dyDescent="0.25">
      <c r="A10" s="30" t="s">
        <v>23</v>
      </c>
      <c r="B10" s="29">
        <v>269066</v>
      </c>
      <c r="C10" s="29">
        <v>266335</v>
      </c>
      <c r="D10" s="29">
        <v>265905</v>
      </c>
      <c r="E10" s="29">
        <v>264251</v>
      </c>
      <c r="F10" s="29">
        <v>261784</v>
      </c>
      <c r="G10" s="29">
        <v>260470</v>
      </c>
      <c r="H10" s="29">
        <v>262399</v>
      </c>
      <c r="I10" s="29">
        <v>260680</v>
      </c>
      <c r="J10" s="29">
        <v>254545</v>
      </c>
      <c r="K10" s="29">
        <v>244192</v>
      </c>
      <c r="L10" s="29">
        <v>236275</v>
      </c>
      <c r="M10" s="29">
        <v>232830</v>
      </c>
      <c r="N10" s="29">
        <v>227076</v>
      </c>
      <c r="O10" s="29">
        <v>224258</v>
      </c>
      <c r="P10" s="29">
        <v>223101</v>
      </c>
      <c r="Q10" s="29">
        <v>224539</v>
      </c>
      <c r="R10" s="29">
        <f t="shared" ref="R10:R17" si="0">+R21+R32</f>
        <v>226579</v>
      </c>
    </row>
    <row r="11" spans="1:22" ht="15" customHeight="1" x14ac:dyDescent="0.25">
      <c r="A11" s="30" t="s">
        <v>24</v>
      </c>
      <c r="B11" s="29">
        <v>94356</v>
      </c>
      <c r="C11" s="29">
        <v>91792</v>
      </c>
      <c r="D11" s="29">
        <v>93884</v>
      </c>
      <c r="E11" s="29">
        <v>92993</v>
      </c>
      <c r="F11" s="29">
        <v>91875</v>
      </c>
      <c r="G11" s="29">
        <v>90997</v>
      </c>
      <c r="H11" s="29">
        <v>94207</v>
      </c>
      <c r="I11" s="29">
        <v>90876</v>
      </c>
      <c r="J11" s="29">
        <v>84619</v>
      </c>
      <c r="K11" s="29">
        <v>82173</v>
      </c>
      <c r="L11" s="29">
        <v>81748</v>
      </c>
      <c r="M11" s="29">
        <v>80471</v>
      </c>
      <c r="N11" s="29">
        <v>78619</v>
      </c>
      <c r="O11" s="29">
        <v>78109</v>
      </c>
      <c r="P11" s="29">
        <v>77472</v>
      </c>
      <c r="Q11" s="29">
        <v>75181</v>
      </c>
      <c r="R11" s="29">
        <f t="shared" si="0"/>
        <v>73302</v>
      </c>
    </row>
    <row r="12" spans="1:22" ht="15" customHeight="1" x14ac:dyDescent="0.25">
      <c r="A12" s="30" t="s">
        <v>25</v>
      </c>
      <c r="B12" s="29">
        <v>88360</v>
      </c>
      <c r="C12" s="29">
        <v>88078</v>
      </c>
      <c r="D12" s="29">
        <v>85525</v>
      </c>
      <c r="E12" s="29">
        <v>87495</v>
      </c>
      <c r="F12" s="29">
        <v>85278</v>
      </c>
      <c r="G12" s="29">
        <v>85370</v>
      </c>
      <c r="H12" s="29">
        <v>84524</v>
      </c>
      <c r="I12" s="29">
        <v>86612</v>
      </c>
      <c r="J12" s="29">
        <v>84007</v>
      </c>
      <c r="K12" s="29">
        <v>79219</v>
      </c>
      <c r="L12" s="29">
        <v>77354</v>
      </c>
      <c r="M12" s="29">
        <v>76403</v>
      </c>
      <c r="N12" s="29">
        <v>74165</v>
      </c>
      <c r="O12" s="29">
        <v>73206</v>
      </c>
      <c r="P12" s="29">
        <v>73772</v>
      </c>
      <c r="Q12" s="29">
        <v>77115</v>
      </c>
      <c r="R12" s="29">
        <f t="shared" si="0"/>
        <v>79703</v>
      </c>
    </row>
    <row r="13" spans="1:22" ht="15" customHeight="1" x14ac:dyDescent="0.25">
      <c r="A13" s="30" t="s">
        <v>26</v>
      </c>
      <c r="B13" s="29">
        <v>86350</v>
      </c>
      <c r="C13" s="29">
        <v>86465</v>
      </c>
      <c r="D13" s="29">
        <v>86496</v>
      </c>
      <c r="E13" s="29">
        <v>83763</v>
      </c>
      <c r="F13" s="29">
        <v>84631</v>
      </c>
      <c r="G13" s="29">
        <v>84103</v>
      </c>
      <c r="H13" s="29">
        <v>83668</v>
      </c>
      <c r="I13" s="29">
        <v>83192</v>
      </c>
      <c r="J13" s="29">
        <v>85919</v>
      </c>
      <c r="K13" s="29">
        <v>82800</v>
      </c>
      <c r="L13" s="29">
        <v>77173</v>
      </c>
      <c r="M13" s="29">
        <v>75956</v>
      </c>
      <c r="N13" s="29">
        <v>74292</v>
      </c>
      <c r="O13" s="29">
        <v>72943</v>
      </c>
      <c r="P13" s="29">
        <v>71857</v>
      </c>
      <c r="Q13" s="29">
        <v>72243</v>
      </c>
      <c r="R13" s="29">
        <f t="shared" si="0"/>
        <v>73574</v>
      </c>
    </row>
    <row r="14" spans="1:22" ht="15" customHeight="1" x14ac:dyDescent="0.25">
      <c r="A14" s="30" t="s">
        <v>27</v>
      </c>
      <c r="B14" s="29">
        <v>243039</v>
      </c>
      <c r="C14" s="29">
        <v>246251</v>
      </c>
      <c r="D14" s="29">
        <v>246704</v>
      </c>
      <c r="E14" s="29">
        <v>247026</v>
      </c>
      <c r="F14" s="29">
        <v>241445</v>
      </c>
      <c r="G14" s="29">
        <v>240048</v>
      </c>
      <c r="H14" s="29">
        <v>237382</v>
      </c>
      <c r="I14" s="29">
        <v>238267</v>
      </c>
      <c r="J14" s="29">
        <v>239217</v>
      </c>
      <c r="K14" s="29">
        <v>242679</v>
      </c>
      <c r="L14" s="29">
        <v>241717</v>
      </c>
      <c r="M14" s="29">
        <v>236122</v>
      </c>
      <c r="N14" s="29">
        <v>225770</v>
      </c>
      <c r="O14" s="29">
        <v>220001</v>
      </c>
      <c r="P14" s="29">
        <v>216268</v>
      </c>
      <c r="Q14" s="29">
        <v>213247</v>
      </c>
      <c r="R14" s="29">
        <f t="shared" si="0"/>
        <v>211440</v>
      </c>
    </row>
    <row r="15" spans="1:22" ht="15" customHeight="1" x14ac:dyDescent="0.25">
      <c r="A15" s="30" t="s">
        <v>28</v>
      </c>
      <c r="B15" s="29">
        <v>87694</v>
      </c>
      <c r="C15" s="29">
        <v>87295</v>
      </c>
      <c r="D15" s="29">
        <v>87002</v>
      </c>
      <c r="E15" s="29">
        <v>87141</v>
      </c>
      <c r="F15" s="29">
        <v>83368</v>
      </c>
      <c r="G15" s="29">
        <v>85306</v>
      </c>
      <c r="H15" s="29">
        <v>84674</v>
      </c>
      <c r="I15" s="29">
        <v>84652</v>
      </c>
      <c r="J15" s="29">
        <v>84342</v>
      </c>
      <c r="K15" s="29">
        <v>86443</v>
      </c>
      <c r="L15" s="29">
        <v>83594</v>
      </c>
      <c r="M15" s="29">
        <v>77960</v>
      </c>
      <c r="N15" s="29">
        <v>76014</v>
      </c>
      <c r="O15" s="29">
        <v>75346</v>
      </c>
      <c r="P15" s="29">
        <v>73344</v>
      </c>
      <c r="Q15" s="29">
        <v>72232</v>
      </c>
      <c r="R15" s="29">
        <f t="shared" si="0"/>
        <v>72309</v>
      </c>
    </row>
    <row r="16" spans="1:22" ht="15" customHeight="1" x14ac:dyDescent="0.25">
      <c r="A16" s="30" t="s">
        <v>29</v>
      </c>
      <c r="B16" s="29">
        <v>82916</v>
      </c>
      <c r="C16" s="29">
        <v>83770</v>
      </c>
      <c r="D16" s="29">
        <v>83368</v>
      </c>
      <c r="E16" s="29">
        <v>83696</v>
      </c>
      <c r="F16" s="29">
        <v>82016</v>
      </c>
      <c r="G16" s="29">
        <v>79206</v>
      </c>
      <c r="H16" s="29">
        <v>80595</v>
      </c>
      <c r="I16" s="29">
        <v>79402</v>
      </c>
      <c r="J16" s="29">
        <v>79680</v>
      </c>
      <c r="K16" s="29">
        <v>80005</v>
      </c>
      <c r="L16" s="29">
        <v>81876</v>
      </c>
      <c r="M16" s="29">
        <v>79494</v>
      </c>
      <c r="N16" s="29">
        <v>74042</v>
      </c>
      <c r="O16" s="29">
        <v>72671</v>
      </c>
      <c r="P16" s="29">
        <v>72116</v>
      </c>
      <c r="Q16" s="29">
        <v>70493</v>
      </c>
      <c r="R16" s="29">
        <f t="shared" si="0"/>
        <v>70183</v>
      </c>
    </row>
    <row r="17" spans="1:18" ht="15" customHeight="1" x14ac:dyDescent="0.25">
      <c r="A17" s="30" t="s">
        <v>30</v>
      </c>
      <c r="B17" s="29">
        <v>72429</v>
      </c>
      <c r="C17" s="29">
        <v>75186</v>
      </c>
      <c r="D17" s="29">
        <v>76334</v>
      </c>
      <c r="E17" s="29">
        <v>76189</v>
      </c>
      <c r="F17" s="29">
        <v>76061</v>
      </c>
      <c r="G17" s="29">
        <v>75536</v>
      </c>
      <c r="H17" s="29">
        <v>72113</v>
      </c>
      <c r="I17" s="29">
        <v>74213</v>
      </c>
      <c r="J17" s="29">
        <v>75195</v>
      </c>
      <c r="K17" s="29">
        <v>76231</v>
      </c>
      <c r="L17" s="29">
        <v>76247</v>
      </c>
      <c r="M17" s="29">
        <v>78668</v>
      </c>
      <c r="N17" s="29">
        <v>75714</v>
      </c>
      <c r="O17" s="29">
        <v>71984</v>
      </c>
      <c r="P17" s="29">
        <v>70808</v>
      </c>
      <c r="Q17" s="29">
        <v>70522</v>
      </c>
      <c r="R17" s="29">
        <f t="shared" si="0"/>
        <v>68948</v>
      </c>
    </row>
    <row r="18" spans="1:18" ht="13.5" customHeight="1" x14ac:dyDescent="0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21" customHeight="1" x14ac:dyDescent="0.25">
      <c r="A19" s="281" t="s">
        <v>31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</row>
    <row r="20" spans="1:18" ht="15" customHeight="1" x14ac:dyDescent="0.25">
      <c r="A20" s="28" t="s">
        <v>22</v>
      </c>
      <c r="B20" s="29">
        <v>464202</v>
      </c>
      <c r="C20" s="29">
        <v>466089</v>
      </c>
      <c r="D20" s="29">
        <v>467624</v>
      </c>
      <c r="E20" s="29">
        <v>463802</v>
      </c>
      <c r="F20" s="29">
        <v>455643</v>
      </c>
      <c r="G20" s="29">
        <v>444339</v>
      </c>
      <c r="H20" s="29">
        <v>443347</v>
      </c>
      <c r="I20" s="29">
        <v>445742</v>
      </c>
      <c r="J20" s="29">
        <v>459193</v>
      </c>
      <c r="K20" s="29">
        <v>445926</v>
      </c>
      <c r="L20" s="29">
        <v>437193</v>
      </c>
      <c r="M20" s="29">
        <v>431346</v>
      </c>
      <c r="N20" s="29">
        <v>417269</v>
      </c>
      <c r="O20" s="29">
        <v>416098</v>
      </c>
      <c r="P20" s="29">
        <v>419912</v>
      </c>
      <c r="Q20" s="29">
        <v>416839</v>
      </c>
      <c r="R20" s="29">
        <f>+R21+R25</f>
        <v>416021</v>
      </c>
    </row>
    <row r="21" spans="1:18" ht="15" customHeight="1" x14ac:dyDescent="0.25">
      <c r="A21" s="30" t="s">
        <v>23</v>
      </c>
      <c r="B21" s="29">
        <v>239053</v>
      </c>
      <c r="C21" s="29">
        <v>238501</v>
      </c>
      <c r="D21" s="29">
        <v>238485</v>
      </c>
      <c r="E21" s="29">
        <v>235423</v>
      </c>
      <c r="F21" s="29">
        <v>233233</v>
      </c>
      <c r="G21" s="29">
        <v>229118</v>
      </c>
      <c r="H21" s="29">
        <v>229975</v>
      </c>
      <c r="I21" s="29">
        <v>229140</v>
      </c>
      <c r="J21" s="29">
        <v>234254</v>
      </c>
      <c r="K21" s="29">
        <v>220092</v>
      </c>
      <c r="L21" s="29">
        <v>213087</v>
      </c>
      <c r="M21" s="29">
        <v>211304</v>
      </c>
      <c r="N21" s="29">
        <v>206873</v>
      </c>
      <c r="O21" s="29">
        <v>208539</v>
      </c>
      <c r="P21" s="29">
        <v>212839</v>
      </c>
      <c r="Q21" s="29">
        <v>213269</v>
      </c>
      <c r="R21" s="29">
        <f>+R22+R23+R24</f>
        <v>213754</v>
      </c>
    </row>
    <row r="22" spans="1:18" ht="15" customHeight="1" x14ac:dyDescent="0.25">
      <c r="A22" s="30" t="s">
        <v>24</v>
      </c>
      <c r="B22" s="29">
        <v>79951</v>
      </c>
      <c r="C22" s="29">
        <v>78472</v>
      </c>
      <c r="D22" s="29">
        <v>80387</v>
      </c>
      <c r="E22" s="29">
        <v>78974</v>
      </c>
      <c r="F22" s="29">
        <v>78324</v>
      </c>
      <c r="G22" s="29">
        <v>76705</v>
      </c>
      <c r="H22" s="29">
        <v>78827</v>
      </c>
      <c r="I22" s="29">
        <v>75679</v>
      </c>
      <c r="J22" s="29">
        <v>74908</v>
      </c>
      <c r="K22" s="29">
        <v>71107</v>
      </c>
      <c r="L22" s="29">
        <v>70589</v>
      </c>
      <c r="M22" s="29">
        <v>69746</v>
      </c>
      <c r="N22" s="29">
        <v>68283</v>
      </c>
      <c r="O22" s="29">
        <v>70278</v>
      </c>
      <c r="P22" s="29">
        <v>74189</v>
      </c>
      <c r="Q22" s="29">
        <v>74222</v>
      </c>
      <c r="R22" s="29">
        <v>72498</v>
      </c>
    </row>
    <row r="23" spans="1:18" ht="15" customHeight="1" x14ac:dyDescent="0.25">
      <c r="A23" s="30" t="s">
        <v>25</v>
      </c>
      <c r="B23" s="29">
        <v>79990</v>
      </c>
      <c r="C23" s="29">
        <v>80380</v>
      </c>
      <c r="D23" s="29">
        <v>78012</v>
      </c>
      <c r="E23" s="29">
        <v>79540</v>
      </c>
      <c r="F23" s="29">
        <v>77530</v>
      </c>
      <c r="G23" s="29">
        <v>76481</v>
      </c>
      <c r="H23" s="29">
        <v>75841</v>
      </c>
      <c r="I23" s="29">
        <v>78124</v>
      </c>
      <c r="J23" s="29">
        <v>78406</v>
      </c>
      <c r="K23" s="29">
        <v>72011</v>
      </c>
      <c r="L23" s="29">
        <v>70894</v>
      </c>
      <c r="M23" s="29">
        <v>70562</v>
      </c>
      <c r="N23" s="29">
        <v>68829</v>
      </c>
      <c r="O23" s="29">
        <v>68928</v>
      </c>
      <c r="P23" s="29">
        <v>69772</v>
      </c>
      <c r="Q23" s="29">
        <v>70303</v>
      </c>
      <c r="R23" s="29">
        <v>71650</v>
      </c>
    </row>
    <row r="24" spans="1:18" ht="15" customHeight="1" x14ac:dyDescent="0.25">
      <c r="A24" s="30" t="s">
        <v>26</v>
      </c>
      <c r="B24" s="29">
        <v>79112</v>
      </c>
      <c r="C24" s="29">
        <v>79649</v>
      </c>
      <c r="D24" s="29">
        <v>80086</v>
      </c>
      <c r="E24" s="29">
        <v>76909</v>
      </c>
      <c r="F24" s="29">
        <v>77379</v>
      </c>
      <c r="G24" s="29">
        <v>75932</v>
      </c>
      <c r="H24" s="29">
        <v>75307</v>
      </c>
      <c r="I24" s="29">
        <v>75337</v>
      </c>
      <c r="J24" s="29">
        <v>80940</v>
      </c>
      <c r="K24" s="29">
        <v>76974</v>
      </c>
      <c r="L24" s="29">
        <v>71604</v>
      </c>
      <c r="M24" s="29">
        <v>70996</v>
      </c>
      <c r="N24" s="29">
        <v>69761</v>
      </c>
      <c r="O24" s="29">
        <v>69333</v>
      </c>
      <c r="P24" s="29">
        <v>68878</v>
      </c>
      <c r="Q24" s="29">
        <v>68744</v>
      </c>
      <c r="R24" s="29">
        <v>69606</v>
      </c>
    </row>
    <row r="25" spans="1:18" ht="15" customHeight="1" x14ac:dyDescent="0.25">
      <c r="A25" s="30" t="s">
        <v>27</v>
      </c>
      <c r="B25" s="29">
        <v>225149</v>
      </c>
      <c r="C25" s="29">
        <v>227588</v>
      </c>
      <c r="D25" s="29">
        <v>229139</v>
      </c>
      <c r="E25" s="29">
        <v>228379</v>
      </c>
      <c r="F25" s="29">
        <v>222410</v>
      </c>
      <c r="G25" s="29">
        <v>215221</v>
      </c>
      <c r="H25" s="29">
        <v>213372</v>
      </c>
      <c r="I25" s="29">
        <v>216602</v>
      </c>
      <c r="J25" s="29">
        <v>224939</v>
      </c>
      <c r="K25" s="29">
        <v>225834</v>
      </c>
      <c r="L25" s="29">
        <v>224106</v>
      </c>
      <c r="M25" s="29">
        <v>220042</v>
      </c>
      <c r="N25" s="29">
        <v>210396</v>
      </c>
      <c r="O25" s="29">
        <v>207559</v>
      </c>
      <c r="P25" s="29">
        <v>207073</v>
      </c>
      <c r="Q25" s="29">
        <v>203570</v>
      </c>
      <c r="R25" s="29">
        <f>+R26+R27+R28</f>
        <v>202267</v>
      </c>
    </row>
    <row r="26" spans="1:18" ht="15" customHeight="1" x14ac:dyDescent="0.25">
      <c r="A26" s="30" t="s">
        <v>28</v>
      </c>
      <c r="B26" s="29">
        <v>78089</v>
      </c>
      <c r="C26" s="29">
        <v>78113</v>
      </c>
      <c r="D26" s="29">
        <v>78168</v>
      </c>
      <c r="E26" s="29">
        <v>77505</v>
      </c>
      <c r="F26" s="29">
        <v>73748</v>
      </c>
      <c r="G26" s="29">
        <v>73795</v>
      </c>
      <c r="H26" s="29">
        <v>72664</v>
      </c>
      <c r="I26" s="29">
        <v>73690</v>
      </c>
      <c r="J26" s="29">
        <v>76577</v>
      </c>
      <c r="K26" s="29">
        <v>77596</v>
      </c>
      <c r="L26" s="29">
        <v>74893</v>
      </c>
      <c r="M26" s="29">
        <v>70294</v>
      </c>
      <c r="N26" s="29">
        <v>68458</v>
      </c>
      <c r="O26" s="29">
        <v>69105</v>
      </c>
      <c r="P26" s="29">
        <v>68526</v>
      </c>
      <c r="Q26" s="29">
        <v>67446</v>
      </c>
      <c r="R26" s="29">
        <v>67738</v>
      </c>
    </row>
    <row r="27" spans="1:18" ht="15" customHeight="1" x14ac:dyDescent="0.25">
      <c r="A27" s="30" t="s">
        <v>29</v>
      </c>
      <c r="B27" s="29">
        <v>75583</v>
      </c>
      <c r="C27" s="29">
        <v>76656</v>
      </c>
      <c r="D27" s="29">
        <v>76701</v>
      </c>
      <c r="E27" s="29">
        <v>76827</v>
      </c>
      <c r="F27" s="29">
        <v>75239</v>
      </c>
      <c r="G27" s="29">
        <v>71410</v>
      </c>
      <c r="H27" s="29">
        <v>72975</v>
      </c>
      <c r="I27" s="29">
        <v>72670</v>
      </c>
      <c r="J27" s="29">
        <v>75586</v>
      </c>
      <c r="K27" s="29">
        <v>75114</v>
      </c>
      <c r="L27" s="29">
        <v>76585</v>
      </c>
      <c r="M27" s="29">
        <v>74704</v>
      </c>
      <c r="N27" s="29">
        <v>69233</v>
      </c>
      <c r="O27" s="29">
        <v>68755</v>
      </c>
      <c r="P27" s="29">
        <v>69211</v>
      </c>
      <c r="Q27" s="29">
        <v>67122</v>
      </c>
      <c r="R27" s="29">
        <v>66733</v>
      </c>
    </row>
    <row r="28" spans="1:18" ht="15" customHeight="1" x14ac:dyDescent="0.25">
      <c r="A28" s="30" t="s">
        <v>30</v>
      </c>
      <c r="B28" s="29">
        <v>71477</v>
      </c>
      <c r="C28" s="29">
        <v>72819</v>
      </c>
      <c r="D28" s="29">
        <v>74270</v>
      </c>
      <c r="E28" s="29">
        <v>74047</v>
      </c>
      <c r="F28" s="29">
        <v>73423</v>
      </c>
      <c r="G28" s="29">
        <v>70016</v>
      </c>
      <c r="H28" s="29">
        <v>67733</v>
      </c>
      <c r="I28" s="29">
        <v>70242</v>
      </c>
      <c r="J28" s="29">
        <v>72776</v>
      </c>
      <c r="K28" s="29">
        <v>73124</v>
      </c>
      <c r="L28" s="29">
        <v>72628</v>
      </c>
      <c r="M28" s="29">
        <v>75044</v>
      </c>
      <c r="N28" s="29">
        <v>72705</v>
      </c>
      <c r="O28" s="29">
        <v>69699</v>
      </c>
      <c r="P28" s="29">
        <v>69336</v>
      </c>
      <c r="Q28" s="29">
        <v>69002</v>
      </c>
      <c r="R28" s="29">
        <v>67796</v>
      </c>
    </row>
    <row r="29" spans="1:18" ht="13.5" customHeight="1" x14ac:dyDescent="0.25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ht="21" customHeight="1" x14ac:dyDescent="0.25">
      <c r="A30" s="33" t="s">
        <v>32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</row>
    <row r="31" spans="1:18" ht="15" customHeight="1" x14ac:dyDescent="0.25">
      <c r="A31" s="28" t="s">
        <v>22</v>
      </c>
      <c r="B31" s="29">
        <v>47903</v>
      </c>
      <c r="C31" s="29">
        <v>46497</v>
      </c>
      <c r="D31" s="29">
        <v>44985</v>
      </c>
      <c r="E31" s="29">
        <v>47475</v>
      </c>
      <c r="F31" s="29">
        <v>47586</v>
      </c>
      <c r="G31" s="29">
        <v>56179</v>
      </c>
      <c r="H31" s="29">
        <v>56434</v>
      </c>
      <c r="I31" s="29">
        <v>53205</v>
      </c>
      <c r="J31" s="29">
        <v>34569</v>
      </c>
      <c r="K31" s="29">
        <v>40945</v>
      </c>
      <c r="L31" s="29">
        <v>40799</v>
      </c>
      <c r="M31" s="29">
        <v>37606</v>
      </c>
      <c r="N31" s="29">
        <v>35577</v>
      </c>
      <c r="O31" s="29">
        <v>28161</v>
      </c>
      <c r="P31" s="29">
        <v>19457</v>
      </c>
      <c r="Q31" s="29">
        <v>20947</v>
      </c>
      <c r="R31" s="29">
        <f>+R32+R36</f>
        <v>21998</v>
      </c>
    </row>
    <row r="32" spans="1:18" ht="15" customHeight="1" x14ac:dyDescent="0.25">
      <c r="A32" s="30" t="s">
        <v>23</v>
      </c>
      <c r="B32" s="29">
        <v>30013</v>
      </c>
      <c r="C32" s="29">
        <v>27834</v>
      </c>
      <c r="D32" s="29">
        <v>27420</v>
      </c>
      <c r="E32" s="29">
        <v>28828</v>
      </c>
      <c r="F32" s="29">
        <v>28551</v>
      </c>
      <c r="G32" s="29">
        <v>31352</v>
      </c>
      <c r="H32" s="29">
        <v>32424</v>
      </c>
      <c r="I32" s="29">
        <v>31540</v>
      </c>
      <c r="J32" s="29">
        <v>20291</v>
      </c>
      <c r="K32" s="29">
        <v>24100</v>
      </c>
      <c r="L32" s="29">
        <v>23188</v>
      </c>
      <c r="M32" s="29">
        <v>21526</v>
      </c>
      <c r="N32" s="29">
        <v>20203</v>
      </c>
      <c r="O32" s="29">
        <v>15719</v>
      </c>
      <c r="P32" s="29">
        <v>10262</v>
      </c>
      <c r="Q32" s="29">
        <v>11270</v>
      </c>
      <c r="R32" s="29">
        <f>+R33+R34+R35</f>
        <v>12825</v>
      </c>
    </row>
    <row r="33" spans="1:21" ht="15" customHeight="1" x14ac:dyDescent="0.25">
      <c r="A33" s="30" t="s">
        <v>24</v>
      </c>
      <c r="B33" s="29">
        <v>14405</v>
      </c>
      <c r="C33" s="29">
        <v>13320</v>
      </c>
      <c r="D33" s="29">
        <v>13497</v>
      </c>
      <c r="E33" s="29">
        <v>14019</v>
      </c>
      <c r="F33" s="29">
        <v>13551</v>
      </c>
      <c r="G33" s="29">
        <v>14292</v>
      </c>
      <c r="H33" s="29">
        <v>15380</v>
      </c>
      <c r="I33" s="29">
        <v>15197</v>
      </c>
      <c r="J33" s="29">
        <v>9711</v>
      </c>
      <c r="K33" s="29">
        <v>11066</v>
      </c>
      <c r="L33" s="29">
        <v>11159</v>
      </c>
      <c r="M33" s="29">
        <v>10725</v>
      </c>
      <c r="N33" s="29">
        <v>10336</v>
      </c>
      <c r="O33" s="29">
        <v>7831</v>
      </c>
      <c r="P33" s="29">
        <v>3283</v>
      </c>
      <c r="Q33" s="29">
        <v>959</v>
      </c>
      <c r="R33" s="29">
        <v>804</v>
      </c>
    </row>
    <row r="34" spans="1:21" ht="15" customHeight="1" x14ac:dyDescent="0.25">
      <c r="A34" s="30" t="s">
        <v>25</v>
      </c>
      <c r="B34" s="29">
        <v>8370</v>
      </c>
      <c r="C34" s="29">
        <v>7698</v>
      </c>
      <c r="D34" s="29">
        <v>7513</v>
      </c>
      <c r="E34" s="29">
        <v>7955</v>
      </c>
      <c r="F34" s="29">
        <v>7748</v>
      </c>
      <c r="G34" s="29">
        <v>8889</v>
      </c>
      <c r="H34" s="29">
        <v>8683</v>
      </c>
      <c r="I34" s="29">
        <v>8488</v>
      </c>
      <c r="J34" s="29">
        <v>5601</v>
      </c>
      <c r="K34" s="29">
        <v>7208</v>
      </c>
      <c r="L34" s="29">
        <v>6460</v>
      </c>
      <c r="M34" s="29">
        <v>5841</v>
      </c>
      <c r="N34" s="29">
        <v>5336</v>
      </c>
      <c r="O34" s="29">
        <v>4278</v>
      </c>
      <c r="P34" s="29">
        <v>4000</v>
      </c>
      <c r="Q34" s="29">
        <v>6812</v>
      </c>
      <c r="R34" s="29">
        <v>8053</v>
      </c>
    </row>
    <row r="35" spans="1:21" ht="15" customHeight="1" x14ac:dyDescent="0.25">
      <c r="A35" s="30" t="s">
        <v>26</v>
      </c>
      <c r="B35" s="29">
        <v>7238</v>
      </c>
      <c r="C35" s="29">
        <v>6816</v>
      </c>
      <c r="D35" s="29">
        <v>6410</v>
      </c>
      <c r="E35" s="29">
        <v>6854</v>
      </c>
      <c r="F35" s="29">
        <v>7252</v>
      </c>
      <c r="G35" s="29">
        <v>8171</v>
      </c>
      <c r="H35" s="29">
        <v>8361</v>
      </c>
      <c r="I35" s="29">
        <v>7855</v>
      </c>
      <c r="J35" s="29">
        <v>4979</v>
      </c>
      <c r="K35" s="29">
        <v>5826</v>
      </c>
      <c r="L35" s="29">
        <v>5569</v>
      </c>
      <c r="M35" s="29">
        <v>4960</v>
      </c>
      <c r="N35" s="29">
        <v>4531</v>
      </c>
      <c r="O35" s="29">
        <v>3610</v>
      </c>
      <c r="P35" s="29">
        <v>2979</v>
      </c>
      <c r="Q35" s="29">
        <v>3499</v>
      </c>
      <c r="R35" s="29">
        <v>3968</v>
      </c>
    </row>
    <row r="36" spans="1:21" ht="15" customHeight="1" x14ac:dyDescent="0.25">
      <c r="A36" s="30" t="s">
        <v>27</v>
      </c>
      <c r="B36" s="29">
        <v>17890</v>
      </c>
      <c r="C36" s="29">
        <v>18663</v>
      </c>
      <c r="D36" s="29">
        <v>17565</v>
      </c>
      <c r="E36" s="29">
        <v>18647</v>
      </c>
      <c r="F36" s="29">
        <v>19035</v>
      </c>
      <c r="G36" s="29">
        <v>24827</v>
      </c>
      <c r="H36" s="29">
        <v>24010</v>
      </c>
      <c r="I36" s="29">
        <v>21665</v>
      </c>
      <c r="J36" s="29">
        <v>14278</v>
      </c>
      <c r="K36" s="29">
        <v>16845</v>
      </c>
      <c r="L36" s="29">
        <v>17611</v>
      </c>
      <c r="M36" s="29">
        <v>16080</v>
      </c>
      <c r="N36" s="29">
        <v>15374</v>
      </c>
      <c r="O36" s="29">
        <v>12442</v>
      </c>
      <c r="P36" s="29">
        <v>9195</v>
      </c>
      <c r="Q36" s="29">
        <v>9677</v>
      </c>
      <c r="R36" s="29">
        <f>+R37+R38+R39</f>
        <v>9173</v>
      </c>
    </row>
    <row r="37" spans="1:21" ht="15" customHeight="1" x14ac:dyDescent="0.25">
      <c r="A37" s="30" t="s">
        <v>28</v>
      </c>
      <c r="B37" s="29">
        <v>9605</v>
      </c>
      <c r="C37" s="29">
        <v>9182</v>
      </c>
      <c r="D37" s="29">
        <v>8834</v>
      </c>
      <c r="E37" s="29">
        <v>9636</v>
      </c>
      <c r="F37" s="29">
        <v>9620</v>
      </c>
      <c r="G37" s="29">
        <v>11511</v>
      </c>
      <c r="H37" s="29">
        <v>12010</v>
      </c>
      <c r="I37" s="29">
        <v>10962</v>
      </c>
      <c r="J37" s="29">
        <v>7765</v>
      </c>
      <c r="K37" s="29">
        <v>8847</v>
      </c>
      <c r="L37" s="29">
        <v>8701</v>
      </c>
      <c r="M37" s="29">
        <v>7666</v>
      </c>
      <c r="N37" s="29">
        <v>7556</v>
      </c>
      <c r="O37" s="29">
        <v>6241</v>
      </c>
      <c r="P37" s="29">
        <v>4818</v>
      </c>
      <c r="Q37" s="29">
        <v>4786</v>
      </c>
      <c r="R37" s="29">
        <v>4571</v>
      </c>
    </row>
    <row r="38" spans="1:21" ht="15" customHeight="1" x14ac:dyDescent="0.25">
      <c r="A38" s="30" t="s">
        <v>29</v>
      </c>
      <c r="B38" s="29">
        <v>7333</v>
      </c>
      <c r="C38" s="29">
        <v>7114</v>
      </c>
      <c r="D38" s="29">
        <v>6667</v>
      </c>
      <c r="E38" s="29">
        <v>6869</v>
      </c>
      <c r="F38" s="29">
        <v>6777</v>
      </c>
      <c r="G38" s="29">
        <v>7796</v>
      </c>
      <c r="H38" s="29">
        <v>7620</v>
      </c>
      <c r="I38" s="29">
        <v>6732</v>
      </c>
      <c r="J38" s="29">
        <v>4094</v>
      </c>
      <c r="K38" s="29">
        <v>4891</v>
      </c>
      <c r="L38" s="29">
        <v>5291</v>
      </c>
      <c r="M38" s="29">
        <v>4790</v>
      </c>
      <c r="N38" s="29">
        <v>4809</v>
      </c>
      <c r="O38" s="29">
        <v>3916</v>
      </c>
      <c r="P38" s="29">
        <v>2905</v>
      </c>
      <c r="Q38" s="29">
        <v>3371</v>
      </c>
      <c r="R38" s="29">
        <v>3450</v>
      </c>
    </row>
    <row r="39" spans="1:21" ht="15" customHeight="1" thickBot="1" x14ac:dyDescent="0.3">
      <c r="A39" s="35" t="s">
        <v>30</v>
      </c>
      <c r="B39" s="36">
        <v>952</v>
      </c>
      <c r="C39" s="36">
        <v>2367</v>
      </c>
      <c r="D39" s="36">
        <v>2064</v>
      </c>
      <c r="E39" s="36">
        <v>2142</v>
      </c>
      <c r="F39" s="36">
        <v>2638</v>
      </c>
      <c r="G39" s="36">
        <v>5520</v>
      </c>
      <c r="H39" s="36">
        <v>4380</v>
      </c>
      <c r="I39" s="36">
        <v>3971</v>
      </c>
      <c r="J39" s="36">
        <v>2419</v>
      </c>
      <c r="K39" s="36">
        <v>3107</v>
      </c>
      <c r="L39" s="36">
        <v>3619</v>
      </c>
      <c r="M39" s="36">
        <v>3624</v>
      </c>
      <c r="N39" s="36">
        <v>3009</v>
      </c>
      <c r="O39" s="36">
        <v>2285</v>
      </c>
      <c r="P39" s="36">
        <v>1472</v>
      </c>
      <c r="Q39" s="36">
        <v>1520</v>
      </c>
      <c r="R39" s="36">
        <v>1152</v>
      </c>
    </row>
    <row r="40" spans="1:21" x14ac:dyDescent="0.25">
      <c r="A40" s="279" t="s">
        <v>14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5"/>
    </row>
    <row r="41" spans="1:21" x14ac:dyDescent="0.25">
      <c r="A41" s="37"/>
    </row>
    <row r="42" spans="1:21" x14ac:dyDescent="0.25">
      <c r="A42" s="37"/>
    </row>
    <row r="43" spans="1:21" x14ac:dyDescent="0.25">
      <c r="A43" s="37"/>
    </row>
    <row r="44" spans="1:21" ht="14.25" customHeight="1" x14ac:dyDescent="0.25">
      <c r="A44" s="26" t="s">
        <v>33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T44" s="278" t="s">
        <v>249</v>
      </c>
      <c r="U44" s="278"/>
    </row>
    <row r="45" spans="1:21" ht="14.25" customHeight="1" x14ac:dyDescent="0.25">
      <c r="A45" s="26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T45" s="278"/>
      <c r="U45" s="278"/>
    </row>
    <row r="46" spans="1:21" ht="14.25" x14ac:dyDescent="0.25">
      <c r="A46" s="26" t="s">
        <v>19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21" ht="14.25" x14ac:dyDescent="0.25">
      <c r="A47" s="26" t="s">
        <v>15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21" ht="14.25" x14ac:dyDescent="0.25">
      <c r="A48" s="26" t="s">
        <v>16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 ht="1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4" customFormat="1" ht="29.25" thickBot="1" x14ac:dyDescent="0.3">
      <c r="A50" s="2" t="s">
        <v>20</v>
      </c>
      <c r="B50" s="3">
        <v>2000</v>
      </c>
      <c r="C50" s="3">
        <v>2001</v>
      </c>
      <c r="D50" s="3">
        <v>2002</v>
      </c>
      <c r="E50" s="3">
        <v>2003</v>
      </c>
      <c r="F50" s="3">
        <v>2004</v>
      </c>
      <c r="G50" s="3">
        <v>2005</v>
      </c>
      <c r="H50" s="3">
        <v>2006</v>
      </c>
      <c r="I50" s="3">
        <v>2007</v>
      </c>
      <c r="J50" s="3">
        <v>2008</v>
      </c>
      <c r="K50" s="3">
        <v>2009</v>
      </c>
      <c r="L50" s="3">
        <v>2010</v>
      </c>
      <c r="M50" s="3">
        <v>2011</v>
      </c>
      <c r="N50" s="3">
        <v>2012</v>
      </c>
      <c r="O50" s="3">
        <v>2013</v>
      </c>
      <c r="P50" s="3">
        <v>2014</v>
      </c>
      <c r="Q50" s="3">
        <v>2015</v>
      </c>
      <c r="R50" s="3">
        <v>2016</v>
      </c>
    </row>
    <row r="51" spans="1:18" ht="21" customHeight="1" x14ac:dyDescent="0.25">
      <c r="A51" s="282" t="s">
        <v>31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</row>
    <row r="52" spans="1:18" ht="15" customHeight="1" x14ac:dyDescent="0.25">
      <c r="A52" s="28" t="s">
        <v>22</v>
      </c>
      <c r="B52" s="38">
        <v>90.645863641245455</v>
      </c>
      <c r="C52" s="38">
        <v>90.928936802799925</v>
      </c>
      <c r="D52" s="38">
        <v>91.224305464788955</v>
      </c>
      <c r="E52" s="38">
        <v>90.714426817556827</v>
      </c>
      <c r="F52" s="38">
        <v>90.543867702378051</v>
      </c>
      <c r="G52" s="38">
        <v>88.77582824194134</v>
      </c>
      <c r="H52" s="38">
        <v>88.708254215346329</v>
      </c>
      <c r="I52" s="38">
        <v>89.336542759050559</v>
      </c>
      <c r="J52" s="38">
        <v>92.998853698745549</v>
      </c>
      <c r="K52" s="38">
        <v>91.590174810165323</v>
      </c>
      <c r="L52" s="38">
        <v>91.464501497933014</v>
      </c>
      <c r="M52" s="38">
        <v>91.980842388986503</v>
      </c>
      <c r="N52" s="38">
        <v>92.143686816268669</v>
      </c>
      <c r="O52" s="38">
        <v>93.661130106536945</v>
      </c>
      <c r="P52" s="38">
        <v>95.571603822754909</v>
      </c>
      <c r="Q52" s="38">
        <v>95.215242150274335</v>
      </c>
      <c r="R52" s="38">
        <f>+R20/R9*100</f>
        <v>94.977843426883311</v>
      </c>
    </row>
    <row r="53" spans="1:18" ht="15" customHeight="1" x14ac:dyDescent="0.25">
      <c r="A53" s="30" t="s">
        <v>23</v>
      </c>
      <c r="B53" s="38">
        <v>88.845487724201504</v>
      </c>
      <c r="C53" s="38">
        <v>89.549251882028273</v>
      </c>
      <c r="D53" s="38">
        <v>89.68804648276641</v>
      </c>
      <c r="E53" s="38">
        <v>89.090675153547195</v>
      </c>
      <c r="F53" s="38">
        <v>89.09368028603734</v>
      </c>
      <c r="G53" s="38">
        <v>87.963297116750496</v>
      </c>
      <c r="H53" s="38">
        <v>87.643245591637168</v>
      </c>
      <c r="I53" s="38">
        <v>87.900874635568513</v>
      </c>
      <c r="J53" s="38">
        <v>92.028521479502643</v>
      </c>
      <c r="K53" s="38">
        <v>90.130716812999609</v>
      </c>
      <c r="L53" s="38">
        <v>90.186012062215639</v>
      </c>
      <c r="M53" s="38">
        <v>90.75462784005498</v>
      </c>
      <c r="N53" s="38">
        <v>91.102978738395961</v>
      </c>
      <c r="O53" s="38">
        <v>92.990662540466786</v>
      </c>
      <c r="P53" s="38">
        <v>95.400289554954938</v>
      </c>
      <c r="Q53" s="38">
        <v>94.980827384106988</v>
      </c>
      <c r="R53" s="38">
        <f t="shared" ref="R53:R60" si="1">+R21/R10*100</f>
        <v>94.339722569170135</v>
      </c>
    </row>
    <row r="54" spans="1:18" ht="15" customHeight="1" x14ac:dyDescent="0.25">
      <c r="A54" s="30" t="s">
        <v>24</v>
      </c>
      <c r="B54" s="38">
        <v>84.733350290389581</v>
      </c>
      <c r="C54" s="38">
        <v>85.488931497298239</v>
      </c>
      <c r="D54" s="38">
        <v>85.623748455540877</v>
      </c>
      <c r="E54" s="38">
        <v>84.924671749486521</v>
      </c>
      <c r="F54" s="38">
        <v>85.250612244897965</v>
      </c>
      <c r="G54" s="38">
        <v>84.293987713880682</v>
      </c>
      <c r="H54" s="38">
        <v>83.674249259609155</v>
      </c>
      <c r="I54" s="38">
        <v>83.277212905497606</v>
      </c>
      <c r="J54" s="38">
        <v>88.523853980784466</v>
      </c>
      <c r="K54" s="38">
        <v>86.533289523322736</v>
      </c>
      <c r="L54" s="38">
        <v>86.3495131379361</v>
      </c>
      <c r="M54" s="38">
        <v>86.672217320525405</v>
      </c>
      <c r="N54" s="38">
        <v>86.853050789249423</v>
      </c>
      <c r="O54" s="38">
        <v>89.974266729826269</v>
      </c>
      <c r="P54" s="38">
        <v>95.762339942172659</v>
      </c>
      <c r="Q54" s="38">
        <v>98.724411752969502</v>
      </c>
      <c r="R54" s="38">
        <f t="shared" si="1"/>
        <v>98.903167717115494</v>
      </c>
    </row>
    <row r="55" spans="1:18" ht="15" customHeight="1" x14ac:dyDescent="0.25">
      <c r="A55" s="30" t="s">
        <v>25</v>
      </c>
      <c r="B55" s="38">
        <v>90.527387958352193</v>
      </c>
      <c r="C55" s="38">
        <v>91.260019528145506</v>
      </c>
      <c r="D55" s="38">
        <v>91.215434083601281</v>
      </c>
      <c r="E55" s="38">
        <v>90.908051888679353</v>
      </c>
      <c r="F55" s="38">
        <v>90.914421069912521</v>
      </c>
      <c r="G55" s="38">
        <v>89.587677169966028</v>
      </c>
      <c r="H55" s="38">
        <v>89.727178079598687</v>
      </c>
      <c r="I55" s="38">
        <v>90.199972290213822</v>
      </c>
      <c r="J55" s="38">
        <v>93.332698465604054</v>
      </c>
      <c r="K55" s="38">
        <v>90.901172698468798</v>
      </c>
      <c r="L55" s="38">
        <v>91.648783514750363</v>
      </c>
      <c r="M55" s="38">
        <v>92.355012237739359</v>
      </c>
      <c r="N55" s="38">
        <v>92.805231578237709</v>
      </c>
      <c r="O55" s="38">
        <v>94.156216703548893</v>
      </c>
      <c r="P55" s="38">
        <v>94.577888629832458</v>
      </c>
      <c r="Q55" s="38">
        <v>91.166439732866493</v>
      </c>
      <c r="R55" s="38">
        <f t="shared" si="1"/>
        <v>89.896239790221202</v>
      </c>
    </row>
    <row r="56" spans="1:18" ht="15" customHeight="1" x14ac:dyDescent="0.25">
      <c r="A56" s="30" t="s">
        <v>26</v>
      </c>
      <c r="B56" s="38">
        <v>91.617834394904463</v>
      </c>
      <c r="C56" s="38">
        <v>92.117041577516915</v>
      </c>
      <c r="D56" s="38">
        <v>92.589252682204958</v>
      </c>
      <c r="E56" s="38">
        <v>91.817389539534162</v>
      </c>
      <c r="F56" s="38">
        <v>91.431035908827724</v>
      </c>
      <c r="G56" s="38">
        <v>90.284532061876504</v>
      </c>
      <c r="H56" s="38">
        <v>90.006932160443654</v>
      </c>
      <c r="I56" s="38">
        <v>90.557986344840842</v>
      </c>
      <c r="J56" s="38">
        <v>94.205007041515842</v>
      </c>
      <c r="K56" s="38">
        <v>92.963768115942031</v>
      </c>
      <c r="L56" s="38">
        <v>92.783745610511446</v>
      </c>
      <c r="M56" s="38">
        <v>93.469903628416446</v>
      </c>
      <c r="N56" s="38">
        <v>93.901092984439785</v>
      </c>
      <c r="O56" s="38">
        <v>95.050930178358442</v>
      </c>
      <c r="P56" s="38">
        <v>95.854266111861051</v>
      </c>
      <c r="Q56" s="38">
        <v>95.156624171199979</v>
      </c>
      <c r="R56" s="38">
        <f t="shared" si="1"/>
        <v>94.606790442275795</v>
      </c>
    </row>
    <row r="57" spans="1:18" ht="15" customHeight="1" x14ac:dyDescent="0.25">
      <c r="A57" s="30" t="s">
        <v>27</v>
      </c>
      <c r="B57" s="38">
        <v>92.639041470710453</v>
      </c>
      <c r="C57" s="38">
        <v>92.421147528334913</v>
      </c>
      <c r="D57" s="38">
        <v>92.880131655749395</v>
      </c>
      <c r="E57" s="38">
        <v>92.451401876725527</v>
      </c>
      <c r="F57" s="38">
        <v>92.116216943817435</v>
      </c>
      <c r="G57" s="38">
        <v>89.65748516963275</v>
      </c>
      <c r="H57" s="38">
        <v>89.885501006816014</v>
      </c>
      <c r="I57" s="38">
        <v>90.907259502994549</v>
      </c>
      <c r="J57" s="38">
        <v>94.031360647445624</v>
      </c>
      <c r="K57" s="38">
        <v>93.058731905109212</v>
      </c>
      <c r="L57" s="38">
        <v>92.714207109967433</v>
      </c>
      <c r="M57" s="38">
        <v>93.189961121792976</v>
      </c>
      <c r="N57" s="38">
        <v>93.190415024139611</v>
      </c>
      <c r="O57" s="38">
        <v>94.344571161040179</v>
      </c>
      <c r="P57" s="38">
        <v>95.748330774779447</v>
      </c>
      <c r="Q57" s="38">
        <v>95.462069806374771</v>
      </c>
      <c r="R57" s="38">
        <f t="shared" si="1"/>
        <v>95.661653424139232</v>
      </c>
    </row>
    <row r="58" spans="1:18" ht="15" customHeight="1" x14ac:dyDescent="0.25">
      <c r="A58" s="30" t="s">
        <v>28</v>
      </c>
      <c r="B58" s="38">
        <v>89.04714119552078</v>
      </c>
      <c r="C58" s="38">
        <v>89.481642705767797</v>
      </c>
      <c r="D58" s="38">
        <v>89.846210431944101</v>
      </c>
      <c r="E58" s="38">
        <v>88.942059420938477</v>
      </c>
      <c r="F58" s="38">
        <v>88.460800307072262</v>
      </c>
      <c r="G58" s="38">
        <v>86.506224650083226</v>
      </c>
      <c r="H58" s="38">
        <v>85.816189148971347</v>
      </c>
      <c r="I58" s="38">
        <v>87.050512687237159</v>
      </c>
      <c r="J58" s="38">
        <v>90.793436247658349</v>
      </c>
      <c r="K58" s="38">
        <v>89.765510220607808</v>
      </c>
      <c r="L58" s="38">
        <v>89.59135823145202</v>
      </c>
      <c r="M58" s="38">
        <v>90.166752180605442</v>
      </c>
      <c r="N58" s="38">
        <v>90.059725839976849</v>
      </c>
      <c r="O58" s="38">
        <v>91.716879462745197</v>
      </c>
      <c r="P58" s="38">
        <v>93.4309554973822</v>
      </c>
      <c r="Q58" s="38">
        <v>93.374127810388757</v>
      </c>
      <c r="R58" s="38">
        <f t="shared" si="1"/>
        <v>93.678518579983134</v>
      </c>
    </row>
    <row r="59" spans="1:18" ht="15" customHeight="1" x14ac:dyDescent="0.25">
      <c r="A59" s="30" t="s">
        <v>29</v>
      </c>
      <c r="B59" s="38">
        <v>91.156109797867728</v>
      </c>
      <c r="C59" s="38">
        <v>91.507699653814015</v>
      </c>
      <c r="D59" s="38">
        <v>92.002926782458488</v>
      </c>
      <c r="E59" s="38">
        <v>91.792917224240114</v>
      </c>
      <c r="F59" s="38">
        <v>91.73697815060477</v>
      </c>
      <c r="G59" s="38">
        <v>90.157311314799387</v>
      </c>
      <c r="H59" s="38">
        <v>90.545319188535274</v>
      </c>
      <c r="I59" s="38">
        <v>91.521624140449859</v>
      </c>
      <c r="J59" s="38">
        <v>94.861947791164653</v>
      </c>
      <c r="K59" s="38">
        <v>93.886632085494654</v>
      </c>
      <c r="L59" s="38">
        <v>93.537788851433874</v>
      </c>
      <c r="M59" s="38">
        <v>93.974388004126098</v>
      </c>
      <c r="N59" s="38">
        <v>93.505037681316011</v>
      </c>
      <c r="O59" s="38">
        <v>94.611330516987522</v>
      </c>
      <c r="P59" s="38">
        <v>95.971767707582231</v>
      </c>
      <c r="Q59" s="38">
        <v>95.217964904316744</v>
      </c>
      <c r="R59" s="38">
        <f t="shared" si="1"/>
        <v>95.084279668865676</v>
      </c>
    </row>
    <row r="60" spans="1:18" ht="15" customHeight="1" x14ac:dyDescent="0.25">
      <c r="A60" s="30" t="s">
        <v>30</v>
      </c>
      <c r="B60" s="38">
        <v>98.685609355368712</v>
      </c>
      <c r="C60" s="38">
        <v>96.85180751735696</v>
      </c>
      <c r="D60" s="38">
        <v>97.29609348389971</v>
      </c>
      <c r="E60" s="38">
        <v>97.188570528553981</v>
      </c>
      <c r="F60" s="38">
        <v>96.531731110555995</v>
      </c>
      <c r="G60" s="38">
        <v>92.692226223257791</v>
      </c>
      <c r="H60" s="38">
        <v>93.926199159652214</v>
      </c>
      <c r="I60" s="38">
        <v>94.649185452683497</v>
      </c>
      <c r="J60" s="38">
        <v>96.783030786621453</v>
      </c>
      <c r="K60" s="38">
        <v>95.924230300009185</v>
      </c>
      <c r="L60" s="38">
        <v>95.253583747557286</v>
      </c>
      <c r="M60" s="38">
        <v>95.393298418670867</v>
      </c>
      <c r="N60" s="38">
        <v>96.025834059751176</v>
      </c>
      <c r="O60" s="38">
        <v>96.825683485218946</v>
      </c>
      <c r="P60" s="38">
        <v>97.921138854366745</v>
      </c>
      <c r="Q60" s="38">
        <v>97.84464422449733</v>
      </c>
      <c r="R60" s="38">
        <f t="shared" si="1"/>
        <v>98.329175610605091</v>
      </c>
    </row>
    <row r="62" spans="1:18" ht="21" customHeight="1" x14ac:dyDescent="0.25">
      <c r="A62" s="281" t="s">
        <v>32</v>
      </c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</row>
    <row r="63" spans="1:18" ht="15" customHeight="1" x14ac:dyDescent="0.25">
      <c r="A63" s="28" t="s">
        <v>22</v>
      </c>
      <c r="B63" s="38">
        <v>9.3541363587545536</v>
      </c>
      <c r="C63" s="38">
        <v>9.071063197200079</v>
      </c>
      <c r="D63" s="38">
        <v>8.7756945352110485</v>
      </c>
      <c r="E63" s="38">
        <v>9.2855731824431764</v>
      </c>
      <c r="F63" s="38">
        <v>9.4561322976219575</v>
      </c>
      <c r="G63" s="38">
        <v>11.224171758058651</v>
      </c>
      <c r="H63" s="38">
        <v>11.291745784653678</v>
      </c>
      <c r="I63" s="38">
        <v>10.663457240949439</v>
      </c>
      <c r="J63" s="38">
        <v>7.0011463012544501</v>
      </c>
      <c r="K63" s="38">
        <v>8.4098251898346792</v>
      </c>
      <c r="L63" s="38">
        <v>8.5354985020669805</v>
      </c>
      <c r="M63" s="38">
        <v>8.0191576110134939</v>
      </c>
      <c r="N63" s="38">
        <v>7.8563131837313351</v>
      </c>
      <c r="O63" s="38">
        <v>6.3388698934630474</v>
      </c>
      <c r="P63" s="38">
        <v>4.4283961772450944</v>
      </c>
      <c r="Q63" s="38">
        <v>4.7847578497256649</v>
      </c>
      <c r="R63" s="38">
        <f>+R31/R9*100</f>
        <v>5.0221565731166917</v>
      </c>
    </row>
    <row r="64" spans="1:18" ht="15" customHeight="1" x14ac:dyDescent="0.25">
      <c r="A64" s="30" t="s">
        <v>23</v>
      </c>
      <c r="B64" s="38">
        <v>11.154512275798503</v>
      </c>
      <c r="C64" s="38">
        <v>10.450748117971727</v>
      </c>
      <c r="D64" s="38">
        <v>10.311953517233599</v>
      </c>
      <c r="E64" s="38">
        <v>10.909324846452805</v>
      </c>
      <c r="F64" s="38">
        <v>10.906319713962656</v>
      </c>
      <c r="G64" s="38">
        <v>12.036702883249511</v>
      </c>
      <c r="H64" s="38">
        <v>12.356754408362837</v>
      </c>
      <c r="I64" s="38">
        <v>12.099125364431487</v>
      </c>
      <c r="J64" s="38">
        <v>7.9714785204973575</v>
      </c>
      <c r="K64" s="38">
        <v>9.8692831870003932</v>
      </c>
      <c r="L64" s="38">
        <v>9.8139879377843613</v>
      </c>
      <c r="M64" s="38">
        <v>9.245372159945024</v>
      </c>
      <c r="N64" s="38">
        <v>8.8970212616040456</v>
      </c>
      <c r="O64" s="38">
        <v>7.0093374595332154</v>
      </c>
      <c r="P64" s="38">
        <v>4.5997104450450692</v>
      </c>
      <c r="Q64" s="38">
        <v>5.0191726158930079</v>
      </c>
      <c r="R64" s="38">
        <f t="shared" ref="R64:R71" si="2">+R32/R10*100</f>
        <v>5.6602774308298649</v>
      </c>
    </row>
    <row r="65" spans="1:18" ht="15" customHeight="1" x14ac:dyDescent="0.25">
      <c r="A65" s="30" t="s">
        <v>24</v>
      </c>
      <c r="B65" s="38">
        <v>15.266649709610411</v>
      </c>
      <c r="C65" s="38">
        <v>14.511068502701759</v>
      </c>
      <c r="D65" s="38">
        <v>14.376251544459121</v>
      </c>
      <c r="E65" s="38">
        <v>15.075328250513479</v>
      </c>
      <c r="F65" s="38">
        <v>14.749387755102042</v>
      </c>
      <c r="G65" s="38">
        <v>15.706012286119323</v>
      </c>
      <c r="H65" s="38">
        <v>16.325750740390841</v>
      </c>
      <c r="I65" s="38">
        <v>16.722787094502397</v>
      </c>
      <c r="J65" s="38">
        <v>11.476146019215543</v>
      </c>
      <c r="K65" s="38">
        <v>13.466710476677255</v>
      </c>
      <c r="L65" s="38">
        <v>13.650486862063904</v>
      </c>
      <c r="M65" s="38">
        <v>13.327782679474593</v>
      </c>
      <c r="N65" s="38">
        <v>13.146949210750583</v>
      </c>
      <c r="O65" s="38">
        <v>10.025733270173731</v>
      </c>
      <c r="P65" s="38">
        <v>4.2376600578273447</v>
      </c>
      <c r="Q65" s="38">
        <v>1.2755882470304998</v>
      </c>
      <c r="R65" s="38">
        <f t="shared" si="2"/>
        <v>1.0968322828845052</v>
      </c>
    </row>
    <row r="66" spans="1:18" ht="15" customHeight="1" x14ac:dyDescent="0.25">
      <c r="A66" s="30" t="s">
        <v>25</v>
      </c>
      <c r="B66" s="38">
        <v>9.472612041647805</v>
      </c>
      <c r="C66" s="38">
        <v>8.7399804718544924</v>
      </c>
      <c r="D66" s="38">
        <v>8.784565916398714</v>
      </c>
      <c r="E66" s="38">
        <v>9.0919481113206473</v>
      </c>
      <c r="F66" s="38">
        <v>9.085578930087479</v>
      </c>
      <c r="G66" s="38">
        <v>10.41232283003397</v>
      </c>
      <c r="H66" s="38">
        <v>10.272821920401306</v>
      </c>
      <c r="I66" s="38">
        <v>9.800027709786173</v>
      </c>
      <c r="J66" s="38">
        <v>6.6673015343959436</v>
      </c>
      <c r="K66" s="38">
        <v>9.0988273015311982</v>
      </c>
      <c r="L66" s="38">
        <v>8.3512164852496316</v>
      </c>
      <c r="M66" s="38">
        <v>7.6449877622606435</v>
      </c>
      <c r="N66" s="38">
        <v>7.1947684217622863</v>
      </c>
      <c r="O66" s="38">
        <v>5.8437832964511109</v>
      </c>
      <c r="P66" s="38">
        <v>5.4221113701675439</v>
      </c>
      <c r="Q66" s="38">
        <v>8.8335602671335014</v>
      </c>
      <c r="R66" s="38">
        <f t="shared" si="2"/>
        <v>10.103760209778804</v>
      </c>
    </row>
    <row r="67" spans="1:18" ht="15" customHeight="1" x14ac:dyDescent="0.25">
      <c r="A67" s="30" t="s">
        <v>26</v>
      </c>
      <c r="B67" s="38">
        <v>8.3821656050955422</v>
      </c>
      <c r="C67" s="38">
        <v>7.8829584224830853</v>
      </c>
      <c r="D67" s="38">
        <v>7.4107473177950425</v>
      </c>
      <c r="E67" s="38">
        <v>8.1826104604658383</v>
      </c>
      <c r="F67" s="38">
        <v>8.5689640911722655</v>
      </c>
      <c r="G67" s="38">
        <v>9.7154679381234921</v>
      </c>
      <c r="H67" s="38">
        <v>9.9930678395563426</v>
      </c>
      <c r="I67" s="38">
        <v>9.4420136551591494</v>
      </c>
      <c r="J67" s="38">
        <v>5.7949929584841531</v>
      </c>
      <c r="K67" s="38">
        <v>7.0362318840579707</v>
      </c>
      <c r="L67" s="38">
        <v>7.2162543894885527</v>
      </c>
      <c r="M67" s="38">
        <v>6.5300963715835474</v>
      </c>
      <c r="N67" s="38">
        <v>6.0989070155602221</v>
      </c>
      <c r="O67" s="38">
        <v>4.9490698216415563</v>
      </c>
      <c r="P67" s="38">
        <v>4.1457338881389427</v>
      </c>
      <c r="Q67" s="38">
        <v>4.8433758288000224</v>
      </c>
      <c r="R67" s="38">
        <f t="shared" si="2"/>
        <v>5.3932095577241963</v>
      </c>
    </row>
    <row r="68" spans="1:18" ht="15" customHeight="1" x14ac:dyDescent="0.25">
      <c r="A68" s="30" t="s">
        <v>27</v>
      </c>
      <c r="B68" s="38">
        <v>7.3609585292895376</v>
      </c>
      <c r="C68" s="38">
        <v>7.5788524716650905</v>
      </c>
      <c r="D68" s="38">
        <v>7.1198683442505999</v>
      </c>
      <c r="E68" s="38">
        <v>7.5485981232744734</v>
      </c>
      <c r="F68" s="38">
        <v>7.8837830561825681</v>
      </c>
      <c r="G68" s="38">
        <v>10.342514830367259</v>
      </c>
      <c r="H68" s="38">
        <v>10.114498993183982</v>
      </c>
      <c r="I68" s="38">
        <v>9.0927404970054617</v>
      </c>
      <c r="J68" s="38">
        <v>5.9686393525543755</v>
      </c>
      <c r="K68" s="38">
        <v>6.9412680948907814</v>
      </c>
      <c r="L68" s="38">
        <v>7.2857928900325595</v>
      </c>
      <c r="M68" s="38">
        <v>6.8100388782070285</v>
      </c>
      <c r="N68" s="38">
        <v>6.809584975860389</v>
      </c>
      <c r="O68" s="38">
        <v>5.6554288389598231</v>
      </c>
      <c r="P68" s="38">
        <v>4.2516692252205601</v>
      </c>
      <c r="Q68" s="38">
        <v>4.5379301936252325</v>
      </c>
      <c r="R68" s="38">
        <f t="shared" si="2"/>
        <v>4.3383465758607649</v>
      </c>
    </row>
    <row r="69" spans="1:18" ht="15" customHeight="1" x14ac:dyDescent="0.25">
      <c r="A69" s="30" t="s">
        <v>28</v>
      </c>
      <c r="B69" s="38">
        <v>10.952858804479213</v>
      </c>
      <c r="C69" s="38">
        <v>10.518357294232201</v>
      </c>
      <c r="D69" s="38">
        <v>10.153789568055908</v>
      </c>
      <c r="E69" s="38">
        <v>11.057940579061521</v>
      </c>
      <c r="F69" s="38">
        <v>11.539199692927742</v>
      </c>
      <c r="G69" s="38">
        <v>13.493775349916771</v>
      </c>
      <c r="H69" s="38">
        <v>14.18381085102865</v>
      </c>
      <c r="I69" s="38">
        <v>12.949487312762841</v>
      </c>
      <c r="J69" s="38">
        <v>9.2065637523416566</v>
      </c>
      <c r="K69" s="38">
        <v>10.234489779392201</v>
      </c>
      <c r="L69" s="38">
        <v>10.408641768547982</v>
      </c>
      <c r="M69" s="38">
        <v>9.8332478193945612</v>
      </c>
      <c r="N69" s="38">
        <v>9.9402741600231526</v>
      </c>
      <c r="O69" s="38">
        <v>8.2831205372547991</v>
      </c>
      <c r="P69" s="38">
        <v>6.5690445026178006</v>
      </c>
      <c r="Q69" s="38">
        <v>6.6258721896112522</v>
      </c>
      <c r="R69" s="38">
        <f t="shared" si="2"/>
        <v>6.3214814200168723</v>
      </c>
    </row>
    <row r="70" spans="1:18" ht="15" customHeight="1" x14ac:dyDescent="0.25">
      <c r="A70" s="30" t="s">
        <v>29</v>
      </c>
      <c r="B70" s="38">
        <v>8.8438902021322789</v>
      </c>
      <c r="C70" s="38">
        <v>8.4923003461859849</v>
      </c>
      <c r="D70" s="38">
        <v>7.9970732175415034</v>
      </c>
      <c r="E70" s="38">
        <v>8.2070827757598934</v>
      </c>
      <c r="F70" s="38">
        <v>8.2630218493952405</v>
      </c>
      <c r="G70" s="38">
        <v>9.842688685200617</v>
      </c>
      <c r="H70" s="38">
        <v>9.4546808114647316</v>
      </c>
      <c r="I70" s="38">
        <v>8.4783758595501375</v>
      </c>
      <c r="J70" s="38">
        <v>5.1380522088353411</v>
      </c>
      <c r="K70" s="38">
        <v>6.1133679145053428</v>
      </c>
      <c r="L70" s="38">
        <v>6.4622111485661247</v>
      </c>
      <c r="M70" s="38">
        <v>6.0256119958739021</v>
      </c>
      <c r="N70" s="38">
        <v>6.4949623186839904</v>
      </c>
      <c r="O70" s="38">
        <v>5.3886694830124808</v>
      </c>
      <c r="P70" s="38">
        <v>4.0282322924177718</v>
      </c>
      <c r="Q70" s="38">
        <v>4.7820350956832591</v>
      </c>
      <c r="R70" s="38">
        <f t="shared" si="2"/>
        <v>4.9157203311343203</v>
      </c>
    </row>
    <row r="71" spans="1:18" ht="15" customHeight="1" thickBot="1" x14ac:dyDescent="0.3">
      <c r="A71" s="35" t="s">
        <v>30</v>
      </c>
      <c r="B71" s="39">
        <v>1.3143906446312941</v>
      </c>
      <c r="C71" s="39">
        <v>3.1481924826430454</v>
      </c>
      <c r="D71" s="39">
        <v>2.7039065161002962</v>
      </c>
      <c r="E71" s="39">
        <v>2.8114294714460093</v>
      </c>
      <c r="F71" s="39">
        <v>3.468268889443999</v>
      </c>
      <c r="G71" s="39">
        <v>7.3077737767422155</v>
      </c>
      <c r="H71" s="39">
        <v>6.0738008403477872</v>
      </c>
      <c r="I71" s="39">
        <v>5.3508145473165074</v>
      </c>
      <c r="J71" s="39">
        <v>3.2169692133785488</v>
      </c>
      <c r="K71" s="39">
        <v>4.0757696999908175</v>
      </c>
      <c r="L71" s="39">
        <v>4.7464162524427191</v>
      </c>
      <c r="M71" s="39">
        <v>4.6067015813291299</v>
      </c>
      <c r="N71" s="39">
        <v>3.9741659402488314</v>
      </c>
      <c r="O71" s="39">
        <v>3.1743165147810624</v>
      </c>
      <c r="P71" s="39">
        <v>2.0788611456332617</v>
      </c>
      <c r="Q71" s="39">
        <v>2.15535577550268</v>
      </c>
      <c r="R71" s="39">
        <f t="shared" si="2"/>
        <v>1.6708243893949062</v>
      </c>
    </row>
    <row r="72" spans="1:18" x14ac:dyDescent="0.25">
      <c r="A72" s="279" t="s">
        <v>14</v>
      </c>
      <c r="B72" s="279"/>
      <c r="C72" s="279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  <c r="O72" s="279"/>
      <c r="P72" s="279"/>
      <c r="Q72" s="279"/>
      <c r="R72" s="25"/>
    </row>
  </sheetData>
  <mergeCells count="8">
    <mergeCell ref="A72:Q72"/>
    <mergeCell ref="T1:U2"/>
    <mergeCell ref="T44:U45"/>
    <mergeCell ref="A8:R8"/>
    <mergeCell ref="A19:R19"/>
    <mergeCell ref="A51:R51"/>
    <mergeCell ref="A62:R62"/>
    <mergeCell ref="A40:Q40"/>
  </mergeCells>
  <hyperlinks>
    <hyperlink ref="T1" r:id="rId1" location="INDICE!A1"/>
    <hyperlink ref="T1:U2" location="INDICE!A1" display="INDICE"/>
    <hyperlink ref="T44" r:id="rId2" location="INDICE!A1"/>
    <hyperlink ref="T44:U45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5" orientation="landscape" r:id="rId3"/>
  <rowBreaks count="1" manualBreakCount="1">
    <brk id="43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zoomScaleNormal="100" workbookViewId="0">
      <selection activeCell="T1" sqref="T1:U2"/>
    </sheetView>
  </sheetViews>
  <sheetFormatPr baseColWidth="10" defaultColWidth="12.140625" defaultRowHeight="15" x14ac:dyDescent="0.25"/>
  <cols>
    <col min="1" max="1" width="11.7109375" style="9" customWidth="1"/>
    <col min="2" max="16" width="6.7109375" style="9" customWidth="1"/>
    <col min="17" max="18" width="6.7109375" style="40" customWidth="1"/>
    <col min="19" max="250" width="12.140625" style="40"/>
    <col min="251" max="251" width="14.42578125" style="40" bestFit="1" customWidth="1"/>
    <col min="252" max="270" width="6.7109375" style="40" customWidth="1"/>
    <col min="271" max="506" width="12.140625" style="40"/>
    <col min="507" max="507" width="14.42578125" style="40" bestFit="1" customWidth="1"/>
    <col min="508" max="526" width="6.7109375" style="40" customWidth="1"/>
    <col min="527" max="762" width="12.140625" style="40"/>
    <col min="763" max="763" width="14.42578125" style="40" bestFit="1" customWidth="1"/>
    <col min="764" max="782" width="6.7109375" style="40" customWidth="1"/>
    <col min="783" max="1018" width="12.140625" style="40"/>
    <col min="1019" max="1019" width="14.42578125" style="40" bestFit="1" customWidth="1"/>
    <col min="1020" max="1038" width="6.7109375" style="40" customWidth="1"/>
    <col min="1039" max="1274" width="12.140625" style="40"/>
    <col min="1275" max="1275" width="14.42578125" style="40" bestFit="1" customWidth="1"/>
    <col min="1276" max="1294" width="6.7109375" style="40" customWidth="1"/>
    <col min="1295" max="1530" width="12.140625" style="40"/>
    <col min="1531" max="1531" width="14.42578125" style="40" bestFit="1" customWidth="1"/>
    <col min="1532" max="1550" width="6.7109375" style="40" customWidth="1"/>
    <col min="1551" max="1786" width="12.140625" style="40"/>
    <col min="1787" max="1787" width="14.42578125" style="40" bestFit="1" customWidth="1"/>
    <col min="1788" max="1806" width="6.7109375" style="40" customWidth="1"/>
    <col min="1807" max="2042" width="12.140625" style="40"/>
    <col min="2043" max="2043" width="14.42578125" style="40" bestFit="1" customWidth="1"/>
    <col min="2044" max="2062" width="6.7109375" style="40" customWidth="1"/>
    <col min="2063" max="2298" width="12.140625" style="40"/>
    <col min="2299" max="2299" width="14.42578125" style="40" bestFit="1" customWidth="1"/>
    <col min="2300" max="2318" width="6.7109375" style="40" customWidth="1"/>
    <col min="2319" max="2554" width="12.140625" style="40"/>
    <col min="2555" max="2555" width="14.42578125" style="40" bestFit="1" customWidth="1"/>
    <col min="2556" max="2574" width="6.7109375" style="40" customWidth="1"/>
    <col min="2575" max="2810" width="12.140625" style="40"/>
    <col min="2811" max="2811" width="14.42578125" style="40" bestFit="1" customWidth="1"/>
    <col min="2812" max="2830" width="6.7109375" style="40" customWidth="1"/>
    <col min="2831" max="3066" width="12.140625" style="40"/>
    <col min="3067" max="3067" width="14.42578125" style="40" bestFit="1" customWidth="1"/>
    <col min="3068" max="3086" width="6.7109375" style="40" customWidth="1"/>
    <col min="3087" max="3322" width="12.140625" style="40"/>
    <col min="3323" max="3323" width="14.42578125" style="40" bestFit="1" customWidth="1"/>
    <col min="3324" max="3342" width="6.7109375" style="40" customWidth="1"/>
    <col min="3343" max="3578" width="12.140625" style="40"/>
    <col min="3579" max="3579" width="14.42578125" style="40" bestFit="1" customWidth="1"/>
    <col min="3580" max="3598" width="6.7109375" style="40" customWidth="1"/>
    <col min="3599" max="3834" width="12.140625" style="40"/>
    <col min="3835" max="3835" width="14.42578125" style="40" bestFit="1" customWidth="1"/>
    <col min="3836" max="3854" width="6.7109375" style="40" customWidth="1"/>
    <col min="3855" max="4090" width="12.140625" style="40"/>
    <col min="4091" max="4091" width="14.42578125" style="40" bestFit="1" customWidth="1"/>
    <col min="4092" max="4110" width="6.7109375" style="40" customWidth="1"/>
    <col min="4111" max="4346" width="12.140625" style="40"/>
    <col min="4347" max="4347" width="14.42578125" style="40" bestFit="1" customWidth="1"/>
    <col min="4348" max="4366" width="6.7109375" style="40" customWidth="1"/>
    <col min="4367" max="4602" width="12.140625" style="40"/>
    <col min="4603" max="4603" width="14.42578125" style="40" bestFit="1" customWidth="1"/>
    <col min="4604" max="4622" width="6.7109375" style="40" customWidth="1"/>
    <col min="4623" max="4858" width="12.140625" style="40"/>
    <col min="4859" max="4859" width="14.42578125" style="40" bestFit="1" customWidth="1"/>
    <col min="4860" max="4878" width="6.7109375" style="40" customWidth="1"/>
    <col min="4879" max="5114" width="12.140625" style="40"/>
    <col min="5115" max="5115" width="14.42578125" style="40" bestFit="1" customWidth="1"/>
    <col min="5116" max="5134" width="6.7109375" style="40" customWidth="1"/>
    <col min="5135" max="5370" width="12.140625" style="40"/>
    <col min="5371" max="5371" width="14.42578125" style="40" bestFit="1" customWidth="1"/>
    <col min="5372" max="5390" width="6.7109375" style="40" customWidth="1"/>
    <col min="5391" max="5626" width="12.140625" style="40"/>
    <col min="5627" max="5627" width="14.42578125" style="40" bestFit="1" customWidth="1"/>
    <col min="5628" max="5646" width="6.7109375" style="40" customWidth="1"/>
    <col min="5647" max="5882" width="12.140625" style="40"/>
    <col min="5883" max="5883" width="14.42578125" style="40" bestFit="1" customWidth="1"/>
    <col min="5884" max="5902" width="6.7109375" style="40" customWidth="1"/>
    <col min="5903" max="6138" width="12.140625" style="40"/>
    <col min="6139" max="6139" width="14.42578125" style="40" bestFit="1" customWidth="1"/>
    <col min="6140" max="6158" width="6.7109375" style="40" customWidth="1"/>
    <col min="6159" max="6394" width="12.140625" style="40"/>
    <col min="6395" max="6395" width="14.42578125" style="40" bestFit="1" customWidth="1"/>
    <col min="6396" max="6414" width="6.7109375" style="40" customWidth="1"/>
    <col min="6415" max="6650" width="12.140625" style="40"/>
    <col min="6651" max="6651" width="14.42578125" style="40" bestFit="1" customWidth="1"/>
    <col min="6652" max="6670" width="6.7109375" style="40" customWidth="1"/>
    <col min="6671" max="6906" width="12.140625" style="40"/>
    <col min="6907" max="6907" width="14.42578125" style="40" bestFit="1" customWidth="1"/>
    <col min="6908" max="6926" width="6.7109375" style="40" customWidth="1"/>
    <col min="6927" max="7162" width="12.140625" style="40"/>
    <col min="7163" max="7163" width="14.42578125" style="40" bestFit="1" customWidth="1"/>
    <col min="7164" max="7182" width="6.7109375" style="40" customWidth="1"/>
    <col min="7183" max="7418" width="12.140625" style="40"/>
    <col min="7419" max="7419" width="14.42578125" style="40" bestFit="1" customWidth="1"/>
    <col min="7420" max="7438" width="6.7109375" style="40" customWidth="1"/>
    <col min="7439" max="7674" width="12.140625" style="40"/>
    <col min="7675" max="7675" width="14.42578125" style="40" bestFit="1" customWidth="1"/>
    <col min="7676" max="7694" width="6.7109375" style="40" customWidth="1"/>
    <col min="7695" max="7930" width="12.140625" style="40"/>
    <col min="7931" max="7931" width="14.42578125" style="40" bestFit="1" customWidth="1"/>
    <col min="7932" max="7950" width="6.7109375" style="40" customWidth="1"/>
    <col min="7951" max="8186" width="12.140625" style="40"/>
    <col min="8187" max="8187" width="14.42578125" style="40" bestFit="1" customWidth="1"/>
    <col min="8188" max="8206" width="6.7109375" style="40" customWidth="1"/>
    <col min="8207" max="8442" width="12.140625" style="40"/>
    <col min="8443" max="8443" width="14.42578125" style="40" bestFit="1" customWidth="1"/>
    <col min="8444" max="8462" width="6.7109375" style="40" customWidth="1"/>
    <col min="8463" max="8698" width="12.140625" style="40"/>
    <col min="8699" max="8699" width="14.42578125" style="40" bestFit="1" customWidth="1"/>
    <col min="8700" max="8718" width="6.7109375" style="40" customWidth="1"/>
    <col min="8719" max="8954" width="12.140625" style="40"/>
    <col min="8955" max="8955" width="14.42578125" style="40" bestFit="1" customWidth="1"/>
    <col min="8956" max="8974" width="6.7109375" style="40" customWidth="1"/>
    <col min="8975" max="9210" width="12.140625" style="40"/>
    <col min="9211" max="9211" width="14.42578125" style="40" bestFit="1" customWidth="1"/>
    <col min="9212" max="9230" width="6.7109375" style="40" customWidth="1"/>
    <col min="9231" max="9466" width="12.140625" style="40"/>
    <col min="9467" max="9467" width="14.42578125" style="40" bestFit="1" customWidth="1"/>
    <col min="9468" max="9486" width="6.7109375" style="40" customWidth="1"/>
    <col min="9487" max="9722" width="12.140625" style="40"/>
    <col min="9723" max="9723" width="14.42578125" style="40" bestFit="1" customWidth="1"/>
    <col min="9724" max="9742" width="6.7109375" style="40" customWidth="1"/>
    <col min="9743" max="9978" width="12.140625" style="40"/>
    <col min="9979" max="9979" width="14.42578125" style="40" bestFit="1" customWidth="1"/>
    <col min="9980" max="9998" width="6.7109375" style="40" customWidth="1"/>
    <col min="9999" max="10234" width="12.140625" style="40"/>
    <col min="10235" max="10235" width="14.42578125" style="40" bestFit="1" customWidth="1"/>
    <col min="10236" max="10254" width="6.7109375" style="40" customWidth="1"/>
    <col min="10255" max="10490" width="12.140625" style="40"/>
    <col min="10491" max="10491" width="14.42578125" style="40" bestFit="1" customWidth="1"/>
    <col min="10492" max="10510" width="6.7109375" style="40" customWidth="1"/>
    <col min="10511" max="10746" width="12.140625" style="40"/>
    <col min="10747" max="10747" width="14.42578125" style="40" bestFit="1" customWidth="1"/>
    <col min="10748" max="10766" width="6.7109375" style="40" customWidth="1"/>
    <col min="10767" max="11002" width="12.140625" style="40"/>
    <col min="11003" max="11003" width="14.42578125" style="40" bestFit="1" customWidth="1"/>
    <col min="11004" max="11022" width="6.7109375" style="40" customWidth="1"/>
    <col min="11023" max="11258" width="12.140625" style="40"/>
    <col min="11259" max="11259" width="14.42578125" style="40" bestFit="1" customWidth="1"/>
    <col min="11260" max="11278" width="6.7109375" style="40" customWidth="1"/>
    <col min="11279" max="11514" width="12.140625" style="40"/>
    <col min="11515" max="11515" width="14.42578125" style="40" bestFit="1" customWidth="1"/>
    <col min="11516" max="11534" width="6.7109375" style="40" customWidth="1"/>
    <col min="11535" max="11770" width="12.140625" style="40"/>
    <col min="11771" max="11771" width="14.42578125" style="40" bestFit="1" customWidth="1"/>
    <col min="11772" max="11790" width="6.7109375" style="40" customWidth="1"/>
    <col min="11791" max="12026" width="12.140625" style="40"/>
    <col min="12027" max="12027" width="14.42578125" style="40" bestFit="1" customWidth="1"/>
    <col min="12028" max="12046" width="6.7109375" style="40" customWidth="1"/>
    <col min="12047" max="12282" width="12.140625" style="40"/>
    <col min="12283" max="12283" width="14.42578125" style="40" bestFit="1" customWidth="1"/>
    <col min="12284" max="12302" width="6.7109375" style="40" customWidth="1"/>
    <col min="12303" max="12538" width="12.140625" style="40"/>
    <col min="12539" max="12539" width="14.42578125" style="40" bestFit="1" customWidth="1"/>
    <col min="12540" max="12558" width="6.7109375" style="40" customWidth="1"/>
    <col min="12559" max="12794" width="12.140625" style="40"/>
    <col min="12795" max="12795" width="14.42578125" style="40" bestFit="1" customWidth="1"/>
    <col min="12796" max="12814" width="6.7109375" style="40" customWidth="1"/>
    <col min="12815" max="13050" width="12.140625" style="40"/>
    <col min="13051" max="13051" width="14.42578125" style="40" bestFit="1" customWidth="1"/>
    <col min="13052" max="13070" width="6.7109375" style="40" customWidth="1"/>
    <col min="13071" max="13306" width="12.140625" style="40"/>
    <col min="13307" max="13307" width="14.42578125" style="40" bestFit="1" customWidth="1"/>
    <col min="13308" max="13326" width="6.7109375" style="40" customWidth="1"/>
    <col min="13327" max="13562" width="12.140625" style="40"/>
    <col min="13563" max="13563" width="14.42578125" style="40" bestFit="1" customWidth="1"/>
    <col min="13564" max="13582" width="6.7109375" style="40" customWidth="1"/>
    <col min="13583" max="13818" width="12.140625" style="40"/>
    <col min="13819" max="13819" width="14.42578125" style="40" bestFit="1" customWidth="1"/>
    <col min="13820" max="13838" width="6.7109375" style="40" customWidth="1"/>
    <col min="13839" max="14074" width="12.140625" style="40"/>
    <col min="14075" max="14075" width="14.42578125" style="40" bestFit="1" customWidth="1"/>
    <col min="14076" max="14094" width="6.7109375" style="40" customWidth="1"/>
    <col min="14095" max="14330" width="12.140625" style="40"/>
    <col min="14331" max="14331" width="14.42578125" style="40" bestFit="1" customWidth="1"/>
    <col min="14332" max="14350" width="6.7109375" style="40" customWidth="1"/>
    <col min="14351" max="14586" width="12.140625" style="40"/>
    <col min="14587" max="14587" width="14.42578125" style="40" bestFit="1" customWidth="1"/>
    <col min="14588" max="14606" width="6.7109375" style="40" customWidth="1"/>
    <col min="14607" max="14842" width="12.140625" style="40"/>
    <col min="14843" max="14843" width="14.42578125" style="40" bestFit="1" customWidth="1"/>
    <col min="14844" max="14862" width="6.7109375" style="40" customWidth="1"/>
    <col min="14863" max="15098" width="12.140625" style="40"/>
    <col min="15099" max="15099" width="14.42578125" style="40" bestFit="1" customWidth="1"/>
    <col min="15100" max="15118" width="6.7109375" style="40" customWidth="1"/>
    <col min="15119" max="15354" width="12.140625" style="40"/>
    <col min="15355" max="15355" width="14.42578125" style="40" bestFit="1" customWidth="1"/>
    <col min="15356" max="15374" width="6.7109375" style="40" customWidth="1"/>
    <col min="15375" max="15610" width="12.140625" style="40"/>
    <col min="15611" max="15611" width="14.42578125" style="40" bestFit="1" customWidth="1"/>
    <col min="15612" max="15630" width="6.7109375" style="40" customWidth="1"/>
    <col min="15631" max="15866" width="12.140625" style="40"/>
    <col min="15867" max="15867" width="14.42578125" style="40" bestFit="1" customWidth="1"/>
    <col min="15868" max="15886" width="6.7109375" style="40" customWidth="1"/>
    <col min="15887" max="16122" width="12.140625" style="40"/>
    <col min="16123" max="16123" width="14.42578125" style="40" bestFit="1" customWidth="1"/>
    <col min="16124" max="16142" width="6.7109375" style="40" customWidth="1"/>
    <col min="16143" max="16384" width="12.140625" style="40"/>
  </cols>
  <sheetData>
    <row r="1" spans="1:22" ht="22.5" customHeight="1" x14ac:dyDescent="0.25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9"/>
      <c r="T1" s="278" t="s">
        <v>249</v>
      </c>
      <c r="U1" s="278"/>
      <c r="V1" s="9"/>
    </row>
    <row r="2" spans="1:22" ht="15" customHeight="1" x14ac:dyDescent="0.25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9"/>
      <c r="T2" s="278"/>
      <c r="U2" s="278"/>
      <c r="V2"/>
    </row>
    <row r="3" spans="1:22" ht="15" customHeight="1" x14ac:dyDescent="0.25">
      <c r="A3" s="26" t="s">
        <v>36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22" x14ac:dyDescent="0.25">
      <c r="A4" s="26" t="s">
        <v>37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22" x14ac:dyDescent="0.25">
      <c r="A5" s="26" t="s">
        <v>16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22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2" s="42" customFormat="1" ht="29.25" thickBot="1" x14ac:dyDescent="0.3">
      <c r="A7" s="2" t="s">
        <v>38</v>
      </c>
      <c r="B7" s="41">
        <v>2000</v>
      </c>
      <c r="C7" s="41">
        <v>2001</v>
      </c>
      <c r="D7" s="41">
        <v>2002</v>
      </c>
      <c r="E7" s="41">
        <v>2003</v>
      </c>
      <c r="F7" s="41">
        <v>2004</v>
      </c>
      <c r="G7" s="41">
        <v>2005</v>
      </c>
      <c r="H7" s="41">
        <v>2006</v>
      </c>
      <c r="I7" s="41">
        <v>2007</v>
      </c>
      <c r="J7" s="41">
        <v>2008</v>
      </c>
      <c r="K7" s="41">
        <v>2009</v>
      </c>
      <c r="L7" s="41">
        <v>2010</v>
      </c>
      <c r="M7" s="41">
        <v>2011</v>
      </c>
      <c r="N7" s="41">
        <v>2012</v>
      </c>
      <c r="O7" s="41">
        <v>2013</v>
      </c>
      <c r="P7" s="41">
        <v>2014</v>
      </c>
      <c r="Q7" s="41">
        <v>2015</v>
      </c>
      <c r="R7" s="41">
        <v>2016</v>
      </c>
    </row>
    <row r="8" spans="1:22" s="42" customFormat="1" ht="16.5" x14ac:dyDescent="0.25">
      <c r="A8" s="283" t="s">
        <v>39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</row>
    <row r="9" spans="1:22" x14ac:dyDescent="0.25">
      <c r="A9" s="284" t="s">
        <v>31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</row>
    <row r="10" spans="1:22" x14ac:dyDescent="0.25">
      <c r="A10" s="28" t="s">
        <v>40</v>
      </c>
      <c r="B10" s="43">
        <f>SUM(B11:B14)</f>
        <v>844</v>
      </c>
      <c r="C10" s="43">
        <f t="shared" ref="C10:O10" si="0">SUM(C11:C14)</f>
        <v>659</v>
      </c>
      <c r="D10" s="43">
        <f t="shared" si="0"/>
        <v>647</v>
      </c>
      <c r="E10" s="43">
        <f t="shared" si="0"/>
        <v>596</v>
      </c>
      <c r="F10" s="43">
        <f t="shared" si="0"/>
        <v>575</v>
      </c>
      <c r="G10" s="43">
        <f t="shared" si="0"/>
        <v>337</v>
      </c>
      <c r="H10" s="43">
        <f t="shared" si="0"/>
        <v>329</v>
      </c>
      <c r="I10" s="43">
        <f t="shared" si="0"/>
        <v>239</v>
      </c>
      <c r="J10" s="43">
        <f t="shared" si="0"/>
        <v>297</v>
      </c>
      <c r="K10" s="43">
        <f t="shared" si="0"/>
        <v>298</v>
      </c>
      <c r="L10" s="43">
        <f t="shared" si="0"/>
        <v>337</v>
      </c>
      <c r="M10" s="43">
        <f t="shared" si="0"/>
        <v>259</v>
      </c>
      <c r="N10" s="43">
        <f t="shared" si="0"/>
        <v>239</v>
      </c>
      <c r="O10" s="43">
        <f t="shared" si="0"/>
        <v>205</v>
      </c>
      <c r="P10" s="43">
        <f>SUM(P11:P14)</f>
        <v>176</v>
      </c>
      <c r="Q10" s="43">
        <f>SUM(Q11:Q14)</f>
        <v>187</v>
      </c>
      <c r="R10" s="43">
        <f>SUM(R11:R14)</f>
        <v>177</v>
      </c>
    </row>
    <row r="11" spans="1:22" x14ac:dyDescent="0.25">
      <c r="A11" s="30" t="s">
        <v>41</v>
      </c>
      <c r="B11" s="43">
        <v>118</v>
      </c>
      <c r="C11" s="43">
        <v>96</v>
      </c>
      <c r="D11" s="43">
        <v>96</v>
      </c>
      <c r="E11" s="43">
        <v>89</v>
      </c>
      <c r="F11" s="43">
        <v>85</v>
      </c>
      <c r="G11" s="43">
        <v>42</v>
      </c>
      <c r="H11" s="43">
        <v>42</v>
      </c>
      <c r="I11" s="43">
        <v>30</v>
      </c>
      <c r="J11" s="43">
        <v>46</v>
      </c>
      <c r="K11" s="43">
        <v>42</v>
      </c>
      <c r="L11" s="43">
        <v>42</v>
      </c>
      <c r="M11" s="43">
        <v>34</v>
      </c>
      <c r="N11" s="43">
        <v>38</v>
      </c>
      <c r="O11" s="43">
        <v>42</v>
      </c>
      <c r="P11" s="43">
        <v>37</v>
      </c>
      <c r="Q11" s="43">
        <v>32</v>
      </c>
      <c r="R11" s="43">
        <v>36</v>
      </c>
    </row>
    <row r="12" spans="1:22" x14ac:dyDescent="0.25">
      <c r="A12" s="30" t="s">
        <v>42</v>
      </c>
      <c r="B12" s="43">
        <v>102</v>
      </c>
      <c r="C12" s="43">
        <v>86</v>
      </c>
      <c r="D12" s="43">
        <v>85</v>
      </c>
      <c r="E12" s="43">
        <v>113</v>
      </c>
      <c r="F12" s="43">
        <v>92</v>
      </c>
      <c r="G12" s="43">
        <v>58</v>
      </c>
      <c r="H12" s="43">
        <v>58</v>
      </c>
      <c r="I12" s="43">
        <v>37</v>
      </c>
      <c r="J12" s="43">
        <v>51</v>
      </c>
      <c r="K12" s="43">
        <v>51</v>
      </c>
      <c r="L12" s="43">
        <v>41</v>
      </c>
      <c r="M12" s="43">
        <v>48</v>
      </c>
      <c r="N12" s="43">
        <v>31</v>
      </c>
      <c r="O12" s="43">
        <v>47</v>
      </c>
      <c r="P12" s="43">
        <v>25</v>
      </c>
      <c r="Q12" s="43">
        <v>33</v>
      </c>
      <c r="R12" s="43">
        <v>39</v>
      </c>
    </row>
    <row r="13" spans="1:22" x14ac:dyDescent="0.25">
      <c r="A13" s="30" t="s">
        <v>43</v>
      </c>
      <c r="B13" s="43">
        <v>181</v>
      </c>
      <c r="C13" s="43">
        <v>178</v>
      </c>
      <c r="D13" s="43">
        <v>175</v>
      </c>
      <c r="E13" s="43">
        <v>152</v>
      </c>
      <c r="F13" s="43">
        <v>175</v>
      </c>
      <c r="G13" s="43">
        <v>80</v>
      </c>
      <c r="H13" s="43">
        <v>78</v>
      </c>
      <c r="I13" s="43">
        <v>68</v>
      </c>
      <c r="J13" s="43">
        <v>64</v>
      </c>
      <c r="K13" s="43">
        <v>69</v>
      </c>
      <c r="L13" s="43">
        <v>91</v>
      </c>
      <c r="M13" s="43">
        <v>54</v>
      </c>
      <c r="N13" s="43">
        <v>70</v>
      </c>
      <c r="O13" s="43">
        <v>52</v>
      </c>
      <c r="P13" s="43">
        <v>47</v>
      </c>
      <c r="Q13" s="43">
        <v>45</v>
      </c>
      <c r="R13" s="43">
        <v>42</v>
      </c>
    </row>
    <row r="14" spans="1:22" x14ac:dyDescent="0.25">
      <c r="A14" s="30" t="s">
        <v>44</v>
      </c>
      <c r="B14" s="43">
        <v>443</v>
      </c>
      <c r="C14" s="43">
        <v>299</v>
      </c>
      <c r="D14" s="43">
        <v>291</v>
      </c>
      <c r="E14" s="43">
        <v>242</v>
      </c>
      <c r="F14" s="43">
        <v>223</v>
      </c>
      <c r="G14" s="43">
        <v>157</v>
      </c>
      <c r="H14" s="43">
        <v>151</v>
      </c>
      <c r="I14" s="43">
        <v>104</v>
      </c>
      <c r="J14" s="43">
        <v>136</v>
      </c>
      <c r="K14" s="43">
        <v>136</v>
      </c>
      <c r="L14" s="43">
        <v>163</v>
      </c>
      <c r="M14" s="43">
        <v>123</v>
      </c>
      <c r="N14" s="43">
        <v>100</v>
      </c>
      <c r="O14" s="43">
        <v>64</v>
      </c>
      <c r="P14" s="43">
        <v>67</v>
      </c>
      <c r="Q14" s="43">
        <v>77</v>
      </c>
      <c r="R14" s="43">
        <v>60</v>
      </c>
    </row>
    <row r="15" spans="1:22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</row>
    <row r="16" spans="1:22" x14ac:dyDescent="0.25">
      <c r="A16" s="284" t="s">
        <v>32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</row>
    <row r="17" spans="1:18" x14ac:dyDescent="0.25">
      <c r="A17" s="28" t="s">
        <v>40</v>
      </c>
      <c r="B17" s="45">
        <f>SUM(B18:B21)</f>
        <v>111</v>
      </c>
      <c r="C17" s="45">
        <f t="shared" ref="C17:O17" si="1">SUM(C18:C21)</f>
        <v>88</v>
      </c>
      <c r="D17" s="45">
        <f t="shared" si="1"/>
        <v>100</v>
      </c>
      <c r="E17" s="45">
        <f t="shared" si="1"/>
        <v>57</v>
      </c>
      <c r="F17" s="45">
        <f t="shared" si="1"/>
        <v>85</v>
      </c>
      <c r="G17" s="45">
        <f t="shared" si="1"/>
        <v>33</v>
      </c>
      <c r="H17" s="45">
        <f t="shared" si="1"/>
        <v>41</v>
      </c>
      <c r="I17" s="45">
        <f t="shared" si="1"/>
        <v>12</v>
      </c>
      <c r="J17" s="45">
        <f t="shared" si="1"/>
        <v>26</v>
      </c>
      <c r="K17" s="45">
        <f t="shared" si="1"/>
        <v>20</v>
      </c>
      <c r="L17" s="45">
        <f t="shared" si="1"/>
        <v>20</v>
      </c>
      <c r="M17" s="45">
        <f t="shared" si="1"/>
        <v>43</v>
      </c>
      <c r="N17" s="45">
        <f t="shared" si="1"/>
        <v>40</v>
      </c>
      <c r="O17" s="45">
        <f t="shared" si="1"/>
        <v>19</v>
      </c>
      <c r="P17" s="45">
        <f>SUM(P18:P21)</f>
        <v>12</v>
      </c>
      <c r="Q17" s="45">
        <f>SUM(Q18:Q21)</f>
        <v>14</v>
      </c>
      <c r="R17" s="45">
        <f>SUM(R18:R21)</f>
        <v>8</v>
      </c>
    </row>
    <row r="18" spans="1:18" x14ac:dyDescent="0.25">
      <c r="A18" s="30" t="s">
        <v>41</v>
      </c>
      <c r="B18" s="45">
        <v>15</v>
      </c>
      <c r="C18" s="45">
        <v>19</v>
      </c>
      <c r="D18" s="45">
        <v>19</v>
      </c>
      <c r="E18" s="45">
        <v>10</v>
      </c>
      <c r="F18" s="45">
        <v>26</v>
      </c>
      <c r="G18" s="45">
        <v>8</v>
      </c>
      <c r="H18" s="45">
        <v>8</v>
      </c>
      <c r="I18" s="45">
        <v>3</v>
      </c>
      <c r="J18" s="45">
        <v>6</v>
      </c>
      <c r="K18" s="45">
        <v>10</v>
      </c>
      <c r="L18" s="45">
        <v>5</v>
      </c>
      <c r="M18" s="45">
        <v>14</v>
      </c>
      <c r="N18" s="45">
        <v>13</v>
      </c>
      <c r="O18" s="45">
        <v>7</v>
      </c>
      <c r="P18" s="45">
        <v>0</v>
      </c>
      <c r="Q18" s="45">
        <v>0</v>
      </c>
      <c r="R18" s="45">
        <v>0</v>
      </c>
    </row>
    <row r="19" spans="1:18" x14ac:dyDescent="0.25">
      <c r="A19" s="30" t="s">
        <v>42</v>
      </c>
      <c r="B19" s="45">
        <v>29</v>
      </c>
      <c r="C19" s="45">
        <v>21</v>
      </c>
      <c r="D19" s="45">
        <v>22</v>
      </c>
      <c r="E19" s="45">
        <v>18</v>
      </c>
      <c r="F19" s="45">
        <v>13</v>
      </c>
      <c r="G19" s="45">
        <v>6</v>
      </c>
      <c r="H19" s="45">
        <v>6</v>
      </c>
      <c r="I19" s="45">
        <v>3</v>
      </c>
      <c r="J19" s="45">
        <v>7</v>
      </c>
      <c r="K19" s="45">
        <v>6</v>
      </c>
      <c r="L19" s="45">
        <v>9</v>
      </c>
      <c r="M19" s="45">
        <v>11</v>
      </c>
      <c r="N19" s="45">
        <v>14</v>
      </c>
      <c r="O19" s="45">
        <v>6</v>
      </c>
      <c r="P19" s="45">
        <v>6</v>
      </c>
      <c r="Q19" s="45">
        <v>8</v>
      </c>
      <c r="R19" s="45">
        <v>4</v>
      </c>
    </row>
    <row r="20" spans="1:18" x14ac:dyDescent="0.25">
      <c r="A20" s="30" t="s">
        <v>43</v>
      </c>
      <c r="B20" s="45">
        <v>40</v>
      </c>
      <c r="C20" s="45">
        <v>34</v>
      </c>
      <c r="D20" s="45">
        <v>37</v>
      </c>
      <c r="E20" s="45">
        <v>23</v>
      </c>
      <c r="F20" s="45">
        <v>27</v>
      </c>
      <c r="G20" s="45">
        <v>12</v>
      </c>
      <c r="H20" s="45">
        <v>14</v>
      </c>
      <c r="I20" s="45">
        <v>4</v>
      </c>
      <c r="J20" s="45">
        <v>7</v>
      </c>
      <c r="K20" s="45">
        <v>0</v>
      </c>
      <c r="L20" s="45">
        <v>6</v>
      </c>
      <c r="M20" s="45">
        <v>15</v>
      </c>
      <c r="N20" s="45">
        <v>11</v>
      </c>
      <c r="O20" s="45">
        <v>6</v>
      </c>
      <c r="P20" s="45">
        <v>6</v>
      </c>
      <c r="Q20" s="45">
        <v>5</v>
      </c>
      <c r="R20" s="45">
        <v>4</v>
      </c>
    </row>
    <row r="21" spans="1:18" x14ac:dyDescent="0.25">
      <c r="A21" s="37" t="s">
        <v>44</v>
      </c>
      <c r="B21" s="46">
        <v>27</v>
      </c>
      <c r="C21" s="46">
        <v>14</v>
      </c>
      <c r="D21" s="46">
        <v>22</v>
      </c>
      <c r="E21" s="46">
        <v>6</v>
      </c>
      <c r="F21" s="46">
        <v>19</v>
      </c>
      <c r="G21" s="46">
        <v>7</v>
      </c>
      <c r="H21" s="46">
        <v>13</v>
      </c>
      <c r="I21" s="46">
        <v>2</v>
      </c>
      <c r="J21" s="46">
        <v>6</v>
      </c>
      <c r="K21" s="46">
        <v>4</v>
      </c>
      <c r="L21" s="46">
        <v>0</v>
      </c>
      <c r="M21" s="46">
        <v>3</v>
      </c>
      <c r="N21" s="46">
        <v>2</v>
      </c>
      <c r="O21" s="46">
        <v>0</v>
      </c>
      <c r="P21" s="46">
        <v>0</v>
      </c>
      <c r="Q21" s="46">
        <v>1</v>
      </c>
      <c r="R21" s="46">
        <v>0</v>
      </c>
    </row>
    <row r="22" spans="1:18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1:18" x14ac:dyDescent="0.25">
      <c r="A23" s="285" t="s">
        <v>45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</row>
    <row r="24" spans="1:18" x14ac:dyDescent="0.25">
      <c r="A24" s="284" t="s">
        <v>31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</row>
    <row r="25" spans="1:18" x14ac:dyDescent="0.25">
      <c r="A25" s="28" t="s">
        <v>40</v>
      </c>
      <c r="B25" s="22">
        <f t="shared" ref="B25:R29" si="2">+B10/(B10+B17)*100</f>
        <v>88.376963350785346</v>
      </c>
      <c r="C25" s="22">
        <f t="shared" si="2"/>
        <v>88.219544846050866</v>
      </c>
      <c r="D25" s="22">
        <f t="shared" si="2"/>
        <v>86.613119143239629</v>
      </c>
      <c r="E25" s="22">
        <f t="shared" si="2"/>
        <v>91.271056661562028</v>
      </c>
      <c r="F25" s="22">
        <f t="shared" si="2"/>
        <v>87.121212121212125</v>
      </c>
      <c r="G25" s="22">
        <f t="shared" si="2"/>
        <v>91.081081081081081</v>
      </c>
      <c r="H25" s="22">
        <f t="shared" si="2"/>
        <v>88.918918918918919</v>
      </c>
      <c r="I25" s="22">
        <f t="shared" si="2"/>
        <v>95.2191235059761</v>
      </c>
      <c r="J25" s="22">
        <f t="shared" si="2"/>
        <v>91.950464396284829</v>
      </c>
      <c r="K25" s="22">
        <f t="shared" si="2"/>
        <v>93.710691823899367</v>
      </c>
      <c r="L25" s="22">
        <f t="shared" si="2"/>
        <v>94.397759103641448</v>
      </c>
      <c r="M25" s="22">
        <f t="shared" si="2"/>
        <v>85.761589403973517</v>
      </c>
      <c r="N25" s="22">
        <f t="shared" si="2"/>
        <v>85.663082437275989</v>
      </c>
      <c r="O25" s="22">
        <f t="shared" si="2"/>
        <v>91.517857142857139</v>
      </c>
      <c r="P25" s="22">
        <f t="shared" si="2"/>
        <v>93.61702127659575</v>
      </c>
      <c r="Q25" s="22">
        <f t="shared" si="2"/>
        <v>93.03482587064677</v>
      </c>
      <c r="R25" s="22">
        <f t="shared" si="2"/>
        <v>95.675675675675677</v>
      </c>
    </row>
    <row r="26" spans="1:18" x14ac:dyDescent="0.25">
      <c r="A26" s="30" t="s">
        <v>41</v>
      </c>
      <c r="B26" s="22">
        <f t="shared" si="2"/>
        <v>88.721804511278194</v>
      </c>
      <c r="C26" s="22">
        <f t="shared" si="2"/>
        <v>83.478260869565219</v>
      </c>
      <c r="D26" s="22">
        <f t="shared" si="2"/>
        <v>83.478260869565219</v>
      </c>
      <c r="E26" s="22">
        <f t="shared" si="2"/>
        <v>89.898989898989896</v>
      </c>
      <c r="F26" s="22">
        <f t="shared" si="2"/>
        <v>76.576576576576571</v>
      </c>
      <c r="G26" s="22">
        <f t="shared" si="2"/>
        <v>84</v>
      </c>
      <c r="H26" s="22">
        <f t="shared" si="2"/>
        <v>84</v>
      </c>
      <c r="I26" s="22">
        <f t="shared" si="2"/>
        <v>90.909090909090907</v>
      </c>
      <c r="J26" s="22">
        <f t="shared" si="2"/>
        <v>88.461538461538453</v>
      </c>
      <c r="K26" s="22">
        <f t="shared" si="2"/>
        <v>80.769230769230774</v>
      </c>
      <c r="L26" s="22">
        <f t="shared" si="2"/>
        <v>89.361702127659569</v>
      </c>
      <c r="M26" s="22">
        <f t="shared" si="2"/>
        <v>70.833333333333343</v>
      </c>
      <c r="N26" s="22">
        <f t="shared" si="2"/>
        <v>74.509803921568633</v>
      </c>
      <c r="O26" s="22">
        <f t="shared" si="2"/>
        <v>85.714285714285708</v>
      </c>
      <c r="P26" s="22">
        <f t="shared" si="2"/>
        <v>100</v>
      </c>
      <c r="Q26" s="22">
        <f t="shared" si="2"/>
        <v>100</v>
      </c>
      <c r="R26" s="22">
        <f t="shared" si="2"/>
        <v>100</v>
      </c>
    </row>
    <row r="27" spans="1:18" x14ac:dyDescent="0.25">
      <c r="A27" s="30" t="s">
        <v>42</v>
      </c>
      <c r="B27" s="22">
        <f t="shared" si="2"/>
        <v>77.862595419847324</v>
      </c>
      <c r="C27" s="22">
        <f t="shared" si="2"/>
        <v>80.373831775700936</v>
      </c>
      <c r="D27" s="22">
        <f t="shared" si="2"/>
        <v>79.43925233644859</v>
      </c>
      <c r="E27" s="22">
        <f t="shared" si="2"/>
        <v>86.25954198473282</v>
      </c>
      <c r="F27" s="22">
        <f t="shared" si="2"/>
        <v>87.61904761904762</v>
      </c>
      <c r="G27" s="22">
        <f t="shared" si="2"/>
        <v>90.625</v>
      </c>
      <c r="H27" s="22">
        <f t="shared" si="2"/>
        <v>90.625</v>
      </c>
      <c r="I27" s="22">
        <f t="shared" si="2"/>
        <v>92.5</v>
      </c>
      <c r="J27" s="22">
        <f t="shared" si="2"/>
        <v>87.931034482758619</v>
      </c>
      <c r="K27" s="22">
        <f t="shared" si="2"/>
        <v>89.473684210526315</v>
      </c>
      <c r="L27" s="22">
        <f t="shared" si="2"/>
        <v>82</v>
      </c>
      <c r="M27" s="22">
        <f t="shared" si="2"/>
        <v>81.355932203389841</v>
      </c>
      <c r="N27" s="22">
        <f t="shared" si="2"/>
        <v>68.888888888888886</v>
      </c>
      <c r="O27" s="22">
        <f t="shared" si="2"/>
        <v>88.679245283018872</v>
      </c>
      <c r="P27" s="22">
        <f t="shared" si="2"/>
        <v>80.645161290322577</v>
      </c>
      <c r="Q27" s="22">
        <f t="shared" si="2"/>
        <v>80.487804878048792</v>
      </c>
      <c r="R27" s="22">
        <f t="shared" si="2"/>
        <v>90.697674418604649</v>
      </c>
    </row>
    <row r="28" spans="1:18" x14ac:dyDescent="0.25">
      <c r="A28" s="30" t="s">
        <v>43</v>
      </c>
      <c r="B28" s="22">
        <f t="shared" si="2"/>
        <v>81.900452488687776</v>
      </c>
      <c r="C28" s="22">
        <f t="shared" si="2"/>
        <v>83.962264150943398</v>
      </c>
      <c r="D28" s="22">
        <f t="shared" si="2"/>
        <v>82.547169811320757</v>
      </c>
      <c r="E28" s="22">
        <f t="shared" si="2"/>
        <v>86.857142857142861</v>
      </c>
      <c r="F28" s="22">
        <f t="shared" si="2"/>
        <v>86.633663366336634</v>
      </c>
      <c r="G28" s="22">
        <f t="shared" si="2"/>
        <v>86.956521739130437</v>
      </c>
      <c r="H28" s="22">
        <f t="shared" si="2"/>
        <v>84.782608695652172</v>
      </c>
      <c r="I28" s="22">
        <f t="shared" si="2"/>
        <v>94.444444444444443</v>
      </c>
      <c r="J28" s="22">
        <f t="shared" si="2"/>
        <v>90.140845070422543</v>
      </c>
      <c r="K28" s="22">
        <f t="shared" si="2"/>
        <v>100</v>
      </c>
      <c r="L28" s="22">
        <f t="shared" si="2"/>
        <v>93.814432989690715</v>
      </c>
      <c r="M28" s="22">
        <f t="shared" si="2"/>
        <v>78.260869565217391</v>
      </c>
      <c r="N28" s="22">
        <f t="shared" si="2"/>
        <v>86.419753086419746</v>
      </c>
      <c r="O28" s="22">
        <f t="shared" si="2"/>
        <v>89.65517241379311</v>
      </c>
      <c r="P28" s="22">
        <f t="shared" si="2"/>
        <v>88.679245283018872</v>
      </c>
      <c r="Q28" s="22">
        <f t="shared" si="2"/>
        <v>90</v>
      </c>
      <c r="R28" s="22">
        <f t="shared" si="2"/>
        <v>91.304347826086953</v>
      </c>
    </row>
    <row r="29" spans="1:18" x14ac:dyDescent="0.25">
      <c r="A29" s="30" t="s">
        <v>44</v>
      </c>
      <c r="B29" s="22">
        <f t="shared" si="2"/>
        <v>94.255319148936167</v>
      </c>
      <c r="C29" s="22">
        <f t="shared" si="2"/>
        <v>95.527156549520768</v>
      </c>
      <c r="D29" s="22">
        <f t="shared" si="2"/>
        <v>92.971246006389777</v>
      </c>
      <c r="E29" s="22">
        <f t="shared" si="2"/>
        <v>97.58064516129032</v>
      </c>
      <c r="F29" s="22">
        <f t="shared" si="2"/>
        <v>92.148760330578511</v>
      </c>
      <c r="G29" s="22">
        <f t="shared" si="2"/>
        <v>95.731707317073173</v>
      </c>
      <c r="H29" s="22">
        <f t="shared" si="2"/>
        <v>92.073170731707322</v>
      </c>
      <c r="I29" s="22">
        <f t="shared" si="2"/>
        <v>98.113207547169807</v>
      </c>
      <c r="J29" s="22">
        <f t="shared" si="2"/>
        <v>95.774647887323937</v>
      </c>
      <c r="K29" s="22">
        <f t="shared" si="2"/>
        <v>97.142857142857139</v>
      </c>
      <c r="L29" s="22">
        <f t="shared" si="2"/>
        <v>100</v>
      </c>
      <c r="M29" s="22">
        <f t="shared" si="2"/>
        <v>97.61904761904762</v>
      </c>
      <c r="N29" s="22">
        <f t="shared" si="2"/>
        <v>98.039215686274503</v>
      </c>
      <c r="O29" s="22">
        <f t="shared" si="2"/>
        <v>100</v>
      </c>
      <c r="P29" s="22">
        <f t="shared" si="2"/>
        <v>100</v>
      </c>
      <c r="Q29" s="22">
        <f t="shared" si="2"/>
        <v>98.71794871794873</v>
      </c>
      <c r="R29" s="22">
        <f t="shared" si="2"/>
        <v>100</v>
      </c>
    </row>
    <row r="30" spans="1:18" x14ac:dyDescent="0.25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1" spans="1:18" x14ac:dyDescent="0.25">
      <c r="A31" s="284" t="s">
        <v>32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</row>
    <row r="32" spans="1:18" x14ac:dyDescent="0.25">
      <c r="A32" s="28" t="s">
        <v>40</v>
      </c>
      <c r="B32" s="22">
        <f t="shared" ref="B32:R36" si="3">+B17/(B17+B10)*100</f>
        <v>11.62303664921466</v>
      </c>
      <c r="C32" s="22">
        <f t="shared" si="3"/>
        <v>11.780455153949129</v>
      </c>
      <c r="D32" s="22">
        <f t="shared" si="3"/>
        <v>13.386880856760374</v>
      </c>
      <c r="E32" s="22">
        <f t="shared" si="3"/>
        <v>8.7289433384379791</v>
      </c>
      <c r="F32" s="22">
        <f t="shared" si="3"/>
        <v>12.878787878787879</v>
      </c>
      <c r="G32" s="22">
        <f t="shared" si="3"/>
        <v>8.9189189189189193</v>
      </c>
      <c r="H32" s="22">
        <f t="shared" si="3"/>
        <v>11.081081081081082</v>
      </c>
      <c r="I32" s="22">
        <f t="shared" si="3"/>
        <v>4.7808764940239046</v>
      </c>
      <c r="J32" s="22">
        <f t="shared" si="3"/>
        <v>8.0495356037151709</v>
      </c>
      <c r="K32" s="22">
        <f t="shared" si="3"/>
        <v>6.2893081761006293</v>
      </c>
      <c r="L32" s="22">
        <f t="shared" si="3"/>
        <v>5.6022408963585439</v>
      </c>
      <c r="M32" s="22">
        <f t="shared" si="3"/>
        <v>14.23841059602649</v>
      </c>
      <c r="N32" s="22">
        <f t="shared" si="3"/>
        <v>14.336917562724013</v>
      </c>
      <c r="O32" s="22">
        <f t="shared" si="3"/>
        <v>8.4821428571428577</v>
      </c>
      <c r="P32" s="22">
        <f t="shared" si="3"/>
        <v>6.3829787234042552</v>
      </c>
      <c r="Q32" s="22">
        <f t="shared" si="3"/>
        <v>6.9651741293532341</v>
      </c>
      <c r="R32" s="22">
        <f t="shared" si="3"/>
        <v>4.3243243243243246</v>
      </c>
    </row>
    <row r="33" spans="1:18" x14ac:dyDescent="0.25">
      <c r="A33" s="30" t="s">
        <v>41</v>
      </c>
      <c r="B33" s="22">
        <f t="shared" si="3"/>
        <v>11.278195488721805</v>
      </c>
      <c r="C33" s="22">
        <f t="shared" si="3"/>
        <v>16.521739130434781</v>
      </c>
      <c r="D33" s="22">
        <f t="shared" si="3"/>
        <v>16.521739130434781</v>
      </c>
      <c r="E33" s="22">
        <f t="shared" si="3"/>
        <v>10.1010101010101</v>
      </c>
      <c r="F33" s="22">
        <f t="shared" si="3"/>
        <v>23.423423423423422</v>
      </c>
      <c r="G33" s="22">
        <f t="shared" si="3"/>
        <v>16</v>
      </c>
      <c r="H33" s="22">
        <f t="shared" si="3"/>
        <v>16</v>
      </c>
      <c r="I33" s="22">
        <f t="shared" si="3"/>
        <v>9.0909090909090917</v>
      </c>
      <c r="J33" s="22">
        <f t="shared" si="3"/>
        <v>11.538461538461538</v>
      </c>
      <c r="K33" s="22">
        <f t="shared" si="3"/>
        <v>19.230769230769234</v>
      </c>
      <c r="L33" s="22">
        <f t="shared" si="3"/>
        <v>10.638297872340425</v>
      </c>
      <c r="M33" s="22">
        <f t="shared" si="3"/>
        <v>29.166666666666668</v>
      </c>
      <c r="N33" s="22">
        <f t="shared" si="3"/>
        <v>25.490196078431371</v>
      </c>
      <c r="O33" s="22">
        <f t="shared" si="3"/>
        <v>14.285714285714285</v>
      </c>
      <c r="P33" s="22">
        <f t="shared" si="3"/>
        <v>0</v>
      </c>
      <c r="Q33" s="22">
        <f t="shared" si="3"/>
        <v>0</v>
      </c>
      <c r="R33" s="22">
        <f t="shared" si="3"/>
        <v>0</v>
      </c>
    </row>
    <row r="34" spans="1:18" x14ac:dyDescent="0.25">
      <c r="A34" s="30" t="s">
        <v>42</v>
      </c>
      <c r="B34" s="22">
        <f t="shared" si="3"/>
        <v>22.137404580152673</v>
      </c>
      <c r="C34" s="22">
        <f t="shared" si="3"/>
        <v>19.626168224299064</v>
      </c>
      <c r="D34" s="22">
        <f t="shared" si="3"/>
        <v>20.5607476635514</v>
      </c>
      <c r="E34" s="22">
        <f t="shared" si="3"/>
        <v>13.740458015267176</v>
      </c>
      <c r="F34" s="22">
        <f t="shared" si="3"/>
        <v>12.380952380952381</v>
      </c>
      <c r="G34" s="22">
        <f t="shared" si="3"/>
        <v>9.375</v>
      </c>
      <c r="H34" s="22">
        <f t="shared" si="3"/>
        <v>9.375</v>
      </c>
      <c r="I34" s="22">
        <f t="shared" si="3"/>
        <v>7.5</v>
      </c>
      <c r="J34" s="22">
        <f t="shared" si="3"/>
        <v>12.068965517241379</v>
      </c>
      <c r="K34" s="22">
        <f t="shared" si="3"/>
        <v>10.526315789473683</v>
      </c>
      <c r="L34" s="22">
        <f t="shared" si="3"/>
        <v>18</v>
      </c>
      <c r="M34" s="22">
        <f t="shared" si="3"/>
        <v>18.64406779661017</v>
      </c>
      <c r="N34" s="22">
        <f t="shared" si="3"/>
        <v>31.111111111111111</v>
      </c>
      <c r="O34" s="22">
        <f t="shared" si="3"/>
        <v>11.320754716981133</v>
      </c>
      <c r="P34" s="22">
        <f t="shared" si="3"/>
        <v>19.35483870967742</v>
      </c>
      <c r="Q34" s="22">
        <f t="shared" si="3"/>
        <v>19.512195121951219</v>
      </c>
      <c r="R34" s="22">
        <f t="shared" si="3"/>
        <v>9.3023255813953494</v>
      </c>
    </row>
    <row r="35" spans="1:18" x14ac:dyDescent="0.25">
      <c r="A35" s="30" t="s">
        <v>43</v>
      </c>
      <c r="B35" s="22">
        <f t="shared" si="3"/>
        <v>18.099547511312217</v>
      </c>
      <c r="C35" s="22">
        <f t="shared" si="3"/>
        <v>16.037735849056602</v>
      </c>
      <c r="D35" s="22">
        <f t="shared" si="3"/>
        <v>17.452830188679243</v>
      </c>
      <c r="E35" s="22">
        <f t="shared" si="3"/>
        <v>13.142857142857142</v>
      </c>
      <c r="F35" s="22">
        <f t="shared" si="3"/>
        <v>13.366336633663368</v>
      </c>
      <c r="G35" s="22">
        <f t="shared" si="3"/>
        <v>13.043478260869565</v>
      </c>
      <c r="H35" s="22">
        <f t="shared" si="3"/>
        <v>15.217391304347828</v>
      </c>
      <c r="I35" s="22">
        <f t="shared" si="3"/>
        <v>5.5555555555555554</v>
      </c>
      <c r="J35" s="22">
        <f t="shared" si="3"/>
        <v>9.8591549295774641</v>
      </c>
      <c r="K35" s="22">
        <f t="shared" si="3"/>
        <v>0</v>
      </c>
      <c r="L35" s="22">
        <f t="shared" si="3"/>
        <v>6.1855670103092786</v>
      </c>
      <c r="M35" s="22">
        <f t="shared" si="3"/>
        <v>21.739130434782609</v>
      </c>
      <c r="N35" s="22">
        <f t="shared" si="3"/>
        <v>13.580246913580247</v>
      </c>
      <c r="O35" s="22">
        <f t="shared" si="3"/>
        <v>10.344827586206897</v>
      </c>
      <c r="P35" s="22">
        <f t="shared" si="3"/>
        <v>11.320754716981133</v>
      </c>
      <c r="Q35" s="22">
        <f t="shared" si="3"/>
        <v>10</v>
      </c>
      <c r="R35" s="22">
        <f t="shared" si="3"/>
        <v>8.695652173913043</v>
      </c>
    </row>
    <row r="36" spans="1:18" ht="15.75" thickBot="1" x14ac:dyDescent="0.3">
      <c r="A36" s="35" t="s">
        <v>44</v>
      </c>
      <c r="B36" s="24">
        <f t="shared" si="3"/>
        <v>5.7446808510638299</v>
      </c>
      <c r="C36" s="24">
        <f t="shared" si="3"/>
        <v>4.4728434504792327</v>
      </c>
      <c r="D36" s="24">
        <f t="shared" si="3"/>
        <v>7.0287539936102235</v>
      </c>
      <c r="E36" s="24">
        <f t="shared" si="3"/>
        <v>2.4193548387096775</v>
      </c>
      <c r="F36" s="24">
        <f t="shared" si="3"/>
        <v>7.8512396694214877</v>
      </c>
      <c r="G36" s="24">
        <f t="shared" si="3"/>
        <v>4.2682926829268295</v>
      </c>
      <c r="H36" s="24">
        <f t="shared" si="3"/>
        <v>7.9268292682926829</v>
      </c>
      <c r="I36" s="24">
        <f t="shared" si="3"/>
        <v>1.8867924528301887</v>
      </c>
      <c r="J36" s="24">
        <f t="shared" si="3"/>
        <v>4.225352112676056</v>
      </c>
      <c r="K36" s="24">
        <f t="shared" si="3"/>
        <v>2.8571428571428572</v>
      </c>
      <c r="L36" s="24">
        <f t="shared" si="3"/>
        <v>0</v>
      </c>
      <c r="M36" s="24">
        <f t="shared" si="3"/>
        <v>2.3809523809523809</v>
      </c>
      <c r="N36" s="24">
        <f t="shared" si="3"/>
        <v>1.9607843137254901</v>
      </c>
      <c r="O36" s="24">
        <f t="shared" si="3"/>
        <v>0</v>
      </c>
      <c r="P36" s="24">
        <f t="shared" si="3"/>
        <v>0</v>
      </c>
      <c r="Q36" s="24">
        <f t="shared" si="3"/>
        <v>1.2820512820512819</v>
      </c>
      <c r="R36" s="24">
        <f t="shared" si="3"/>
        <v>0</v>
      </c>
    </row>
    <row r="37" spans="1:18" x14ac:dyDescent="0.25">
      <c r="A37" s="279" t="s">
        <v>14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</row>
  </sheetData>
  <mergeCells count="8">
    <mergeCell ref="T1:U2"/>
    <mergeCell ref="A37:Q37"/>
    <mergeCell ref="A8:Q8"/>
    <mergeCell ref="A9:Q9"/>
    <mergeCell ref="A16:Q16"/>
    <mergeCell ref="A23:Q23"/>
    <mergeCell ref="A24:Q24"/>
    <mergeCell ref="A31:Q31"/>
  </mergeCells>
  <hyperlinks>
    <hyperlink ref="T1" r:id="rId1" location="INDICE!A1"/>
    <hyperlink ref="T1:U2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2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7"/>
  <sheetViews>
    <sheetView topLeftCell="O31" zoomScaleNormal="100" workbookViewId="0">
      <selection activeCell="AP45" sqref="AP45:AQ46"/>
    </sheetView>
  </sheetViews>
  <sheetFormatPr baseColWidth="10" defaultColWidth="9.28515625" defaultRowHeight="12.75" x14ac:dyDescent="0.25"/>
  <cols>
    <col min="1" max="1" width="13" style="66" customWidth="1"/>
    <col min="2" max="6" width="6.5703125" style="49" bestFit="1" customWidth="1"/>
    <col min="7" max="8" width="6.5703125" style="49" customWidth="1"/>
    <col min="9" max="9" width="1" style="49" customWidth="1"/>
    <col min="10" max="14" width="6.5703125" style="49" bestFit="1" customWidth="1"/>
    <col min="15" max="16" width="6.5703125" style="49" customWidth="1"/>
    <col min="17" max="17" width="1" style="49" customWidth="1"/>
    <col min="18" max="22" width="5.7109375" style="49" bestFit="1" customWidth="1"/>
    <col min="23" max="24" width="5.7109375" style="49" customWidth="1"/>
    <col min="25" max="25" width="1" style="49" customWidth="1"/>
    <col min="26" max="30" width="5.7109375" style="49" bestFit="1" customWidth="1"/>
    <col min="31" max="32" width="5.7109375" style="49" customWidth="1"/>
    <col min="33" max="33" width="1" style="49" customWidth="1"/>
    <col min="34" max="39" width="5" style="49" bestFit="1" customWidth="1"/>
    <col min="40" max="40" width="5.7109375" style="49" bestFit="1" customWidth="1"/>
    <col min="41" max="261" width="9.28515625" style="49"/>
    <col min="262" max="262" width="23" style="49" customWidth="1"/>
    <col min="263" max="268" width="6.5703125" style="49" bestFit="1" customWidth="1"/>
    <col min="269" max="269" width="1" style="49" customWidth="1"/>
    <col min="270" max="275" width="6.5703125" style="49" bestFit="1" customWidth="1"/>
    <col min="276" max="276" width="1" style="49" customWidth="1"/>
    <col min="277" max="282" width="5.7109375" style="49" bestFit="1" customWidth="1"/>
    <col min="283" max="283" width="1" style="49" customWidth="1"/>
    <col min="284" max="289" width="5.7109375" style="49" bestFit="1" customWidth="1"/>
    <col min="290" max="290" width="1" style="49" customWidth="1"/>
    <col min="291" max="296" width="5.5703125" style="49" bestFit="1" customWidth="1"/>
    <col min="297" max="517" width="9.28515625" style="49"/>
    <col min="518" max="518" width="23" style="49" customWidth="1"/>
    <col min="519" max="524" width="6.5703125" style="49" bestFit="1" customWidth="1"/>
    <col min="525" max="525" width="1" style="49" customWidth="1"/>
    <col min="526" max="531" width="6.5703125" style="49" bestFit="1" customWidth="1"/>
    <col min="532" max="532" width="1" style="49" customWidth="1"/>
    <col min="533" max="538" width="5.7109375" style="49" bestFit="1" customWidth="1"/>
    <col min="539" max="539" width="1" style="49" customWidth="1"/>
    <col min="540" max="545" width="5.7109375" style="49" bestFit="1" customWidth="1"/>
    <col min="546" max="546" width="1" style="49" customWidth="1"/>
    <col min="547" max="552" width="5.5703125" style="49" bestFit="1" customWidth="1"/>
    <col min="553" max="773" width="9.28515625" style="49"/>
    <col min="774" max="774" width="23" style="49" customWidth="1"/>
    <col min="775" max="780" width="6.5703125" style="49" bestFit="1" customWidth="1"/>
    <col min="781" max="781" width="1" style="49" customWidth="1"/>
    <col min="782" max="787" width="6.5703125" style="49" bestFit="1" customWidth="1"/>
    <col min="788" max="788" width="1" style="49" customWidth="1"/>
    <col min="789" max="794" width="5.7109375" style="49" bestFit="1" customWidth="1"/>
    <col min="795" max="795" width="1" style="49" customWidth="1"/>
    <col min="796" max="801" width="5.7109375" style="49" bestFit="1" customWidth="1"/>
    <col min="802" max="802" width="1" style="49" customWidth="1"/>
    <col min="803" max="808" width="5.5703125" style="49" bestFit="1" customWidth="1"/>
    <col min="809" max="1029" width="9.28515625" style="49"/>
    <col min="1030" max="1030" width="23" style="49" customWidth="1"/>
    <col min="1031" max="1036" width="6.5703125" style="49" bestFit="1" customWidth="1"/>
    <col min="1037" max="1037" width="1" style="49" customWidth="1"/>
    <col min="1038" max="1043" width="6.5703125" style="49" bestFit="1" customWidth="1"/>
    <col min="1044" max="1044" width="1" style="49" customWidth="1"/>
    <col min="1045" max="1050" width="5.7109375" style="49" bestFit="1" customWidth="1"/>
    <col min="1051" max="1051" width="1" style="49" customWidth="1"/>
    <col min="1052" max="1057" width="5.7109375" style="49" bestFit="1" customWidth="1"/>
    <col min="1058" max="1058" width="1" style="49" customWidth="1"/>
    <col min="1059" max="1064" width="5.5703125" style="49" bestFit="1" customWidth="1"/>
    <col min="1065" max="1285" width="9.28515625" style="49"/>
    <col min="1286" max="1286" width="23" style="49" customWidth="1"/>
    <col min="1287" max="1292" width="6.5703125" style="49" bestFit="1" customWidth="1"/>
    <col min="1293" max="1293" width="1" style="49" customWidth="1"/>
    <col min="1294" max="1299" width="6.5703125" style="49" bestFit="1" customWidth="1"/>
    <col min="1300" max="1300" width="1" style="49" customWidth="1"/>
    <col min="1301" max="1306" width="5.7109375" style="49" bestFit="1" customWidth="1"/>
    <col min="1307" max="1307" width="1" style="49" customWidth="1"/>
    <col min="1308" max="1313" width="5.7109375" style="49" bestFit="1" customWidth="1"/>
    <col min="1314" max="1314" width="1" style="49" customWidth="1"/>
    <col min="1315" max="1320" width="5.5703125" style="49" bestFit="1" customWidth="1"/>
    <col min="1321" max="1541" width="9.28515625" style="49"/>
    <col min="1542" max="1542" width="23" style="49" customWidth="1"/>
    <col min="1543" max="1548" width="6.5703125" style="49" bestFit="1" customWidth="1"/>
    <col min="1549" max="1549" width="1" style="49" customWidth="1"/>
    <col min="1550" max="1555" width="6.5703125" style="49" bestFit="1" customWidth="1"/>
    <col min="1556" max="1556" width="1" style="49" customWidth="1"/>
    <col min="1557" max="1562" width="5.7109375" style="49" bestFit="1" customWidth="1"/>
    <col min="1563" max="1563" width="1" style="49" customWidth="1"/>
    <col min="1564" max="1569" width="5.7109375" style="49" bestFit="1" customWidth="1"/>
    <col min="1570" max="1570" width="1" style="49" customWidth="1"/>
    <col min="1571" max="1576" width="5.5703125" style="49" bestFit="1" customWidth="1"/>
    <col min="1577" max="1797" width="9.28515625" style="49"/>
    <col min="1798" max="1798" width="23" style="49" customWidth="1"/>
    <col min="1799" max="1804" width="6.5703125" style="49" bestFit="1" customWidth="1"/>
    <col min="1805" max="1805" width="1" style="49" customWidth="1"/>
    <col min="1806" max="1811" width="6.5703125" style="49" bestFit="1" customWidth="1"/>
    <col min="1812" max="1812" width="1" style="49" customWidth="1"/>
    <col min="1813" max="1818" width="5.7109375" style="49" bestFit="1" customWidth="1"/>
    <col min="1819" max="1819" width="1" style="49" customWidth="1"/>
    <col min="1820" max="1825" width="5.7109375" style="49" bestFit="1" customWidth="1"/>
    <col min="1826" max="1826" width="1" style="49" customWidth="1"/>
    <col min="1827" max="1832" width="5.5703125" style="49" bestFit="1" customWidth="1"/>
    <col min="1833" max="2053" width="9.28515625" style="49"/>
    <col min="2054" max="2054" width="23" style="49" customWidth="1"/>
    <col min="2055" max="2060" width="6.5703125" style="49" bestFit="1" customWidth="1"/>
    <col min="2061" max="2061" width="1" style="49" customWidth="1"/>
    <col min="2062" max="2067" width="6.5703125" style="49" bestFit="1" customWidth="1"/>
    <col min="2068" max="2068" width="1" style="49" customWidth="1"/>
    <col min="2069" max="2074" width="5.7109375" style="49" bestFit="1" customWidth="1"/>
    <col min="2075" max="2075" width="1" style="49" customWidth="1"/>
    <col min="2076" max="2081" width="5.7109375" style="49" bestFit="1" customWidth="1"/>
    <col min="2082" max="2082" width="1" style="49" customWidth="1"/>
    <col min="2083" max="2088" width="5.5703125" style="49" bestFit="1" customWidth="1"/>
    <col min="2089" max="2309" width="9.28515625" style="49"/>
    <col min="2310" max="2310" width="23" style="49" customWidth="1"/>
    <col min="2311" max="2316" width="6.5703125" style="49" bestFit="1" customWidth="1"/>
    <col min="2317" max="2317" width="1" style="49" customWidth="1"/>
    <col min="2318" max="2323" width="6.5703125" style="49" bestFit="1" customWidth="1"/>
    <col min="2324" max="2324" width="1" style="49" customWidth="1"/>
    <col min="2325" max="2330" width="5.7109375" style="49" bestFit="1" customWidth="1"/>
    <col min="2331" max="2331" width="1" style="49" customWidth="1"/>
    <col min="2332" max="2337" width="5.7109375" style="49" bestFit="1" customWidth="1"/>
    <col min="2338" max="2338" width="1" style="49" customWidth="1"/>
    <col min="2339" max="2344" width="5.5703125" style="49" bestFit="1" customWidth="1"/>
    <col min="2345" max="2565" width="9.28515625" style="49"/>
    <col min="2566" max="2566" width="23" style="49" customWidth="1"/>
    <col min="2567" max="2572" width="6.5703125" style="49" bestFit="1" customWidth="1"/>
    <col min="2573" max="2573" width="1" style="49" customWidth="1"/>
    <col min="2574" max="2579" width="6.5703125" style="49" bestFit="1" customWidth="1"/>
    <col min="2580" max="2580" width="1" style="49" customWidth="1"/>
    <col min="2581" max="2586" width="5.7109375" style="49" bestFit="1" customWidth="1"/>
    <col min="2587" max="2587" width="1" style="49" customWidth="1"/>
    <col min="2588" max="2593" width="5.7109375" style="49" bestFit="1" customWidth="1"/>
    <col min="2594" max="2594" width="1" style="49" customWidth="1"/>
    <col min="2595" max="2600" width="5.5703125" style="49" bestFit="1" customWidth="1"/>
    <col min="2601" max="2821" width="9.28515625" style="49"/>
    <col min="2822" max="2822" width="23" style="49" customWidth="1"/>
    <col min="2823" max="2828" width="6.5703125" style="49" bestFit="1" customWidth="1"/>
    <col min="2829" max="2829" width="1" style="49" customWidth="1"/>
    <col min="2830" max="2835" width="6.5703125" style="49" bestFit="1" customWidth="1"/>
    <col min="2836" max="2836" width="1" style="49" customWidth="1"/>
    <col min="2837" max="2842" width="5.7109375" style="49" bestFit="1" customWidth="1"/>
    <col min="2843" max="2843" width="1" style="49" customWidth="1"/>
    <col min="2844" max="2849" width="5.7109375" style="49" bestFit="1" customWidth="1"/>
    <col min="2850" max="2850" width="1" style="49" customWidth="1"/>
    <col min="2851" max="2856" width="5.5703125" style="49" bestFit="1" customWidth="1"/>
    <col min="2857" max="3077" width="9.28515625" style="49"/>
    <col min="3078" max="3078" width="23" style="49" customWidth="1"/>
    <col min="3079" max="3084" width="6.5703125" style="49" bestFit="1" customWidth="1"/>
    <col min="3085" max="3085" width="1" style="49" customWidth="1"/>
    <col min="3086" max="3091" width="6.5703125" style="49" bestFit="1" customWidth="1"/>
    <col min="3092" max="3092" width="1" style="49" customWidth="1"/>
    <col min="3093" max="3098" width="5.7109375" style="49" bestFit="1" customWidth="1"/>
    <col min="3099" max="3099" width="1" style="49" customWidth="1"/>
    <col min="3100" max="3105" width="5.7109375" style="49" bestFit="1" customWidth="1"/>
    <col min="3106" max="3106" width="1" style="49" customWidth="1"/>
    <col min="3107" max="3112" width="5.5703125" style="49" bestFit="1" customWidth="1"/>
    <col min="3113" max="3333" width="9.28515625" style="49"/>
    <col min="3334" max="3334" width="23" style="49" customWidth="1"/>
    <col min="3335" max="3340" width="6.5703125" style="49" bestFit="1" customWidth="1"/>
    <col min="3341" max="3341" width="1" style="49" customWidth="1"/>
    <col min="3342" max="3347" width="6.5703125" style="49" bestFit="1" customWidth="1"/>
    <col min="3348" max="3348" width="1" style="49" customWidth="1"/>
    <col min="3349" max="3354" width="5.7109375" style="49" bestFit="1" customWidth="1"/>
    <col min="3355" max="3355" width="1" style="49" customWidth="1"/>
    <col min="3356" max="3361" width="5.7109375" style="49" bestFit="1" customWidth="1"/>
    <col min="3362" max="3362" width="1" style="49" customWidth="1"/>
    <col min="3363" max="3368" width="5.5703125" style="49" bestFit="1" customWidth="1"/>
    <col min="3369" max="3589" width="9.28515625" style="49"/>
    <col min="3590" max="3590" width="23" style="49" customWidth="1"/>
    <col min="3591" max="3596" width="6.5703125" style="49" bestFit="1" customWidth="1"/>
    <col min="3597" max="3597" width="1" style="49" customWidth="1"/>
    <col min="3598" max="3603" width="6.5703125" style="49" bestFit="1" customWidth="1"/>
    <col min="3604" max="3604" width="1" style="49" customWidth="1"/>
    <col min="3605" max="3610" width="5.7109375" style="49" bestFit="1" customWidth="1"/>
    <col min="3611" max="3611" width="1" style="49" customWidth="1"/>
    <col min="3612" max="3617" width="5.7109375" style="49" bestFit="1" customWidth="1"/>
    <col min="3618" max="3618" width="1" style="49" customWidth="1"/>
    <col min="3619" max="3624" width="5.5703125" style="49" bestFit="1" customWidth="1"/>
    <col min="3625" max="3845" width="9.28515625" style="49"/>
    <col min="3846" max="3846" width="23" style="49" customWidth="1"/>
    <col min="3847" max="3852" width="6.5703125" style="49" bestFit="1" customWidth="1"/>
    <col min="3853" max="3853" width="1" style="49" customWidth="1"/>
    <col min="3854" max="3859" width="6.5703125" style="49" bestFit="1" customWidth="1"/>
    <col min="3860" max="3860" width="1" style="49" customWidth="1"/>
    <col min="3861" max="3866" width="5.7109375" style="49" bestFit="1" customWidth="1"/>
    <col min="3867" max="3867" width="1" style="49" customWidth="1"/>
    <col min="3868" max="3873" width="5.7109375" style="49" bestFit="1" customWidth="1"/>
    <col min="3874" max="3874" width="1" style="49" customWidth="1"/>
    <col min="3875" max="3880" width="5.5703125" style="49" bestFit="1" customWidth="1"/>
    <col min="3881" max="4101" width="9.28515625" style="49"/>
    <col min="4102" max="4102" width="23" style="49" customWidth="1"/>
    <col min="4103" max="4108" width="6.5703125" style="49" bestFit="1" customWidth="1"/>
    <col min="4109" max="4109" width="1" style="49" customWidth="1"/>
    <col min="4110" max="4115" width="6.5703125" style="49" bestFit="1" customWidth="1"/>
    <col min="4116" max="4116" width="1" style="49" customWidth="1"/>
    <col min="4117" max="4122" width="5.7109375" style="49" bestFit="1" customWidth="1"/>
    <col min="4123" max="4123" width="1" style="49" customWidth="1"/>
    <col min="4124" max="4129" width="5.7109375" style="49" bestFit="1" customWidth="1"/>
    <col min="4130" max="4130" width="1" style="49" customWidth="1"/>
    <col min="4131" max="4136" width="5.5703125" style="49" bestFit="1" customWidth="1"/>
    <col min="4137" max="4357" width="9.28515625" style="49"/>
    <col min="4358" max="4358" width="23" style="49" customWidth="1"/>
    <col min="4359" max="4364" width="6.5703125" style="49" bestFit="1" customWidth="1"/>
    <col min="4365" max="4365" width="1" style="49" customWidth="1"/>
    <col min="4366" max="4371" width="6.5703125" style="49" bestFit="1" customWidth="1"/>
    <col min="4372" max="4372" width="1" style="49" customWidth="1"/>
    <col min="4373" max="4378" width="5.7109375" style="49" bestFit="1" customWidth="1"/>
    <col min="4379" max="4379" width="1" style="49" customWidth="1"/>
    <col min="4380" max="4385" width="5.7109375" style="49" bestFit="1" customWidth="1"/>
    <col min="4386" max="4386" width="1" style="49" customWidth="1"/>
    <col min="4387" max="4392" width="5.5703125" style="49" bestFit="1" customWidth="1"/>
    <col min="4393" max="4613" width="9.28515625" style="49"/>
    <col min="4614" max="4614" width="23" style="49" customWidth="1"/>
    <col min="4615" max="4620" width="6.5703125" style="49" bestFit="1" customWidth="1"/>
    <col min="4621" max="4621" width="1" style="49" customWidth="1"/>
    <col min="4622" max="4627" width="6.5703125" style="49" bestFit="1" customWidth="1"/>
    <col min="4628" max="4628" width="1" style="49" customWidth="1"/>
    <col min="4629" max="4634" width="5.7109375" style="49" bestFit="1" customWidth="1"/>
    <col min="4635" max="4635" width="1" style="49" customWidth="1"/>
    <col min="4636" max="4641" width="5.7109375" style="49" bestFit="1" customWidth="1"/>
    <col min="4642" max="4642" width="1" style="49" customWidth="1"/>
    <col min="4643" max="4648" width="5.5703125" style="49" bestFit="1" customWidth="1"/>
    <col min="4649" max="4869" width="9.28515625" style="49"/>
    <col min="4870" max="4870" width="23" style="49" customWidth="1"/>
    <col min="4871" max="4876" width="6.5703125" style="49" bestFit="1" customWidth="1"/>
    <col min="4877" max="4877" width="1" style="49" customWidth="1"/>
    <col min="4878" max="4883" width="6.5703125" style="49" bestFit="1" customWidth="1"/>
    <col min="4884" max="4884" width="1" style="49" customWidth="1"/>
    <col min="4885" max="4890" width="5.7109375" style="49" bestFit="1" customWidth="1"/>
    <col min="4891" max="4891" width="1" style="49" customWidth="1"/>
    <col min="4892" max="4897" width="5.7109375" style="49" bestFit="1" customWidth="1"/>
    <col min="4898" max="4898" width="1" style="49" customWidth="1"/>
    <col min="4899" max="4904" width="5.5703125" style="49" bestFit="1" customWidth="1"/>
    <col min="4905" max="5125" width="9.28515625" style="49"/>
    <col min="5126" max="5126" width="23" style="49" customWidth="1"/>
    <col min="5127" max="5132" width="6.5703125" style="49" bestFit="1" customWidth="1"/>
    <col min="5133" max="5133" width="1" style="49" customWidth="1"/>
    <col min="5134" max="5139" width="6.5703125" style="49" bestFit="1" customWidth="1"/>
    <col min="5140" max="5140" width="1" style="49" customWidth="1"/>
    <col min="5141" max="5146" width="5.7109375" style="49" bestFit="1" customWidth="1"/>
    <col min="5147" max="5147" width="1" style="49" customWidth="1"/>
    <col min="5148" max="5153" width="5.7109375" style="49" bestFit="1" customWidth="1"/>
    <col min="5154" max="5154" width="1" style="49" customWidth="1"/>
    <col min="5155" max="5160" width="5.5703125" style="49" bestFit="1" customWidth="1"/>
    <col min="5161" max="5381" width="9.28515625" style="49"/>
    <col min="5382" max="5382" width="23" style="49" customWidth="1"/>
    <col min="5383" max="5388" width="6.5703125" style="49" bestFit="1" customWidth="1"/>
    <col min="5389" max="5389" width="1" style="49" customWidth="1"/>
    <col min="5390" max="5395" width="6.5703125" style="49" bestFit="1" customWidth="1"/>
    <col min="5396" max="5396" width="1" style="49" customWidth="1"/>
    <col min="5397" max="5402" width="5.7109375" style="49" bestFit="1" customWidth="1"/>
    <col min="5403" max="5403" width="1" style="49" customWidth="1"/>
    <col min="5404" max="5409" width="5.7109375" style="49" bestFit="1" customWidth="1"/>
    <col min="5410" max="5410" width="1" style="49" customWidth="1"/>
    <col min="5411" max="5416" width="5.5703125" style="49" bestFit="1" customWidth="1"/>
    <col min="5417" max="5637" width="9.28515625" style="49"/>
    <col min="5638" max="5638" width="23" style="49" customWidth="1"/>
    <col min="5639" max="5644" width="6.5703125" style="49" bestFit="1" customWidth="1"/>
    <col min="5645" max="5645" width="1" style="49" customWidth="1"/>
    <col min="5646" max="5651" width="6.5703125" style="49" bestFit="1" customWidth="1"/>
    <col min="5652" max="5652" width="1" style="49" customWidth="1"/>
    <col min="5653" max="5658" width="5.7109375" style="49" bestFit="1" customWidth="1"/>
    <col min="5659" max="5659" width="1" style="49" customWidth="1"/>
    <col min="5660" max="5665" width="5.7109375" style="49" bestFit="1" customWidth="1"/>
    <col min="5666" max="5666" width="1" style="49" customWidth="1"/>
    <col min="5667" max="5672" width="5.5703125" style="49" bestFit="1" customWidth="1"/>
    <col min="5673" max="5893" width="9.28515625" style="49"/>
    <col min="5894" max="5894" width="23" style="49" customWidth="1"/>
    <col min="5895" max="5900" width="6.5703125" style="49" bestFit="1" customWidth="1"/>
    <col min="5901" max="5901" width="1" style="49" customWidth="1"/>
    <col min="5902" max="5907" width="6.5703125" style="49" bestFit="1" customWidth="1"/>
    <col min="5908" max="5908" width="1" style="49" customWidth="1"/>
    <col min="5909" max="5914" width="5.7109375" style="49" bestFit="1" customWidth="1"/>
    <col min="5915" max="5915" width="1" style="49" customWidth="1"/>
    <col min="5916" max="5921" width="5.7109375" style="49" bestFit="1" customWidth="1"/>
    <col min="5922" max="5922" width="1" style="49" customWidth="1"/>
    <col min="5923" max="5928" width="5.5703125" style="49" bestFit="1" customWidth="1"/>
    <col min="5929" max="6149" width="9.28515625" style="49"/>
    <col min="6150" max="6150" width="23" style="49" customWidth="1"/>
    <col min="6151" max="6156" width="6.5703125" style="49" bestFit="1" customWidth="1"/>
    <col min="6157" max="6157" width="1" style="49" customWidth="1"/>
    <col min="6158" max="6163" width="6.5703125" style="49" bestFit="1" customWidth="1"/>
    <col min="6164" max="6164" width="1" style="49" customWidth="1"/>
    <col min="6165" max="6170" width="5.7109375" style="49" bestFit="1" customWidth="1"/>
    <col min="6171" max="6171" width="1" style="49" customWidth="1"/>
    <col min="6172" max="6177" width="5.7109375" style="49" bestFit="1" customWidth="1"/>
    <col min="6178" max="6178" width="1" style="49" customWidth="1"/>
    <col min="6179" max="6184" width="5.5703125" style="49" bestFit="1" customWidth="1"/>
    <col min="6185" max="6405" width="9.28515625" style="49"/>
    <col min="6406" max="6406" width="23" style="49" customWidth="1"/>
    <col min="6407" max="6412" width="6.5703125" style="49" bestFit="1" customWidth="1"/>
    <col min="6413" max="6413" width="1" style="49" customWidth="1"/>
    <col min="6414" max="6419" width="6.5703125" style="49" bestFit="1" customWidth="1"/>
    <col min="6420" max="6420" width="1" style="49" customWidth="1"/>
    <col min="6421" max="6426" width="5.7109375" style="49" bestFit="1" customWidth="1"/>
    <col min="6427" max="6427" width="1" style="49" customWidth="1"/>
    <col min="6428" max="6433" width="5.7109375" style="49" bestFit="1" customWidth="1"/>
    <col min="6434" max="6434" width="1" style="49" customWidth="1"/>
    <col min="6435" max="6440" width="5.5703125" style="49" bestFit="1" customWidth="1"/>
    <col min="6441" max="6661" width="9.28515625" style="49"/>
    <col min="6662" max="6662" width="23" style="49" customWidth="1"/>
    <col min="6663" max="6668" width="6.5703125" style="49" bestFit="1" customWidth="1"/>
    <col min="6669" max="6669" width="1" style="49" customWidth="1"/>
    <col min="6670" max="6675" width="6.5703125" style="49" bestFit="1" customWidth="1"/>
    <col min="6676" max="6676" width="1" style="49" customWidth="1"/>
    <col min="6677" max="6682" width="5.7109375" style="49" bestFit="1" customWidth="1"/>
    <col min="6683" max="6683" width="1" style="49" customWidth="1"/>
    <col min="6684" max="6689" width="5.7109375" style="49" bestFit="1" customWidth="1"/>
    <col min="6690" max="6690" width="1" style="49" customWidth="1"/>
    <col min="6691" max="6696" width="5.5703125" style="49" bestFit="1" customWidth="1"/>
    <col min="6697" max="6917" width="9.28515625" style="49"/>
    <col min="6918" max="6918" width="23" style="49" customWidth="1"/>
    <col min="6919" max="6924" width="6.5703125" style="49" bestFit="1" customWidth="1"/>
    <col min="6925" max="6925" width="1" style="49" customWidth="1"/>
    <col min="6926" max="6931" width="6.5703125" style="49" bestFit="1" customWidth="1"/>
    <col min="6932" max="6932" width="1" style="49" customWidth="1"/>
    <col min="6933" max="6938" width="5.7109375" style="49" bestFit="1" customWidth="1"/>
    <col min="6939" max="6939" width="1" style="49" customWidth="1"/>
    <col min="6940" max="6945" width="5.7109375" style="49" bestFit="1" customWidth="1"/>
    <col min="6946" max="6946" width="1" style="49" customWidth="1"/>
    <col min="6947" max="6952" width="5.5703125" style="49" bestFit="1" customWidth="1"/>
    <col min="6953" max="7173" width="9.28515625" style="49"/>
    <col min="7174" max="7174" width="23" style="49" customWidth="1"/>
    <col min="7175" max="7180" width="6.5703125" style="49" bestFit="1" customWidth="1"/>
    <col min="7181" max="7181" width="1" style="49" customWidth="1"/>
    <col min="7182" max="7187" width="6.5703125" style="49" bestFit="1" customWidth="1"/>
    <col min="7188" max="7188" width="1" style="49" customWidth="1"/>
    <col min="7189" max="7194" width="5.7109375" style="49" bestFit="1" customWidth="1"/>
    <col min="7195" max="7195" width="1" style="49" customWidth="1"/>
    <col min="7196" max="7201" width="5.7109375" style="49" bestFit="1" customWidth="1"/>
    <col min="7202" max="7202" width="1" style="49" customWidth="1"/>
    <col min="7203" max="7208" width="5.5703125" style="49" bestFit="1" customWidth="1"/>
    <col min="7209" max="7429" width="9.28515625" style="49"/>
    <col min="7430" max="7430" width="23" style="49" customWidth="1"/>
    <col min="7431" max="7436" width="6.5703125" style="49" bestFit="1" customWidth="1"/>
    <col min="7437" max="7437" width="1" style="49" customWidth="1"/>
    <col min="7438" max="7443" width="6.5703125" style="49" bestFit="1" customWidth="1"/>
    <col min="7444" max="7444" width="1" style="49" customWidth="1"/>
    <col min="7445" max="7450" width="5.7109375" style="49" bestFit="1" customWidth="1"/>
    <col min="7451" max="7451" width="1" style="49" customWidth="1"/>
    <col min="7452" max="7457" width="5.7109375" style="49" bestFit="1" customWidth="1"/>
    <col min="7458" max="7458" width="1" style="49" customWidth="1"/>
    <col min="7459" max="7464" width="5.5703125" style="49" bestFit="1" customWidth="1"/>
    <col min="7465" max="7685" width="9.28515625" style="49"/>
    <col min="7686" max="7686" width="23" style="49" customWidth="1"/>
    <col min="7687" max="7692" width="6.5703125" style="49" bestFit="1" customWidth="1"/>
    <col min="7693" max="7693" width="1" style="49" customWidth="1"/>
    <col min="7694" max="7699" width="6.5703125" style="49" bestFit="1" customWidth="1"/>
    <col min="7700" max="7700" width="1" style="49" customWidth="1"/>
    <col min="7701" max="7706" width="5.7109375" style="49" bestFit="1" customWidth="1"/>
    <col min="7707" max="7707" width="1" style="49" customWidth="1"/>
    <col min="7708" max="7713" width="5.7109375" style="49" bestFit="1" customWidth="1"/>
    <col min="7714" max="7714" width="1" style="49" customWidth="1"/>
    <col min="7715" max="7720" width="5.5703125" style="49" bestFit="1" customWidth="1"/>
    <col min="7721" max="7941" width="9.28515625" style="49"/>
    <col min="7942" max="7942" width="23" style="49" customWidth="1"/>
    <col min="7943" max="7948" width="6.5703125" style="49" bestFit="1" customWidth="1"/>
    <col min="7949" max="7949" width="1" style="49" customWidth="1"/>
    <col min="7950" max="7955" width="6.5703125" style="49" bestFit="1" customWidth="1"/>
    <col min="7956" max="7956" width="1" style="49" customWidth="1"/>
    <col min="7957" max="7962" width="5.7109375" style="49" bestFit="1" customWidth="1"/>
    <col min="7963" max="7963" width="1" style="49" customWidth="1"/>
    <col min="7964" max="7969" width="5.7109375" style="49" bestFit="1" customWidth="1"/>
    <col min="7970" max="7970" width="1" style="49" customWidth="1"/>
    <col min="7971" max="7976" width="5.5703125" style="49" bestFit="1" customWidth="1"/>
    <col min="7977" max="8197" width="9.28515625" style="49"/>
    <col min="8198" max="8198" width="23" style="49" customWidth="1"/>
    <col min="8199" max="8204" width="6.5703125" style="49" bestFit="1" customWidth="1"/>
    <col min="8205" max="8205" width="1" style="49" customWidth="1"/>
    <col min="8206" max="8211" width="6.5703125" style="49" bestFit="1" customWidth="1"/>
    <col min="8212" max="8212" width="1" style="49" customWidth="1"/>
    <col min="8213" max="8218" width="5.7109375" style="49" bestFit="1" customWidth="1"/>
    <col min="8219" max="8219" width="1" style="49" customWidth="1"/>
    <col min="8220" max="8225" width="5.7109375" style="49" bestFit="1" customWidth="1"/>
    <col min="8226" max="8226" width="1" style="49" customWidth="1"/>
    <col min="8227" max="8232" width="5.5703125" style="49" bestFit="1" customWidth="1"/>
    <col min="8233" max="8453" width="9.28515625" style="49"/>
    <col min="8454" max="8454" width="23" style="49" customWidth="1"/>
    <col min="8455" max="8460" width="6.5703125" style="49" bestFit="1" customWidth="1"/>
    <col min="8461" max="8461" width="1" style="49" customWidth="1"/>
    <col min="8462" max="8467" width="6.5703125" style="49" bestFit="1" customWidth="1"/>
    <col min="8468" max="8468" width="1" style="49" customWidth="1"/>
    <col min="8469" max="8474" width="5.7109375" style="49" bestFit="1" customWidth="1"/>
    <col min="8475" max="8475" width="1" style="49" customWidth="1"/>
    <col min="8476" max="8481" width="5.7109375" style="49" bestFit="1" customWidth="1"/>
    <col min="8482" max="8482" width="1" style="49" customWidth="1"/>
    <col min="8483" max="8488" width="5.5703125" style="49" bestFit="1" customWidth="1"/>
    <col min="8489" max="8709" width="9.28515625" style="49"/>
    <col min="8710" max="8710" width="23" style="49" customWidth="1"/>
    <col min="8711" max="8716" width="6.5703125" style="49" bestFit="1" customWidth="1"/>
    <col min="8717" max="8717" width="1" style="49" customWidth="1"/>
    <col min="8718" max="8723" width="6.5703125" style="49" bestFit="1" customWidth="1"/>
    <col min="8724" max="8724" width="1" style="49" customWidth="1"/>
    <col min="8725" max="8730" width="5.7109375" style="49" bestFit="1" customWidth="1"/>
    <col min="8731" max="8731" width="1" style="49" customWidth="1"/>
    <col min="8732" max="8737" width="5.7109375" style="49" bestFit="1" customWidth="1"/>
    <col min="8738" max="8738" width="1" style="49" customWidth="1"/>
    <col min="8739" max="8744" width="5.5703125" style="49" bestFit="1" customWidth="1"/>
    <col min="8745" max="8965" width="9.28515625" style="49"/>
    <col min="8966" max="8966" width="23" style="49" customWidth="1"/>
    <col min="8967" max="8972" width="6.5703125" style="49" bestFit="1" customWidth="1"/>
    <col min="8973" max="8973" width="1" style="49" customWidth="1"/>
    <col min="8974" max="8979" width="6.5703125" style="49" bestFit="1" customWidth="1"/>
    <col min="8980" max="8980" width="1" style="49" customWidth="1"/>
    <col min="8981" max="8986" width="5.7109375" style="49" bestFit="1" customWidth="1"/>
    <col min="8987" max="8987" width="1" style="49" customWidth="1"/>
    <col min="8988" max="8993" width="5.7109375" style="49" bestFit="1" customWidth="1"/>
    <col min="8994" max="8994" width="1" style="49" customWidth="1"/>
    <col min="8995" max="9000" width="5.5703125" style="49" bestFit="1" customWidth="1"/>
    <col min="9001" max="9221" width="9.28515625" style="49"/>
    <col min="9222" max="9222" width="23" style="49" customWidth="1"/>
    <col min="9223" max="9228" width="6.5703125" style="49" bestFit="1" customWidth="1"/>
    <col min="9229" max="9229" width="1" style="49" customWidth="1"/>
    <col min="9230" max="9235" width="6.5703125" style="49" bestFit="1" customWidth="1"/>
    <col min="9236" max="9236" width="1" style="49" customWidth="1"/>
    <col min="9237" max="9242" width="5.7109375" style="49" bestFit="1" customWidth="1"/>
    <col min="9243" max="9243" width="1" style="49" customWidth="1"/>
    <col min="9244" max="9249" width="5.7109375" style="49" bestFit="1" customWidth="1"/>
    <col min="9250" max="9250" width="1" style="49" customWidth="1"/>
    <col min="9251" max="9256" width="5.5703125" style="49" bestFit="1" customWidth="1"/>
    <col min="9257" max="9477" width="9.28515625" style="49"/>
    <col min="9478" max="9478" width="23" style="49" customWidth="1"/>
    <col min="9479" max="9484" width="6.5703125" style="49" bestFit="1" customWidth="1"/>
    <col min="9485" max="9485" width="1" style="49" customWidth="1"/>
    <col min="9486" max="9491" width="6.5703125" style="49" bestFit="1" customWidth="1"/>
    <col min="9492" max="9492" width="1" style="49" customWidth="1"/>
    <col min="9493" max="9498" width="5.7109375" style="49" bestFit="1" customWidth="1"/>
    <col min="9499" max="9499" width="1" style="49" customWidth="1"/>
    <col min="9500" max="9505" width="5.7109375" style="49" bestFit="1" customWidth="1"/>
    <col min="9506" max="9506" width="1" style="49" customWidth="1"/>
    <col min="9507" max="9512" width="5.5703125" style="49" bestFit="1" customWidth="1"/>
    <col min="9513" max="9733" width="9.28515625" style="49"/>
    <col min="9734" max="9734" width="23" style="49" customWidth="1"/>
    <col min="9735" max="9740" width="6.5703125" style="49" bestFit="1" customWidth="1"/>
    <col min="9741" max="9741" width="1" style="49" customWidth="1"/>
    <col min="9742" max="9747" width="6.5703125" style="49" bestFit="1" customWidth="1"/>
    <col min="9748" max="9748" width="1" style="49" customWidth="1"/>
    <col min="9749" max="9754" width="5.7109375" style="49" bestFit="1" customWidth="1"/>
    <col min="9755" max="9755" width="1" style="49" customWidth="1"/>
    <col min="9756" max="9761" width="5.7109375" style="49" bestFit="1" customWidth="1"/>
    <col min="9762" max="9762" width="1" style="49" customWidth="1"/>
    <col min="9763" max="9768" width="5.5703125" style="49" bestFit="1" customWidth="1"/>
    <col min="9769" max="9989" width="9.28515625" style="49"/>
    <col min="9990" max="9990" width="23" style="49" customWidth="1"/>
    <col min="9991" max="9996" width="6.5703125" style="49" bestFit="1" customWidth="1"/>
    <col min="9997" max="9997" width="1" style="49" customWidth="1"/>
    <col min="9998" max="10003" width="6.5703125" style="49" bestFit="1" customWidth="1"/>
    <col min="10004" max="10004" width="1" style="49" customWidth="1"/>
    <col min="10005" max="10010" width="5.7109375" style="49" bestFit="1" customWidth="1"/>
    <col min="10011" max="10011" width="1" style="49" customWidth="1"/>
    <col min="10012" max="10017" width="5.7109375" style="49" bestFit="1" customWidth="1"/>
    <col min="10018" max="10018" width="1" style="49" customWidth="1"/>
    <col min="10019" max="10024" width="5.5703125" style="49" bestFit="1" customWidth="1"/>
    <col min="10025" max="10245" width="9.28515625" style="49"/>
    <col min="10246" max="10246" width="23" style="49" customWidth="1"/>
    <col min="10247" max="10252" width="6.5703125" style="49" bestFit="1" customWidth="1"/>
    <col min="10253" max="10253" width="1" style="49" customWidth="1"/>
    <col min="10254" max="10259" width="6.5703125" style="49" bestFit="1" customWidth="1"/>
    <col min="10260" max="10260" width="1" style="49" customWidth="1"/>
    <col min="10261" max="10266" width="5.7109375" style="49" bestFit="1" customWidth="1"/>
    <col min="10267" max="10267" width="1" style="49" customWidth="1"/>
    <col min="10268" max="10273" width="5.7109375" style="49" bestFit="1" customWidth="1"/>
    <col min="10274" max="10274" width="1" style="49" customWidth="1"/>
    <col min="10275" max="10280" width="5.5703125" style="49" bestFit="1" customWidth="1"/>
    <col min="10281" max="10501" width="9.28515625" style="49"/>
    <col min="10502" max="10502" width="23" style="49" customWidth="1"/>
    <col min="10503" max="10508" width="6.5703125" style="49" bestFit="1" customWidth="1"/>
    <col min="10509" max="10509" width="1" style="49" customWidth="1"/>
    <col min="10510" max="10515" width="6.5703125" style="49" bestFit="1" customWidth="1"/>
    <col min="10516" max="10516" width="1" style="49" customWidth="1"/>
    <col min="10517" max="10522" width="5.7109375" style="49" bestFit="1" customWidth="1"/>
    <col min="10523" max="10523" width="1" style="49" customWidth="1"/>
    <col min="10524" max="10529" width="5.7109375" style="49" bestFit="1" customWidth="1"/>
    <col min="10530" max="10530" width="1" style="49" customWidth="1"/>
    <col min="10531" max="10536" width="5.5703125" style="49" bestFit="1" customWidth="1"/>
    <col min="10537" max="10757" width="9.28515625" style="49"/>
    <col min="10758" max="10758" width="23" style="49" customWidth="1"/>
    <col min="10759" max="10764" width="6.5703125" style="49" bestFit="1" customWidth="1"/>
    <col min="10765" max="10765" width="1" style="49" customWidth="1"/>
    <col min="10766" max="10771" width="6.5703125" style="49" bestFit="1" customWidth="1"/>
    <col min="10772" max="10772" width="1" style="49" customWidth="1"/>
    <col min="10773" max="10778" width="5.7109375" style="49" bestFit="1" customWidth="1"/>
    <col min="10779" max="10779" width="1" style="49" customWidth="1"/>
    <col min="10780" max="10785" width="5.7109375" style="49" bestFit="1" customWidth="1"/>
    <col min="10786" max="10786" width="1" style="49" customWidth="1"/>
    <col min="10787" max="10792" width="5.5703125" style="49" bestFit="1" customWidth="1"/>
    <col min="10793" max="11013" width="9.28515625" style="49"/>
    <col min="11014" max="11014" width="23" style="49" customWidth="1"/>
    <col min="11015" max="11020" width="6.5703125" style="49" bestFit="1" customWidth="1"/>
    <col min="11021" max="11021" width="1" style="49" customWidth="1"/>
    <col min="11022" max="11027" width="6.5703125" style="49" bestFit="1" customWidth="1"/>
    <col min="11028" max="11028" width="1" style="49" customWidth="1"/>
    <col min="11029" max="11034" width="5.7109375" style="49" bestFit="1" customWidth="1"/>
    <col min="11035" max="11035" width="1" style="49" customWidth="1"/>
    <col min="11036" max="11041" width="5.7109375" style="49" bestFit="1" customWidth="1"/>
    <col min="11042" max="11042" width="1" style="49" customWidth="1"/>
    <col min="11043" max="11048" width="5.5703125" style="49" bestFit="1" customWidth="1"/>
    <col min="11049" max="11269" width="9.28515625" style="49"/>
    <col min="11270" max="11270" width="23" style="49" customWidth="1"/>
    <col min="11271" max="11276" width="6.5703125" style="49" bestFit="1" customWidth="1"/>
    <col min="11277" max="11277" width="1" style="49" customWidth="1"/>
    <col min="11278" max="11283" width="6.5703125" style="49" bestFit="1" customWidth="1"/>
    <col min="11284" max="11284" width="1" style="49" customWidth="1"/>
    <col min="11285" max="11290" width="5.7109375" style="49" bestFit="1" customWidth="1"/>
    <col min="11291" max="11291" width="1" style="49" customWidth="1"/>
    <col min="11292" max="11297" width="5.7109375" style="49" bestFit="1" customWidth="1"/>
    <col min="11298" max="11298" width="1" style="49" customWidth="1"/>
    <col min="11299" max="11304" width="5.5703125" style="49" bestFit="1" customWidth="1"/>
    <col min="11305" max="11525" width="9.28515625" style="49"/>
    <col min="11526" max="11526" width="23" style="49" customWidth="1"/>
    <col min="11527" max="11532" width="6.5703125" style="49" bestFit="1" customWidth="1"/>
    <col min="11533" max="11533" width="1" style="49" customWidth="1"/>
    <col min="11534" max="11539" width="6.5703125" style="49" bestFit="1" customWidth="1"/>
    <col min="11540" max="11540" width="1" style="49" customWidth="1"/>
    <col min="11541" max="11546" width="5.7109375" style="49" bestFit="1" customWidth="1"/>
    <col min="11547" max="11547" width="1" style="49" customWidth="1"/>
    <col min="11548" max="11553" width="5.7109375" style="49" bestFit="1" customWidth="1"/>
    <col min="11554" max="11554" width="1" style="49" customWidth="1"/>
    <col min="11555" max="11560" width="5.5703125" style="49" bestFit="1" customWidth="1"/>
    <col min="11561" max="11781" width="9.28515625" style="49"/>
    <col min="11782" max="11782" width="23" style="49" customWidth="1"/>
    <col min="11783" max="11788" width="6.5703125" style="49" bestFit="1" customWidth="1"/>
    <col min="11789" max="11789" width="1" style="49" customWidth="1"/>
    <col min="11790" max="11795" width="6.5703125" style="49" bestFit="1" customWidth="1"/>
    <col min="11796" max="11796" width="1" style="49" customWidth="1"/>
    <col min="11797" max="11802" width="5.7109375" style="49" bestFit="1" customWidth="1"/>
    <col min="11803" max="11803" width="1" style="49" customWidth="1"/>
    <col min="11804" max="11809" width="5.7109375" style="49" bestFit="1" customWidth="1"/>
    <col min="11810" max="11810" width="1" style="49" customWidth="1"/>
    <col min="11811" max="11816" width="5.5703125" style="49" bestFit="1" customWidth="1"/>
    <col min="11817" max="12037" width="9.28515625" style="49"/>
    <col min="12038" max="12038" width="23" style="49" customWidth="1"/>
    <col min="12039" max="12044" width="6.5703125" style="49" bestFit="1" customWidth="1"/>
    <col min="12045" max="12045" width="1" style="49" customWidth="1"/>
    <col min="12046" max="12051" width="6.5703125" style="49" bestFit="1" customWidth="1"/>
    <col min="12052" max="12052" width="1" style="49" customWidth="1"/>
    <col min="12053" max="12058" width="5.7109375" style="49" bestFit="1" customWidth="1"/>
    <col min="12059" max="12059" width="1" style="49" customWidth="1"/>
    <col min="12060" max="12065" width="5.7109375" style="49" bestFit="1" customWidth="1"/>
    <col min="12066" max="12066" width="1" style="49" customWidth="1"/>
    <col min="12067" max="12072" width="5.5703125" style="49" bestFit="1" customWidth="1"/>
    <col min="12073" max="12293" width="9.28515625" style="49"/>
    <col min="12294" max="12294" width="23" style="49" customWidth="1"/>
    <col min="12295" max="12300" width="6.5703125" style="49" bestFit="1" customWidth="1"/>
    <col min="12301" max="12301" width="1" style="49" customWidth="1"/>
    <col min="12302" max="12307" width="6.5703125" style="49" bestFit="1" customWidth="1"/>
    <col min="12308" max="12308" width="1" style="49" customWidth="1"/>
    <col min="12309" max="12314" width="5.7109375" style="49" bestFit="1" customWidth="1"/>
    <col min="12315" max="12315" width="1" style="49" customWidth="1"/>
    <col min="12316" max="12321" width="5.7109375" style="49" bestFit="1" customWidth="1"/>
    <col min="12322" max="12322" width="1" style="49" customWidth="1"/>
    <col min="12323" max="12328" width="5.5703125" style="49" bestFit="1" customWidth="1"/>
    <col min="12329" max="12549" width="9.28515625" style="49"/>
    <col min="12550" max="12550" width="23" style="49" customWidth="1"/>
    <col min="12551" max="12556" width="6.5703125" style="49" bestFit="1" customWidth="1"/>
    <col min="12557" max="12557" width="1" style="49" customWidth="1"/>
    <col min="12558" max="12563" width="6.5703125" style="49" bestFit="1" customWidth="1"/>
    <col min="12564" max="12564" width="1" style="49" customWidth="1"/>
    <col min="12565" max="12570" width="5.7109375" style="49" bestFit="1" customWidth="1"/>
    <col min="12571" max="12571" width="1" style="49" customWidth="1"/>
    <col min="12572" max="12577" width="5.7109375" style="49" bestFit="1" customWidth="1"/>
    <col min="12578" max="12578" width="1" style="49" customWidth="1"/>
    <col min="12579" max="12584" width="5.5703125" style="49" bestFit="1" customWidth="1"/>
    <col min="12585" max="12805" width="9.28515625" style="49"/>
    <col min="12806" max="12806" width="23" style="49" customWidth="1"/>
    <col min="12807" max="12812" width="6.5703125" style="49" bestFit="1" customWidth="1"/>
    <col min="12813" max="12813" width="1" style="49" customWidth="1"/>
    <col min="12814" max="12819" width="6.5703125" style="49" bestFit="1" customWidth="1"/>
    <col min="12820" max="12820" width="1" style="49" customWidth="1"/>
    <col min="12821" max="12826" width="5.7109375" style="49" bestFit="1" customWidth="1"/>
    <col min="12827" max="12827" width="1" style="49" customWidth="1"/>
    <col min="12828" max="12833" width="5.7109375" style="49" bestFit="1" customWidth="1"/>
    <col min="12834" max="12834" width="1" style="49" customWidth="1"/>
    <col min="12835" max="12840" width="5.5703125" style="49" bestFit="1" customWidth="1"/>
    <col min="12841" max="13061" width="9.28515625" style="49"/>
    <col min="13062" max="13062" width="23" style="49" customWidth="1"/>
    <col min="13063" max="13068" width="6.5703125" style="49" bestFit="1" customWidth="1"/>
    <col min="13069" max="13069" width="1" style="49" customWidth="1"/>
    <col min="13070" max="13075" width="6.5703125" style="49" bestFit="1" customWidth="1"/>
    <col min="13076" max="13076" width="1" style="49" customWidth="1"/>
    <col min="13077" max="13082" width="5.7109375" style="49" bestFit="1" customWidth="1"/>
    <col min="13083" max="13083" width="1" style="49" customWidth="1"/>
    <col min="13084" max="13089" width="5.7109375" style="49" bestFit="1" customWidth="1"/>
    <col min="13090" max="13090" width="1" style="49" customWidth="1"/>
    <col min="13091" max="13096" width="5.5703125" style="49" bestFit="1" customWidth="1"/>
    <col min="13097" max="13317" width="9.28515625" style="49"/>
    <col min="13318" max="13318" width="23" style="49" customWidth="1"/>
    <col min="13319" max="13324" width="6.5703125" style="49" bestFit="1" customWidth="1"/>
    <col min="13325" max="13325" width="1" style="49" customWidth="1"/>
    <col min="13326" max="13331" width="6.5703125" style="49" bestFit="1" customWidth="1"/>
    <col min="13332" max="13332" width="1" style="49" customWidth="1"/>
    <col min="13333" max="13338" width="5.7109375" style="49" bestFit="1" customWidth="1"/>
    <col min="13339" max="13339" width="1" style="49" customWidth="1"/>
    <col min="13340" max="13345" width="5.7109375" style="49" bestFit="1" customWidth="1"/>
    <col min="13346" max="13346" width="1" style="49" customWidth="1"/>
    <col min="13347" max="13352" width="5.5703125" style="49" bestFit="1" customWidth="1"/>
    <col min="13353" max="13573" width="9.28515625" style="49"/>
    <col min="13574" max="13574" width="23" style="49" customWidth="1"/>
    <col min="13575" max="13580" width="6.5703125" style="49" bestFit="1" customWidth="1"/>
    <col min="13581" max="13581" width="1" style="49" customWidth="1"/>
    <col min="13582" max="13587" width="6.5703125" style="49" bestFit="1" customWidth="1"/>
    <col min="13588" max="13588" width="1" style="49" customWidth="1"/>
    <col min="13589" max="13594" width="5.7109375" style="49" bestFit="1" customWidth="1"/>
    <col min="13595" max="13595" width="1" style="49" customWidth="1"/>
    <col min="13596" max="13601" width="5.7109375" style="49" bestFit="1" customWidth="1"/>
    <col min="13602" max="13602" width="1" style="49" customWidth="1"/>
    <col min="13603" max="13608" width="5.5703125" style="49" bestFit="1" customWidth="1"/>
    <col min="13609" max="13829" width="9.28515625" style="49"/>
    <col min="13830" max="13830" width="23" style="49" customWidth="1"/>
    <col min="13831" max="13836" width="6.5703125" style="49" bestFit="1" customWidth="1"/>
    <col min="13837" max="13837" width="1" style="49" customWidth="1"/>
    <col min="13838" max="13843" width="6.5703125" style="49" bestFit="1" customWidth="1"/>
    <col min="13844" max="13844" width="1" style="49" customWidth="1"/>
    <col min="13845" max="13850" width="5.7109375" style="49" bestFit="1" customWidth="1"/>
    <col min="13851" max="13851" width="1" style="49" customWidth="1"/>
    <col min="13852" max="13857" width="5.7109375" style="49" bestFit="1" customWidth="1"/>
    <col min="13858" max="13858" width="1" style="49" customWidth="1"/>
    <col min="13859" max="13864" width="5.5703125" style="49" bestFit="1" customWidth="1"/>
    <col min="13865" max="14085" width="9.28515625" style="49"/>
    <col min="14086" max="14086" width="23" style="49" customWidth="1"/>
    <col min="14087" max="14092" width="6.5703125" style="49" bestFit="1" customWidth="1"/>
    <col min="14093" max="14093" width="1" style="49" customWidth="1"/>
    <col min="14094" max="14099" width="6.5703125" style="49" bestFit="1" customWidth="1"/>
    <col min="14100" max="14100" width="1" style="49" customWidth="1"/>
    <col min="14101" max="14106" width="5.7109375" style="49" bestFit="1" customWidth="1"/>
    <col min="14107" max="14107" width="1" style="49" customWidth="1"/>
    <col min="14108" max="14113" width="5.7109375" style="49" bestFit="1" customWidth="1"/>
    <col min="14114" max="14114" width="1" style="49" customWidth="1"/>
    <col min="14115" max="14120" width="5.5703125" style="49" bestFit="1" customWidth="1"/>
    <col min="14121" max="14341" width="9.28515625" style="49"/>
    <col min="14342" max="14342" width="23" style="49" customWidth="1"/>
    <col min="14343" max="14348" width="6.5703125" style="49" bestFit="1" customWidth="1"/>
    <col min="14349" max="14349" width="1" style="49" customWidth="1"/>
    <col min="14350" max="14355" width="6.5703125" style="49" bestFit="1" customWidth="1"/>
    <col min="14356" max="14356" width="1" style="49" customWidth="1"/>
    <col min="14357" max="14362" width="5.7109375" style="49" bestFit="1" customWidth="1"/>
    <col min="14363" max="14363" width="1" style="49" customWidth="1"/>
    <col min="14364" max="14369" width="5.7109375" style="49" bestFit="1" customWidth="1"/>
    <col min="14370" max="14370" width="1" style="49" customWidth="1"/>
    <col min="14371" max="14376" width="5.5703125" style="49" bestFit="1" customWidth="1"/>
    <col min="14377" max="14597" width="9.28515625" style="49"/>
    <col min="14598" max="14598" width="23" style="49" customWidth="1"/>
    <col min="14599" max="14604" width="6.5703125" style="49" bestFit="1" customWidth="1"/>
    <col min="14605" max="14605" width="1" style="49" customWidth="1"/>
    <col min="14606" max="14611" width="6.5703125" style="49" bestFit="1" customWidth="1"/>
    <col min="14612" max="14612" width="1" style="49" customWidth="1"/>
    <col min="14613" max="14618" width="5.7109375" style="49" bestFit="1" customWidth="1"/>
    <col min="14619" max="14619" width="1" style="49" customWidth="1"/>
    <col min="14620" max="14625" width="5.7109375" style="49" bestFit="1" customWidth="1"/>
    <col min="14626" max="14626" width="1" style="49" customWidth="1"/>
    <col min="14627" max="14632" width="5.5703125" style="49" bestFit="1" customWidth="1"/>
    <col min="14633" max="14853" width="9.28515625" style="49"/>
    <col min="14854" max="14854" width="23" style="49" customWidth="1"/>
    <col min="14855" max="14860" width="6.5703125" style="49" bestFit="1" customWidth="1"/>
    <col min="14861" max="14861" width="1" style="49" customWidth="1"/>
    <col min="14862" max="14867" width="6.5703125" style="49" bestFit="1" customWidth="1"/>
    <col min="14868" max="14868" width="1" style="49" customWidth="1"/>
    <col min="14869" max="14874" width="5.7109375" style="49" bestFit="1" customWidth="1"/>
    <col min="14875" max="14875" width="1" style="49" customWidth="1"/>
    <col min="14876" max="14881" width="5.7109375" style="49" bestFit="1" customWidth="1"/>
    <col min="14882" max="14882" width="1" style="49" customWidth="1"/>
    <col min="14883" max="14888" width="5.5703125" style="49" bestFit="1" customWidth="1"/>
    <col min="14889" max="15109" width="9.28515625" style="49"/>
    <col min="15110" max="15110" width="23" style="49" customWidth="1"/>
    <col min="15111" max="15116" width="6.5703125" style="49" bestFit="1" customWidth="1"/>
    <col min="15117" max="15117" width="1" style="49" customWidth="1"/>
    <col min="15118" max="15123" width="6.5703125" style="49" bestFit="1" customWidth="1"/>
    <col min="15124" max="15124" width="1" style="49" customWidth="1"/>
    <col min="15125" max="15130" width="5.7109375" style="49" bestFit="1" customWidth="1"/>
    <col min="15131" max="15131" width="1" style="49" customWidth="1"/>
    <col min="15132" max="15137" width="5.7109375" style="49" bestFit="1" customWidth="1"/>
    <col min="15138" max="15138" width="1" style="49" customWidth="1"/>
    <col min="15139" max="15144" width="5.5703125" style="49" bestFit="1" customWidth="1"/>
    <col min="15145" max="15365" width="9.28515625" style="49"/>
    <col min="15366" max="15366" width="23" style="49" customWidth="1"/>
    <col min="15367" max="15372" width="6.5703125" style="49" bestFit="1" customWidth="1"/>
    <col min="15373" max="15373" width="1" style="49" customWidth="1"/>
    <col min="15374" max="15379" width="6.5703125" style="49" bestFit="1" customWidth="1"/>
    <col min="15380" max="15380" width="1" style="49" customWidth="1"/>
    <col min="15381" max="15386" width="5.7109375" style="49" bestFit="1" customWidth="1"/>
    <col min="15387" max="15387" width="1" style="49" customWidth="1"/>
    <col min="15388" max="15393" width="5.7109375" style="49" bestFit="1" customWidth="1"/>
    <col min="15394" max="15394" width="1" style="49" customWidth="1"/>
    <col min="15395" max="15400" width="5.5703125" style="49" bestFit="1" customWidth="1"/>
    <col min="15401" max="15621" width="9.28515625" style="49"/>
    <col min="15622" max="15622" width="23" style="49" customWidth="1"/>
    <col min="15623" max="15628" width="6.5703125" style="49" bestFit="1" customWidth="1"/>
    <col min="15629" max="15629" width="1" style="49" customWidth="1"/>
    <col min="15630" max="15635" width="6.5703125" style="49" bestFit="1" customWidth="1"/>
    <col min="15636" max="15636" width="1" style="49" customWidth="1"/>
    <col min="15637" max="15642" width="5.7109375" style="49" bestFit="1" customWidth="1"/>
    <col min="15643" max="15643" width="1" style="49" customWidth="1"/>
    <col min="15644" max="15649" width="5.7109375" style="49" bestFit="1" customWidth="1"/>
    <col min="15650" max="15650" width="1" style="49" customWidth="1"/>
    <col min="15651" max="15656" width="5.5703125" style="49" bestFit="1" customWidth="1"/>
    <col min="15657" max="15877" width="9.28515625" style="49"/>
    <col min="15878" max="15878" width="23" style="49" customWidth="1"/>
    <col min="15879" max="15884" width="6.5703125" style="49" bestFit="1" customWidth="1"/>
    <col min="15885" max="15885" width="1" style="49" customWidth="1"/>
    <col min="15886" max="15891" width="6.5703125" style="49" bestFit="1" customWidth="1"/>
    <col min="15892" max="15892" width="1" style="49" customWidth="1"/>
    <col min="15893" max="15898" width="5.7109375" style="49" bestFit="1" customWidth="1"/>
    <col min="15899" max="15899" width="1" style="49" customWidth="1"/>
    <col min="15900" max="15905" width="5.7109375" style="49" bestFit="1" customWidth="1"/>
    <col min="15906" max="15906" width="1" style="49" customWidth="1"/>
    <col min="15907" max="15912" width="5.5703125" style="49" bestFit="1" customWidth="1"/>
    <col min="15913" max="16133" width="9.28515625" style="49"/>
    <col min="16134" max="16134" width="23" style="49" customWidth="1"/>
    <col min="16135" max="16140" width="6.5703125" style="49" bestFit="1" customWidth="1"/>
    <col min="16141" max="16141" width="1" style="49" customWidth="1"/>
    <col min="16142" max="16147" width="6.5703125" style="49" bestFit="1" customWidth="1"/>
    <col min="16148" max="16148" width="1" style="49" customWidth="1"/>
    <col min="16149" max="16154" width="5.7109375" style="49" bestFit="1" customWidth="1"/>
    <col min="16155" max="16155" width="1" style="49" customWidth="1"/>
    <col min="16156" max="16161" width="5.7109375" style="49" bestFit="1" customWidth="1"/>
    <col min="16162" max="16162" width="1" style="49" customWidth="1"/>
    <col min="16163" max="16168" width="5.5703125" style="49" bestFit="1" customWidth="1"/>
    <col min="16169" max="16384" width="9.28515625" style="49"/>
  </cols>
  <sheetData>
    <row r="1" spans="1:44" ht="14.25" x14ac:dyDescent="0.25">
      <c r="A1" s="48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9"/>
      <c r="AP1" s="278" t="s">
        <v>249</v>
      </c>
      <c r="AQ1" s="278"/>
      <c r="AR1" s="9"/>
    </row>
    <row r="2" spans="1:44" ht="15" x14ac:dyDescent="0.25">
      <c r="A2" s="48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9"/>
      <c r="AP2" s="278"/>
      <c r="AQ2" s="278"/>
      <c r="AR2"/>
    </row>
    <row r="3" spans="1:44" ht="15" x14ac:dyDescent="0.25">
      <c r="A3" s="48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0"/>
      <c r="AP3" s="40"/>
      <c r="AQ3" s="40"/>
      <c r="AR3" s="40"/>
    </row>
    <row r="4" spans="1:44" ht="14.25" x14ac:dyDescent="0.25">
      <c r="A4" s="48" t="s">
        <v>49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44" ht="14.25" x14ac:dyDescent="0.25">
      <c r="A5" s="48" t="s">
        <v>15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</row>
    <row r="6" spans="1:44" ht="14.25" x14ac:dyDescent="0.25">
      <c r="A6" s="48" t="s">
        <v>50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</row>
    <row r="7" spans="1:44" ht="15" thickBot="1" x14ac:dyDescent="0.3">
      <c r="A7" s="50"/>
      <c r="B7" s="51"/>
      <c r="C7" s="51"/>
      <c r="D7" s="51"/>
      <c r="E7" s="51"/>
      <c r="F7" s="51"/>
      <c r="G7" s="51"/>
      <c r="H7" s="51"/>
      <c r="I7" s="52"/>
      <c r="J7" s="51"/>
      <c r="K7" s="51"/>
      <c r="L7" s="51"/>
      <c r="M7" s="51"/>
      <c r="N7" s="51"/>
      <c r="O7" s="51"/>
      <c r="P7" s="51"/>
      <c r="Q7" s="52"/>
      <c r="R7" s="51"/>
      <c r="S7" s="51"/>
      <c r="T7" s="51"/>
      <c r="U7" s="51"/>
      <c r="V7" s="51"/>
      <c r="W7" s="51"/>
      <c r="X7" s="51"/>
      <c r="Y7" s="52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</row>
    <row r="8" spans="1:44" s="55" customFormat="1" ht="30.75" customHeight="1" x14ac:dyDescent="0.25">
      <c r="A8" s="288" t="s">
        <v>51</v>
      </c>
      <c r="B8" s="53" t="s">
        <v>22</v>
      </c>
      <c r="C8" s="53"/>
      <c r="D8" s="53"/>
      <c r="E8" s="53"/>
      <c r="F8" s="53"/>
      <c r="G8" s="53"/>
      <c r="H8" s="53"/>
      <c r="I8" s="54"/>
      <c r="J8" s="53" t="s">
        <v>8</v>
      </c>
      <c r="K8" s="53"/>
      <c r="L8" s="53"/>
      <c r="M8" s="53"/>
      <c r="N8" s="53"/>
      <c r="O8" s="53"/>
      <c r="P8" s="53"/>
      <c r="Q8" s="54"/>
      <c r="R8" s="53" t="s">
        <v>52</v>
      </c>
      <c r="S8" s="53"/>
      <c r="T8" s="53"/>
      <c r="U8" s="53"/>
      <c r="V8" s="53"/>
      <c r="W8" s="53"/>
      <c r="X8" s="53"/>
      <c r="Y8" s="54"/>
      <c r="Z8" s="53" t="s">
        <v>53</v>
      </c>
      <c r="AA8" s="53"/>
      <c r="AB8" s="53"/>
      <c r="AC8" s="53"/>
      <c r="AD8" s="53"/>
      <c r="AE8" s="53"/>
      <c r="AF8" s="53"/>
      <c r="AG8" s="54"/>
      <c r="AH8" s="53" t="s">
        <v>54</v>
      </c>
      <c r="AI8" s="53"/>
      <c r="AJ8" s="53"/>
      <c r="AK8" s="53"/>
      <c r="AL8" s="53"/>
      <c r="AM8" s="53"/>
      <c r="AN8" s="53"/>
    </row>
    <row r="9" spans="1:44" s="55" customFormat="1" ht="15.75" customHeight="1" thickBot="1" x14ac:dyDescent="0.3">
      <c r="A9" s="289"/>
      <c r="B9" s="56">
        <v>2010</v>
      </c>
      <c r="C9" s="56">
        <v>2011</v>
      </c>
      <c r="D9" s="56">
        <v>2012</v>
      </c>
      <c r="E9" s="56">
        <v>2013</v>
      </c>
      <c r="F9" s="56">
        <v>2014</v>
      </c>
      <c r="G9" s="56">
        <v>2015</v>
      </c>
      <c r="H9" s="56">
        <v>2016</v>
      </c>
      <c r="I9" s="57"/>
      <c r="J9" s="56">
        <v>2010</v>
      </c>
      <c r="K9" s="56">
        <v>2011</v>
      </c>
      <c r="L9" s="56">
        <v>2012</v>
      </c>
      <c r="M9" s="56">
        <v>2013</v>
      </c>
      <c r="N9" s="56">
        <v>2014</v>
      </c>
      <c r="O9" s="56">
        <v>2015</v>
      </c>
      <c r="P9" s="56">
        <v>2016</v>
      </c>
      <c r="Q9" s="57"/>
      <c r="R9" s="56">
        <v>2010</v>
      </c>
      <c r="S9" s="56">
        <v>2011</v>
      </c>
      <c r="T9" s="56">
        <v>2012</v>
      </c>
      <c r="U9" s="56">
        <v>2013</v>
      </c>
      <c r="V9" s="56">
        <v>2014</v>
      </c>
      <c r="W9" s="56">
        <v>2015</v>
      </c>
      <c r="X9" s="56">
        <v>2016</v>
      </c>
      <c r="Y9" s="57"/>
      <c r="Z9" s="56">
        <v>2010</v>
      </c>
      <c r="AA9" s="56">
        <v>2011</v>
      </c>
      <c r="AB9" s="56">
        <v>2012</v>
      </c>
      <c r="AC9" s="56">
        <v>2013</v>
      </c>
      <c r="AD9" s="56">
        <v>2014</v>
      </c>
      <c r="AE9" s="56">
        <v>2015</v>
      </c>
      <c r="AF9" s="56">
        <v>2016</v>
      </c>
      <c r="AG9" s="56"/>
      <c r="AH9" s="56">
        <v>2010</v>
      </c>
      <c r="AI9" s="56">
        <v>2011</v>
      </c>
      <c r="AJ9" s="56">
        <v>2012</v>
      </c>
      <c r="AK9" s="56">
        <v>2013</v>
      </c>
      <c r="AL9" s="56">
        <v>2014</v>
      </c>
      <c r="AM9" s="56">
        <v>2015</v>
      </c>
      <c r="AN9" s="56">
        <v>2016</v>
      </c>
    </row>
    <row r="10" spans="1:44" ht="21" customHeight="1" x14ac:dyDescent="0.25">
      <c r="A10" s="58" t="s">
        <v>21</v>
      </c>
      <c r="B10" s="59"/>
      <c r="C10" s="59"/>
      <c r="D10" s="59"/>
      <c r="E10" s="59"/>
      <c r="F10" s="59"/>
      <c r="G10" s="59"/>
      <c r="H10" s="59"/>
      <c r="I10" s="60"/>
      <c r="J10" s="59"/>
      <c r="K10" s="59"/>
      <c r="L10" s="59"/>
      <c r="M10" s="59"/>
      <c r="N10" s="59"/>
      <c r="O10" s="59"/>
      <c r="P10" s="59"/>
      <c r="Q10" s="60"/>
      <c r="R10" s="59"/>
      <c r="S10" s="59"/>
      <c r="T10" s="59"/>
      <c r="U10" s="59"/>
      <c r="V10" s="59"/>
      <c r="W10" s="59"/>
      <c r="X10" s="59"/>
      <c r="Y10" s="60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</row>
    <row r="11" spans="1:44" ht="15" customHeight="1" x14ac:dyDescent="0.25">
      <c r="A11" s="61" t="s">
        <v>40</v>
      </c>
      <c r="B11" s="62">
        <v>311227</v>
      </c>
      <c r="C11" s="62">
        <v>313288</v>
      </c>
      <c r="D11" s="62">
        <v>316723</v>
      </c>
      <c r="E11" s="62">
        <v>323807</v>
      </c>
      <c r="F11" s="62">
        <v>335714</v>
      </c>
      <c r="G11" s="62">
        <v>336563</v>
      </c>
      <c r="H11" s="62">
        <v>336477</v>
      </c>
      <c r="I11" s="63"/>
      <c r="J11" s="62">
        <v>221439</v>
      </c>
      <c r="K11" s="62">
        <v>222639</v>
      </c>
      <c r="L11" s="62">
        <v>220346</v>
      </c>
      <c r="M11" s="62">
        <v>218737</v>
      </c>
      <c r="N11" s="62">
        <v>219288</v>
      </c>
      <c r="O11" s="62">
        <v>216570</v>
      </c>
      <c r="P11" s="62">
        <v>216158</v>
      </c>
      <c r="Q11" s="63"/>
      <c r="R11" s="62">
        <v>27140</v>
      </c>
      <c r="S11" s="62">
        <v>27079</v>
      </c>
      <c r="T11" s="62">
        <v>26180</v>
      </c>
      <c r="U11" s="62">
        <v>26190</v>
      </c>
      <c r="V11" s="62">
        <v>27548</v>
      </c>
      <c r="W11" s="62">
        <v>26988</v>
      </c>
      <c r="X11" s="62">
        <v>26671</v>
      </c>
      <c r="Y11" s="63"/>
      <c r="Z11" s="62">
        <v>60778</v>
      </c>
      <c r="AA11" s="62">
        <v>61549</v>
      </c>
      <c r="AB11" s="62">
        <v>66673</v>
      </c>
      <c r="AC11" s="62">
        <v>72995</v>
      </c>
      <c r="AD11" s="62">
        <v>80686</v>
      </c>
      <c r="AE11" s="62">
        <v>83237</v>
      </c>
      <c r="AF11" s="62">
        <v>83230</v>
      </c>
      <c r="AG11" s="62"/>
      <c r="AH11" s="62">
        <v>1870</v>
      </c>
      <c r="AI11" s="62">
        <v>2021</v>
      </c>
      <c r="AJ11" s="62">
        <v>3524</v>
      </c>
      <c r="AK11" s="62">
        <v>5885</v>
      </c>
      <c r="AL11" s="62">
        <v>8192</v>
      </c>
      <c r="AM11" s="62">
        <v>9768</v>
      </c>
      <c r="AN11" s="62">
        <v>10418</v>
      </c>
    </row>
    <row r="12" spans="1:44" ht="25.5" customHeight="1" x14ac:dyDescent="0.25">
      <c r="A12" s="64" t="s">
        <v>55</v>
      </c>
      <c r="B12" s="62">
        <v>207502</v>
      </c>
      <c r="C12" s="62">
        <v>209499</v>
      </c>
      <c r="D12" s="62">
        <v>211364</v>
      </c>
      <c r="E12" s="62">
        <v>213150</v>
      </c>
      <c r="F12" s="62">
        <v>216750</v>
      </c>
      <c r="G12" s="62">
        <v>209955</v>
      </c>
      <c r="H12" s="62">
        <v>207038</v>
      </c>
      <c r="I12" s="63"/>
      <c r="J12" s="62">
        <v>156482</v>
      </c>
      <c r="K12" s="62">
        <v>158022</v>
      </c>
      <c r="L12" s="62">
        <v>157223</v>
      </c>
      <c r="M12" s="62">
        <v>155922</v>
      </c>
      <c r="N12" s="62">
        <v>154476</v>
      </c>
      <c r="O12" s="62">
        <v>148746</v>
      </c>
      <c r="P12" s="62">
        <v>146912</v>
      </c>
      <c r="Q12" s="63"/>
      <c r="R12" s="62">
        <v>16344</v>
      </c>
      <c r="S12" s="62">
        <v>16419</v>
      </c>
      <c r="T12" s="62">
        <v>15315</v>
      </c>
      <c r="U12" s="62">
        <v>15110</v>
      </c>
      <c r="V12" s="62">
        <v>15813</v>
      </c>
      <c r="W12" s="62">
        <v>15259</v>
      </c>
      <c r="X12" s="62">
        <v>14997</v>
      </c>
      <c r="Y12" s="63"/>
      <c r="Z12" s="62">
        <v>34676</v>
      </c>
      <c r="AA12" s="62">
        <v>35058</v>
      </c>
      <c r="AB12" s="62">
        <v>38826</v>
      </c>
      <c r="AC12" s="62">
        <v>42118</v>
      </c>
      <c r="AD12" s="62">
        <v>46461</v>
      </c>
      <c r="AE12" s="62">
        <v>45950</v>
      </c>
      <c r="AF12" s="62">
        <v>45129</v>
      </c>
      <c r="AG12" s="62"/>
      <c r="AH12" s="65" t="s">
        <v>56</v>
      </c>
      <c r="AI12" s="65" t="s">
        <v>56</v>
      </c>
      <c r="AJ12" s="65" t="s">
        <v>56</v>
      </c>
      <c r="AK12" s="65" t="s">
        <v>56</v>
      </c>
      <c r="AL12" s="65" t="s">
        <v>56</v>
      </c>
      <c r="AM12" s="65" t="s">
        <v>56</v>
      </c>
      <c r="AN12" s="65" t="s">
        <v>56</v>
      </c>
      <c r="AO12" s="65"/>
    </row>
    <row r="13" spans="1:44" ht="15" customHeight="1" x14ac:dyDescent="0.25">
      <c r="A13" s="64" t="s">
        <v>57</v>
      </c>
      <c r="B13" s="62">
        <v>84953</v>
      </c>
      <c r="C13" s="62">
        <v>85646</v>
      </c>
      <c r="D13" s="62">
        <v>88081</v>
      </c>
      <c r="E13" s="62">
        <v>84853</v>
      </c>
      <c r="F13" s="62">
        <v>82449</v>
      </c>
      <c r="G13" s="62">
        <v>79854</v>
      </c>
      <c r="H13" s="62">
        <v>80562</v>
      </c>
      <c r="I13" s="63"/>
      <c r="J13" s="62">
        <v>64802</v>
      </c>
      <c r="K13" s="62">
        <v>65431</v>
      </c>
      <c r="L13" s="62">
        <v>64938</v>
      </c>
      <c r="M13" s="62">
        <v>61328</v>
      </c>
      <c r="N13" s="62">
        <v>58738</v>
      </c>
      <c r="O13" s="62">
        <v>57192</v>
      </c>
      <c r="P13" s="62">
        <v>58485</v>
      </c>
      <c r="Q13" s="63"/>
      <c r="R13" s="62">
        <v>5474</v>
      </c>
      <c r="S13" s="62">
        <v>5460</v>
      </c>
      <c r="T13" s="62">
        <v>5067</v>
      </c>
      <c r="U13" s="62">
        <v>4969</v>
      </c>
      <c r="V13" s="62">
        <v>5016</v>
      </c>
      <c r="W13" s="62">
        <v>4636</v>
      </c>
      <c r="X13" s="62">
        <v>4558</v>
      </c>
      <c r="Y13" s="63"/>
      <c r="Z13" s="62">
        <v>14677</v>
      </c>
      <c r="AA13" s="62">
        <v>14755</v>
      </c>
      <c r="AB13" s="62">
        <v>18076</v>
      </c>
      <c r="AC13" s="62">
        <v>18556</v>
      </c>
      <c r="AD13" s="62">
        <v>18695</v>
      </c>
      <c r="AE13" s="62">
        <v>18026</v>
      </c>
      <c r="AF13" s="62">
        <v>17519</v>
      </c>
      <c r="AG13" s="62"/>
      <c r="AH13" s="65" t="s">
        <v>56</v>
      </c>
      <c r="AI13" s="65" t="s">
        <v>56</v>
      </c>
      <c r="AJ13" s="65" t="s">
        <v>56</v>
      </c>
      <c r="AK13" s="65" t="s">
        <v>56</v>
      </c>
      <c r="AL13" s="65" t="s">
        <v>56</v>
      </c>
      <c r="AM13" s="65" t="s">
        <v>56</v>
      </c>
      <c r="AN13" s="65" t="s">
        <v>56</v>
      </c>
      <c r="AO13" s="65"/>
    </row>
    <row r="14" spans="1:44" ht="15" customHeight="1" x14ac:dyDescent="0.25">
      <c r="A14" s="64" t="s">
        <v>58</v>
      </c>
      <c r="B14" s="62">
        <v>67375</v>
      </c>
      <c r="C14" s="62">
        <v>68618</v>
      </c>
      <c r="D14" s="62">
        <v>67409</v>
      </c>
      <c r="E14" s="62">
        <v>71505</v>
      </c>
      <c r="F14" s="62">
        <v>72826</v>
      </c>
      <c r="G14" s="62">
        <v>68649</v>
      </c>
      <c r="H14" s="62">
        <v>68052</v>
      </c>
      <c r="I14" s="63"/>
      <c r="J14" s="62">
        <v>50382</v>
      </c>
      <c r="K14" s="62">
        <v>51560</v>
      </c>
      <c r="L14" s="62">
        <v>50645</v>
      </c>
      <c r="M14" s="62">
        <v>52256</v>
      </c>
      <c r="N14" s="62">
        <v>51670</v>
      </c>
      <c r="O14" s="62">
        <v>48320</v>
      </c>
      <c r="P14" s="62">
        <v>47963</v>
      </c>
      <c r="Q14" s="63"/>
      <c r="R14" s="62">
        <v>5791</v>
      </c>
      <c r="S14" s="62">
        <v>5621</v>
      </c>
      <c r="T14" s="62">
        <v>5153</v>
      </c>
      <c r="U14" s="62">
        <v>5139</v>
      </c>
      <c r="V14" s="62">
        <v>5406</v>
      </c>
      <c r="W14" s="62">
        <v>5200</v>
      </c>
      <c r="X14" s="62">
        <v>5084</v>
      </c>
      <c r="Y14" s="63"/>
      <c r="Z14" s="62">
        <v>11202</v>
      </c>
      <c r="AA14" s="62">
        <v>11437</v>
      </c>
      <c r="AB14" s="62">
        <v>11611</v>
      </c>
      <c r="AC14" s="62">
        <v>14110</v>
      </c>
      <c r="AD14" s="62">
        <v>15750</v>
      </c>
      <c r="AE14" s="62">
        <v>15129</v>
      </c>
      <c r="AF14" s="62">
        <v>15005</v>
      </c>
      <c r="AG14" s="62"/>
      <c r="AH14" s="65" t="s">
        <v>56</v>
      </c>
      <c r="AI14" s="65" t="s">
        <v>56</v>
      </c>
      <c r="AJ14" s="65" t="s">
        <v>56</v>
      </c>
      <c r="AK14" s="65" t="s">
        <v>56</v>
      </c>
      <c r="AL14" s="65" t="s">
        <v>56</v>
      </c>
      <c r="AM14" s="65" t="s">
        <v>56</v>
      </c>
      <c r="AN14" s="65" t="s">
        <v>56</v>
      </c>
      <c r="AO14" s="65"/>
    </row>
    <row r="15" spans="1:44" ht="15" customHeight="1" x14ac:dyDescent="0.25">
      <c r="A15" s="64" t="s">
        <v>59</v>
      </c>
      <c r="B15" s="62">
        <v>55174</v>
      </c>
      <c r="C15" s="62">
        <v>55235</v>
      </c>
      <c r="D15" s="62">
        <v>55874</v>
      </c>
      <c r="E15" s="62">
        <v>56792</v>
      </c>
      <c r="F15" s="62">
        <v>61475</v>
      </c>
      <c r="G15" s="62">
        <v>61452</v>
      </c>
      <c r="H15" s="62">
        <v>58424</v>
      </c>
      <c r="I15" s="63"/>
      <c r="J15" s="62">
        <v>41298</v>
      </c>
      <c r="K15" s="62">
        <v>41031</v>
      </c>
      <c r="L15" s="62">
        <v>41640</v>
      </c>
      <c r="M15" s="62">
        <v>42338</v>
      </c>
      <c r="N15" s="62">
        <v>44068</v>
      </c>
      <c r="O15" s="62">
        <v>43234</v>
      </c>
      <c r="P15" s="62">
        <v>40464</v>
      </c>
      <c r="Q15" s="63"/>
      <c r="R15" s="62">
        <v>5079</v>
      </c>
      <c r="S15" s="62">
        <v>5338</v>
      </c>
      <c r="T15" s="62">
        <v>5095</v>
      </c>
      <c r="U15" s="62">
        <v>5002</v>
      </c>
      <c r="V15" s="62">
        <v>5391</v>
      </c>
      <c r="W15" s="62">
        <v>5423</v>
      </c>
      <c r="X15" s="62">
        <v>5355</v>
      </c>
      <c r="Y15" s="63"/>
      <c r="Z15" s="62">
        <v>8797</v>
      </c>
      <c r="AA15" s="62">
        <v>8866</v>
      </c>
      <c r="AB15" s="62">
        <v>9139</v>
      </c>
      <c r="AC15" s="62">
        <v>9452</v>
      </c>
      <c r="AD15" s="62">
        <v>12016</v>
      </c>
      <c r="AE15" s="62">
        <v>12795</v>
      </c>
      <c r="AF15" s="62">
        <v>12605</v>
      </c>
      <c r="AG15" s="62"/>
      <c r="AH15" s="65" t="s">
        <v>56</v>
      </c>
      <c r="AI15" s="65" t="s">
        <v>56</v>
      </c>
      <c r="AJ15" s="65" t="s">
        <v>56</v>
      </c>
      <c r="AK15" s="65" t="s">
        <v>56</v>
      </c>
      <c r="AL15" s="65" t="s">
        <v>56</v>
      </c>
      <c r="AM15" s="65" t="s">
        <v>56</v>
      </c>
      <c r="AN15" s="65" t="s">
        <v>56</v>
      </c>
      <c r="AO15" s="65"/>
    </row>
    <row r="16" spans="1:44" ht="25.5" x14ac:dyDescent="0.25">
      <c r="A16" s="64" t="s">
        <v>60</v>
      </c>
      <c r="B16" s="62">
        <v>103725</v>
      </c>
      <c r="C16" s="62">
        <v>103789</v>
      </c>
      <c r="D16" s="62">
        <v>105359</v>
      </c>
      <c r="E16" s="62">
        <v>110657</v>
      </c>
      <c r="F16" s="62">
        <v>118964</v>
      </c>
      <c r="G16" s="62">
        <v>126608</v>
      </c>
      <c r="H16" s="62">
        <v>129439</v>
      </c>
      <c r="I16" s="63"/>
      <c r="J16" s="62">
        <v>64957</v>
      </c>
      <c r="K16" s="62">
        <v>64617</v>
      </c>
      <c r="L16" s="62">
        <v>63123</v>
      </c>
      <c r="M16" s="62">
        <v>62815</v>
      </c>
      <c r="N16" s="62">
        <v>64812</v>
      </c>
      <c r="O16" s="62">
        <v>67824</v>
      </c>
      <c r="P16" s="62">
        <v>69246</v>
      </c>
      <c r="Q16" s="63"/>
      <c r="R16" s="62">
        <v>10796</v>
      </c>
      <c r="S16" s="62">
        <v>10660</v>
      </c>
      <c r="T16" s="62">
        <v>10865</v>
      </c>
      <c r="U16" s="62">
        <v>11080</v>
      </c>
      <c r="V16" s="62">
        <v>11735</v>
      </c>
      <c r="W16" s="62">
        <v>11729</v>
      </c>
      <c r="X16" s="62">
        <v>11674</v>
      </c>
      <c r="Y16" s="63"/>
      <c r="Z16" s="62">
        <v>26102</v>
      </c>
      <c r="AA16" s="62">
        <v>26491</v>
      </c>
      <c r="AB16" s="62">
        <v>27847</v>
      </c>
      <c r="AC16" s="62">
        <v>30877</v>
      </c>
      <c r="AD16" s="62">
        <v>34225</v>
      </c>
      <c r="AE16" s="62">
        <v>37287</v>
      </c>
      <c r="AF16" s="62">
        <v>38101</v>
      </c>
      <c r="AG16" s="62"/>
      <c r="AH16" s="62">
        <v>1870</v>
      </c>
      <c r="AI16" s="62">
        <v>2021</v>
      </c>
      <c r="AJ16" s="62">
        <v>3524</v>
      </c>
      <c r="AK16" s="62">
        <v>5885</v>
      </c>
      <c r="AL16" s="62">
        <v>8192</v>
      </c>
      <c r="AM16" s="62">
        <v>9768</v>
      </c>
      <c r="AN16" s="62">
        <v>10418</v>
      </c>
    </row>
    <row r="17" spans="1:40" ht="15" customHeight="1" x14ac:dyDescent="0.25">
      <c r="A17" s="64" t="s">
        <v>61</v>
      </c>
      <c r="B17" s="62">
        <v>54002</v>
      </c>
      <c r="C17" s="62">
        <v>53560</v>
      </c>
      <c r="D17" s="62">
        <v>54686</v>
      </c>
      <c r="E17" s="62">
        <v>57329</v>
      </c>
      <c r="F17" s="62">
        <v>60699</v>
      </c>
      <c r="G17" s="62">
        <v>63947</v>
      </c>
      <c r="H17" s="62">
        <v>63773</v>
      </c>
      <c r="I17" s="63"/>
      <c r="J17" s="62">
        <v>36240</v>
      </c>
      <c r="K17" s="62">
        <v>36008</v>
      </c>
      <c r="L17" s="62">
        <v>34584</v>
      </c>
      <c r="M17" s="62">
        <v>34406</v>
      </c>
      <c r="N17" s="62">
        <v>35896</v>
      </c>
      <c r="O17" s="62">
        <v>37707</v>
      </c>
      <c r="P17" s="62">
        <v>38129</v>
      </c>
      <c r="Q17" s="63"/>
      <c r="R17" s="62">
        <v>6077</v>
      </c>
      <c r="S17" s="62">
        <v>5801</v>
      </c>
      <c r="T17" s="62">
        <v>6141</v>
      </c>
      <c r="U17" s="62">
        <v>6009</v>
      </c>
      <c r="V17" s="62">
        <v>6362</v>
      </c>
      <c r="W17" s="62">
        <v>6530</v>
      </c>
      <c r="X17" s="62">
        <v>6200</v>
      </c>
      <c r="Y17" s="63"/>
      <c r="Z17" s="62">
        <v>10734</v>
      </c>
      <c r="AA17" s="62">
        <v>10722</v>
      </c>
      <c r="AB17" s="62">
        <v>11827</v>
      </c>
      <c r="AC17" s="62">
        <v>13515</v>
      </c>
      <c r="AD17" s="62">
        <v>14314</v>
      </c>
      <c r="AE17" s="62">
        <v>15431</v>
      </c>
      <c r="AF17" s="62">
        <v>14917</v>
      </c>
      <c r="AG17" s="62"/>
      <c r="AH17" s="62">
        <v>951</v>
      </c>
      <c r="AI17" s="62">
        <v>1029</v>
      </c>
      <c r="AJ17" s="62">
        <v>2134</v>
      </c>
      <c r="AK17" s="62">
        <v>3399</v>
      </c>
      <c r="AL17" s="62">
        <v>4127</v>
      </c>
      <c r="AM17" s="62">
        <v>4279</v>
      </c>
      <c r="AN17" s="62">
        <v>4527</v>
      </c>
    </row>
    <row r="18" spans="1:40" ht="15" customHeight="1" x14ac:dyDescent="0.25">
      <c r="A18" s="64" t="s">
        <v>62</v>
      </c>
      <c r="B18" s="62">
        <v>41860</v>
      </c>
      <c r="C18" s="62">
        <v>42070</v>
      </c>
      <c r="D18" s="62">
        <v>42372</v>
      </c>
      <c r="E18" s="62">
        <v>44385</v>
      </c>
      <c r="F18" s="62">
        <v>47410</v>
      </c>
      <c r="G18" s="62">
        <v>49864</v>
      </c>
      <c r="H18" s="62">
        <v>51598</v>
      </c>
      <c r="I18" s="63"/>
      <c r="J18" s="62">
        <v>28428</v>
      </c>
      <c r="K18" s="62">
        <v>28356</v>
      </c>
      <c r="L18" s="62">
        <v>28252</v>
      </c>
      <c r="M18" s="62">
        <v>28162</v>
      </c>
      <c r="N18" s="62">
        <v>28435</v>
      </c>
      <c r="O18" s="62">
        <v>29798</v>
      </c>
      <c r="P18" s="62">
        <v>30600</v>
      </c>
      <c r="Q18" s="63"/>
      <c r="R18" s="62">
        <v>4719</v>
      </c>
      <c r="S18" s="62">
        <v>4859</v>
      </c>
      <c r="T18" s="62">
        <v>4724</v>
      </c>
      <c r="U18" s="62">
        <v>5071</v>
      </c>
      <c r="V18" s="62">
        <v>5373</v>
      </c>
      <c r="W18" s="62">
        <v>5199</v>
      </c>
      <c r="X18" s="62">
        <v>5474</v>
      </c>
      <c r="Y18" s="63"/>
      <c r="Z18" s="62">
        <v>8190</v>
      </c>
      <c r="AA18" s="62">
        <v>8268</v>
      </c>
      <c r="AB18" s="62">
        <v>8486</v>
      </c>
      <c r="AC18" s="62">
        <v>9431</v>
      </c>
      <c r="AD18" s="62">
        <v>11067</v>
      </c>
      <c r="AE18" s="62">
        <v>11655</v>
      </c>
      <c r="AF18" s="62">
        <v>12425</v>
      </c>
      <c r="AG18" s="62"/>
      <c r="AH18" s="62">
        <v>523</v>
      </c>
      <c r="AI18" s="62">
        <v>587</v>
      </c>
      <c r="AJ18" s="62">
        <v>910</v>
      </c>
      <c r="AK18" s="62">
        <v>1721</v>
      </c>
      <c r="AL18" s="62">
        <v>2535</v>
      </c>
      <c r="AM18" s="62">
        <v>3212</v>
      </c>
      <c r="AN18" s="62">
        <v>3099</v>
      </c>
    </row>
    <row r="19" spans="1:40" ht="15" customHeight="1" x14ac:dyDescent="0.25">
      <c r="A19" s="64" t="s">
        <v>63</v>
      </c>
      <c r="B19" s="62">
        <v>7863</v>
      </c>
      <c r="C19" s="62">
        <v>8159</v>
      </c>
      <c r="D19" s="62">
        <v>8301</v>
      </c>
      <c r="E19" s="62">
        <v>8943</v>
      </c>
      <c r="F19" s="62">
        <v>10855</v>
      </c>
      <c r="G19" s="62">
        <v>12797</v>
      </c>
      <c r="H19" s="62">
        <v>14068</v>
      </c>
      <c r="I19" s="63"/>
      <c r="J19" s="62">
        <v>289</v>
      </c>
      <c r="K19" s="62">
        <v>253</v>
      </c>
      <c r="L19" s="62">
        <v>287</v>
      </c>
      <c r="M19" s="62">
        <v>247</v>
      </c>
      <c r="N19" s="62">
        <v>481</v>
      </c>
      <c r="O19" s="62">
        <v>319</v>
      </c>
      <c r="P19" s="62">
        <v>517</v>
      </c>
      <c r="Q19" s="63"/>
      <c r="R19" s="65" t="s">
        <v>64</v>
      </c>
      <c r="S19" s="65" t="s">
        <v>64</v>
      </c>
      <c r="T19" s="65" t="s">
        <v>64</v>
      </c>
      <c r="U19" s="65" t="s">
        <v>64</v>
      </c>
      <c r="V19" s="65" t="s">
        <v>64</v>
      </c>
      <c r="W19" s="65" t="s">
        <v>64</v>
      </c>
      <c r="X19" s="65" t="s">
        <v>64</v>
      </c>
      <c r="Y19" s="63"/>
      <c r="Z19" s="62">
        <v>7178</v>
      </c>
      <c r="AA19" s="62">
        <v>7501</v>
      </c>
      <c r="AB19" s="62">
        <v>7534</v>
      </c>
      <c r="AC19" s="62">
        <v>7931</v>
      </c>
      <c r="AD19" s="62">
        <v>8844</v>
      </c>
      <c r="AE19" s="62">
        <v>10201</v>
      </c>
      <c r="AF19" s="62">
        <v>10759</v>
      </c>
      <c r="AG19" s="62"/>
      <c r="AH19" s="62">
        <v>396</v>
      </c>
      <c r="AI19" s="62">
        <v>405</v>
      </c>
      <c r="AJ19" s="62">
        <v>480</v>
      </c>
      <c r="AK19" s="62">
        <v>765</v>
      </c>
      <c r="AL19" s="62">
        <v>1530</v>
      </c>
      <c r="AM19" s="62">
        <v>2277</v>
      </c>
      <c r="AN19" s="62">
        <v>2792</v>
      </c>
    </row>
    <row r="20" spans="1:40" ht="12.75" customHeight="1" x14ac:dyDescent="0.25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</row>
    <row r="21" spans="1:40" ht="21" customHeight="1" x14ac:dyDescent="0.25">
      <c r="A21" s="68" t="s">
        <v>31</v>
      </c>
      <c r="B21" s="69"/>
      <c r="C21" s="69"/>
      <c r="D21" s="69"/>
      <c r="E21" s="69"/>
      <c r="F21" s="69"/>
      <c r="G21" s="69"/>
      <c r="H21" s="69"/>
      <c r="I21" s="70"/>
      <c r="J21" s="69"/>
      <c r="K21" s="69"/>
      <c r="L21" s="69"/>
      <c r="M21" s="69"/>
      <c r="N21" s="69"/>
      <c r="O21" s="69"/>
      <c r="P21" s="69"/>
      <c r="Q21" s="70"/>
      <c r="R21" s="69"/>
      <c r="S21" s="69"/>
      <c r="T21" s="69"/>
      <c r="U21" s="69"/>
      <c r="V21" s="69"/>
      <c r="W21" s="69"/>
      <c r="X21" s="69"/>
      <c r="Y21" s="70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</row>
    <row r="22" spans="1:40" ht="15" customHeight="1" x14ac:dyDescent="0.25">
      <c r="A22" s="61" t="s">
        <v>40</v>
      </c>
      <c r="B22" s="65">
        <v>243235</v>
      </c>
      <c r="C22" s="65">
        <v>250460</v>
      </c>
      <c r="D22" s="65">
        <v>254590</v>
      </c>
      <c r="E22" s="65">
        <v>260395</v>
      </c>
      <c r="F22" s="65">
        <v>271074</v>
      </c>
      <c r="G22" s="71">
        <v>270880</v>
      </c>
      <c r="H22" s="71">
        <v>275913</v>
      </c>
      <c r="I22" s="65"/>
      <c r="J22" s="65">
        <v>170699</v>
      </c>
      <c r="K22" s="65">
        <v>176438</v>
      </c>
      <c r="L22" s="65">
        <v>175969</v>
      </c>
      <c r="M22" s="65">
        <v>175035</v>
      </c>
      <c r="N22" s="65">
        <v>174372</v>
      </c>
      <c r="O22" s="71">
        <v>172048</v>
      </c>
      <c r="P22" s="71">
        <v>174248</v>
      </c>
      <c r="Q22" s="65"/>
      <c r="R22" s="65">
        <v>21169</v>
      </c>
      <c r="S22" s="65">
        <v>20729</v>
      </c>
      <c r="T22" s="65">
        <v>20483</v>
      </c>
      <c r="U22" s="65">
        <v>19949</v>
      </c>
      <c r="V22" s="65">
        <v>21607</v>
      </c>
      <c r="W22" s="71">
        <v>20046</v>
      </c>
      <c r="X22" s="71">
        <v>21123</v>
      </c>
      <c r="Y22" s="65"/>
      <c r="Z22" s="65">
        <v>49538</v>
      </c>
      <c r="AA22" s="65">
        <v>51318</v>
      </c>
      <c r="AB22" s="65">
        <v>54761</v>
      </c>
      <c r="AC22" s="65">
        <v>59711</v>
      </c>
      <c r="AD22" s="65">
        <v>67150</v>
      </c>
      <c r="AE22" s="65">
        <v>69323</v>
      </c>
      <c r="AF22" s="65">
        <v>70400</v>
      </c>
      <c r="AG22" s="65"/>
      <c r="AH22" s="65">
        <v>1829</v>
      </c>
      <c r="AI22" s="65">
        <v>1975</v>
      </c>
      <c r="AJ22" s="65">
        <v>3377</v>
      </c>
      <c r="AK22" s="65">
        <v>5700</v>
      </c>
      <c r="AL22" s="65">
        <v>7945</v>
      </c>
      <c r="AM22" s="65">
        <v>9463</v>
      </c>
      <c r="AN22" s="65">
        <v>10142</v>
      </c>
    </row>
    <row r="23" spans="1:40" ht="25.5" customHeight="1" x14ac:dyDescent="0.25">
      <c r="A23" s="64" t="s">
        <v>55</v>
      </c>
      <c r="B23" s="65">
        <v>158579</v>
      </c>
      <c r="C23" s="65">
        <v>162754</v>
      </c>
      <c r="D23" s="65">
        <v>165876</v>
      </c>
      <c r="E23" s="65">
        <v>167635</v>
      </c>
      <c r="F23" s="65">
        <v>169150</v>
      </c>
      <c r="G23" s="71">
        <v>164066</v>
      </c>
      <c r="H23" s="71">
        <v>164547</v>
      </c>
      <c r="I23" s="65"/>
      <c r="J23" s="65">
        <v>118523</v>
      </c>
      <c r="K23" s="65">
        <v>122577</v>
      </c>
      <c r="L23" s="65">
        <v>123213</v>
      </c>
      <c r="M23" s="65">
        <v>122794</v>
      </c>
      <c r="N23" s="65">
        <v>119970</v>
      </c>
      <c r="O23" s="71">
        <v>115930</v>
      </c>
      <c r="P23" s="71">
        <v>116004</v>
      </c>
      <c r="Q23" s="65"/>
      <c r="R23" s="65">
        <v>12697</v>
      </c>
      <c r="S23" s="65">
        <v>12237</v>
      </c>
      <c r="T23" s="65">
        <v>11915</v>
      </c>
      <c r="U23" s="65">
        <v>11244</v>
      </c>
      <c r="V23" s="65">
        <v>12057</v>
      </c>
      <c r="W23" s="71">
        <v>11136</v>
      </c>
      <c r="X23" s="71">
        <v>11621</v>
      </c>
      <c r="Y23" s="65"/>
      <c r="Z23" s="65">
        <v>27359</v>
      </c>
      <c r="AA23" s="65">
        <v>27940</v>
      </c>
      <c r="AB23" s="65">
        <v>30748</v>
      </c>
      <c r="AC23" s="65">
        <v>33597</v>
      </c>
      <c r="AD23" s="65">
        <v>37123</v>
      </c>
      <c r="AE23" s="65">
        <v>37000</v>
      </c>
      <c r="AF23" s="65">
        <v>36922</v>
      </c>
      <c r="AG23" s="65"/>
      <c r="AH23" s="65" t="s">
        <v>56</v>
      </c>
      <c r="AI23" s="65" t="s">
        <v>56</v>
      </c>
      <c r="AJ23" s="65" t="s">
        <v>56</v>
      </c>
      <c r="AK23" s="65" t="s">
        <v>56</v>
      </c>
      <c r="AL23" s="65" t="s">
        <v>56</v>
      </c>
      <c r="AM23" s="65" t="s">
        <v>56</v>
      </c>
      <c r="AN23" s="65" t="s">
        <v>56</v>
      </c>
    </row>
    <row r="24" spans="1:40" ht="15" customHeight="1" x14ac:dyDescent="0.25">
      <c r="A24" s="64" t="s">
        <v>57</v>
      </c>
      <c r="B24" s="65">
        <v>61889</v>
      </c>
      <c r="C24" s="65">
        <v>62841</v>
      </c>
      <c r="D24" s="65">
        <v>65528</v>
      </c>
      <c r="E24" s="65">
        <v>64023</v>
      </c>
      <c r="F24" s="65">
        <v>61026</v>
      </c>
      <c r="G24" s="71">
        <v>59660</v>
      </c>
      <c r="H24" s="71">
        <v>61152</v>
      </c>
      <c r="I24" s="65"/>
      <c r="J24" s="65">
        <v>46683</v>
      </c>
      <c r="K24" s="65">
        <v>47536</v>
      </c>
      <c r="L24" s="65">
        <v>48189</v>
      </c>
      <c r="M24" s="65">
        <v>46025</v>
      </c>
      <c r="N24" s="65">
        <v>43020</v>
      </c>
      <c r="O24" s="71">
        <v>42292</v>
      </c>
      <c r="P24" s="71">
        <v>43810</v>
      </c>
      <c r="Q24" s="65"/>
      <c r="R24" s="65">
        <v>4008</v>
      </c>
      <c r="S24" s="65">
        <v>4006</v>
      </c>
      <c r="T24" s="65">
        <v>3777</v>
      </c>
      <c r="U24" s="65">
        <v>3518</v>
      </c>
      <c r="V24" s="65">
        <v>3565</v>
      </c>
      <c r="W24" s="71">
        <v>3215</v>
      </c>
      <c r="X24" s="71">
        <v>3266</v>
      </c>
      <c r="Y24" s="65"/>
      <c r="Z24" s="65">
        <v>11198</v>
      </c>
      <c r="AA24" s="65">
        <v>11299</v>
      </c>
      <c r="AB24" s="65">
        <v>13562</v>
      </c>
      <c r="AC24" s="65">
        <v>14480</v>
      </c>
      <c r="AD24" s="65">
        <v>14441</v>
      </c>
      <c r="AE24" s="65">
        <v>14153</v>
      </c>
      <c r="AF24" s="65">
        <v>14076</v>
      </c>
      <c r="AG24" s="65"/>
      <c r="AH24" s="65" t="s">
        <v>56</v>
      </c>
      <c r="AI24" s="65" t="s">
        <v>56</v>
      </c>
      <c r="AJ24" s="65" t="s">
        <v>56</v>
      </c>
      <c r="AK24" s="65" t="s">
        <v>56</v>
      </c>
      <c r="AL24" s="65" t="s">
        <v>56</v>
      </c>
      <c r="AM24" s="65" t="s">
        <v>56</v>
      </c>
      <c r="AN24" s="65" t="s">
        <v>56</v>
      </c>
    </row>
    <row r="25" spans="1:40" ht="15" customHeight="1" x14ac:dyDescent="0.25">
      <c r="A25" s="64" t="s">
        <v>58</v>
      </c>
      <c r="B25" s="65">
        <v>51215</v>
      </c>
      <c r="C25" s="65">
        <v>53394</v>
      </c>
      <c r="D25" s="65">
        <v>52723</v>
      </c>
      <c r="E25" s="65">
        <v>55445</v>
      </c>
      <c r="F25" s="65">
        <v>55915</v>
      </c>
      <c r="G25" s="71">
        <v>52552</v>
      </c>
      <c r="H25" s="71">
        <v>53231</v>
      </c>
      <c r="I25" s="65"/>
      <c r="J25" s="65">
        <v>38014</v>
      </c>
      <c r="K25" s="65">
        <v>40292</v>
      </c>
      <c r="L25" s="65">
        <v>39552</v>
      </c>
      <c r="M25" s="65">
        <v>40570</v>
      </c>
      <c r="N25" s="65">
        <v>39531</v>
      </c>
      <c r="O25" s="71">
        <v>36844</v>
      </c>
      <c r="P25" s="71">
        <v>37447</v>
      </c>
      <c r="Q25" s="65"/>
      <c r="R25" s="65">
        <v>4592</v>
      </c>
      <c r="S25" s="65">
        <v>4068</v>
      </c>
      <c r="T25" s="65">
        <v>4001</v>
      </c>
      <c r="U25" s="65">
        <v>3771</v>
      </c>
      <c r="V25" s="65">
        <v>4066</v>
      </c>
      <c r="W25" s="71">
        <v>3800</v>
      </c>
      <c r="X25" s="71">
        <v>3926</v>
      </c>
      <c r="Y25" s="65"/>
      <c r="Z25" s="65">
        <v>8609</v>
      </c>
      <c r="AA25" s="65">
        <v>9034</v>
      </c>
      <c r="AB25" s="65">
        <v>9170</v>
      </c>
      <c r="AC25" s="65">
        <v>11104</v>
      </c>
      <c r="AD25" s="65">
        <v>12318</v>
      </c>
      <c r="AE25" s="65">
        <v>11908</v>
      </c>
      <c r="AF25" s="65">
        <v>11858</v>
      </c>
      <c r="AG25" s="65"/>
      <c r="AH25" s="65" t="s">
        <v>56</v>
      </c>
      <c r="AI25" s="65" t="s">
        <v>56</v>
      </c>
      <c r="AJ25" s="65" t="s">
        <v>56</v>
      </c>
      <c r="AK25" s="65" t="s">
        <v>56</v>
      </c>
      <c r="AL25" s="65" t="s">
        <v>56</v>
      </c>
      <c r="AM25" s="65" t="s">
        <v>56</v>
      </c>
      <c r="AN25" s="65" t="s">
        <v>56</v>
      </c>
    </row>
    <row r="26" spans="1:40" ht="15" customHeight="1" x14ac:dyDescent="0.25">
      <c r="A26" s="64" t="s">
        <v>59</v>
      </c>
      <c r="B26" s="65">
        <v>45475</v>
      </c>
      <c r="C26" s="65">
        <v>46519</v>
      </c>
      <c r="D26" s="65">
        <v>47625</v>
      </c>
      <c r="E26" s="65">
        <v>48167</v>
      </c>
      <c r="F26" s="65">
        <v>52209</v>
      </c>
      <c r="G26" s="71">
        <v>51854</v>
      </c>
      <c r="H26" s="71">
        <v>50164</v>
      </c>
      <c r="I26" s="65"/>
      <c r="J26" s="65">
        <v>33826</v>
      </c>
      <c r="K26" s="65">
        <v>34749</v>
      </c>
      <c r="L26" s="65">
        <v>35472</v>
      </c>
      <c r="M26" s="65">
        <v>36199</v>
      </c>
      <c r="N26" s="65">
        <v>37419</v>
      </c>
      <c r="O26" s="71">
        <v>36794</v>
      </c>
      <c r="P26" s="71">
        <v>34747</v>
      </c>
      <c r="Q26" s="65"/>
      <c r="R26" s="65">
        <v>4097</v>
      </c>
      <c r="S26" s="65">
        <v>4163</v>
      </c>
      <c r="T26" s="65">
        <v>4137</v>
      </c>
      <c r="U26" s="65">
        <v>3955</v>
      </c>
      <c r="V26" s="65">
        <v>4426</v>
      </c>
      <c r="W26" s="71">
        <v>4121</v>
      </c>
      <c r="X26" s="71">
        <v>4429</v>
      </c>
      <c r="Y26" s="65"/>
      <c r="Z26" s="65">
        <v>7552</v>
      </c>
      <c r="AA26" s="65">
        <v>7607</v>
      </c>
      <c r="AB26" s="65">
        <v>8016</v>
      </c>
      <c r="AC26" s="65">
        <v>8013</v>
      </c>
      <c r="AD26" s="65">
        <v>10364</v>
      </c>
      <c r="AE26" s="65">
        <v>10939</v>
      </c>
      <c r="AF26" s="65">
        <v>10988</v>
      </c>
      <c r="AG26" s="65"/>
      <c r="AH26" s="65" t="s">
        <v>56</v>
      </c>
      <c r="AI26" s="65" t="s">
        <v>56</v>
      </c>
      <c r="AJ26" s="65" t="s">
        <v>56</v>
      </c>
      <c r="AK26" s="65" t="s">
        <v>56</v>
      </c>
      <c r="AL26" s="65" t="s">
        <v>56</v>
      </c>
      <c r="AM26" s="65" t="s">
        <v>56</v>
      </c>
      <c r="AN26" s="65" t="s">
        <v>56</v>
      </c>
    </row>
    <row r="27" spans="1:40" ht="25.5" x14ac:dyDescent="0.25">
      <c r="A27" s="64" t="s">
        <v>60</v>
      </c>
      <c r="B27" s="65">
        <v>84656</v>
      </c>
      <c r="C27" s="65">
        <v>87706</v>
      </c>
      <c r="D27" s="65">
        <v>88714</v>
      </c>
      <c r="E27" s="65">
        <v>92760</v>
      </c>
      <c r="F27" s="65">
        <v>101924</v>
      </c>
      <c r="G27" s="71">
        <v>106814</v>
      </c>
      <c r="H27" s="71">
        <v>111366</v>
      </c>
      <c r="I27" s="65"/>
      <c r="J27" s="65">
        <v>52176</v>
      </c>
      <c r="K27" s="65">
        <v>53861</v>
      </c>
      <c r="L27" s="65">
        <v>52756</v>
      </c>
      <c r="M27" s="65">
        <v>52241</v>
      </c>
      <c r="N27" s="65">
        <v>54402</v>
      </c>
      <c r="O27" s="71">
        <v>56118</v>
      </c>
      <c r="P27" s="71">
        <v>58244</v>
      </c>
      <c r="Q27" s="65"/>
      <c r="R27" s="65">
        <v>8472</v>
      </c>
      <c r="S27" s="65">
        <v>8492</v>
      </c>
      <c r="T27" s="65">
        <v>8568</v>
      </c>
      <c r="U27" s="65">
        <v>8705</v>
      </c>
      <c r="V27" s="65">
        <v>9550</v>
      </c>
      <c r="W27" s="71">
        <v>8910</v>
      </c>
      <c r="X27" s="71">
        <v>9502</v>
      </c>
      <c r="Y27" s="65"/>
      <c r="Z27" s="65">
        <v>22179</v>
      </c>
      <c r="AA27" s="65">
        <v>23378</v>
      </c>
      <c r="AB27" s="65">
        <v>24013</v>
      </c>
      <c r="AC27" s="65">
        <v>26114</v>
      </c>
      <c r="AD27" s="65">
        <v>30027</v>
      </c>
      <c r="AE27" s="65">
        <v>32323</v>
      </c>
      <c r="AF27" s="65">
        <v>33478</v>
      </c>
      <c r="AG27" s="65"/>
      <c r="AH27" s="65">
        <v>1829</v>
      </c>
      <c r="AI27" s="65">
        <v>1975</v>
      </c>
      <c r="AJ27" s="65">
        <v>3377</v>
      </c>
      <c r="AK27" s="65">
        <v>5700</v>
      </c>
      <c r="AL27" s="65">
        <v>7945</v>
      </c>
      <c r="AM27" s="65">
        <v>9463</v>
      </c>
      <c r="AN27" s="65">
        <v>10142</v>
      </c>
    </row>
    <row r="28" spans="1:40" ht="15" customHeight="1" x14ac:dyDescent="0.25">
      <c r="A28" s="64" t="s">
        <v>61</v>
      </c>
      <c r="B28" s="65">
        <v>40894</v>
      </c>
      <c r="C28" s="65">
        <v>42326</v>
      </c>
      <c r="D28" s="65">
        <v>42943</v>
      </c>
      <c r="E28" s="65">
        <v>45019</v>
      </c>
      <c r="F28" s="65">
        <v>48211</v>
      </c>
      <c r="G28" s="71">
        <v>50311</v>
      </c>
      <c r="H28" s="71">
        <v>50890</v>
      </c>
      <c r="I28" s="65"/>
      <c r="J28" s="65">
        <v>26935</v>
      </c>
      <c r="K28" s="65">
        <v>27887</v>
      </c>
      <c r="L28" s="65">
        <v>26667</v>
      </c>
      <c r="M28" s="65">
        <v>26607</v>
      </c>
      <c r="N28" s="65">
        <v>27632</v>
      </c>
      <c r="O28" s="71">
        <v>28792</v>
      </c>
      <c r="P28" s="71">
        <v>29355</v>
      </c>
      <c r="Q28" s="65"/>
      <c r="R28" s="65">
        <v>4569</v>
      </c>
      <c r="S28" s="65">
        <v>4484</v>
      </c>
      <c r="T28" s="65">
        <v>4772</v>
      </c>
      <c r="U28" s="65">
        <v>4417</v>
      </c>
      <c r="V28" s="65">
        <v>4848</v>
      </c>
      <c r="W28" s="71">
        <v>4751</v>
      </c>
      <c r="X28" s="71">
        <v>4642</v>
      </c>
      <c r="Y28" s="65"/>
      <c r="Z28" s="65">
        <v>8457</v>
      </c>
      <c r="AA28" s="65">
        <v>8946</v>
      </c>
      <c r="AB28" s="65">
        <v>9468</v>
      </c>
      <c r="AC28" s="65">
        <v>10703</v>
      </c>
      <c r="AD28" s="65">
        <v>11734</v>
      </c>
      <c r="AE28" s="65">
        <v>12627</v>
      </c>
      <c r="AF28" s="65">
        <v>12470</v>
      </c>
      <c r="AG28" s="65"/>
      <c r="AH28" s="65">
        <v>933</v>
      </c>
      <c r="AI28" s="65">
        <v>1009</v>
      </c>
      <c r="AJ28" s="65">
        <v>2036</v>
      </c>
      <c r="AK28" s="65">
        <v>3292</v>
      </c>
      <c r="AL28" s="65">
        <v>3997</v>
      </c>
      <c r="AM28" s="65">
        <v>4141</v>
      </c>
      <c r="AN28" s="65">
        <v>4423</v>
      </c>
    </row>
    <row r="29" spans="1:40" ht="15" customHeight="1" x14ac:dyDescent="0.25">
      <c r="A29" s="64" t="s">
        <v>62</v>
      </c>
      <c r="B29" s="65">
        <v>36360</v>
      </c>
      <c r="C29" s="65">
        <v>37659</v>
      </c>
      <c r="D29" s="65">
        <v>37861</v>
      </c>
      <c r="E29" s="65">
        <v>39439</v>
      </c>
      <c r="F29" s="65">
        <v>43284</v>
      </c>
      <c r="G29" s="71">
        <v>44378</v>
      </c>
      <c r="H29" s="71">
        <v>47411</v>
      </c>
      <c r="I29" s="65"/>
      <c r="J29" s="65">
        <v>24960</v>
      </c>
      <c r="K29" s="65">
        <v>25722</v>
      </c>
      <c r="L29" s="65">
        <v>25805</v>
      </c>
      <c r="M29" s="65">
        <v>25390</v>
      </c>
      <c r="N29" s="65">
        <v>26305</v>
      </c>
      <c r="O29" s="71">
        <v>27007</v>
      </c>
      <c r="P29" s="71">
        <v>28372</v>
      </c>
      <c r="Q29" s="65"/>
      <c r="R29" s="65">
        <v>3903</v>
      </c>
      <c r="S29" s="65">
        <v>4008</v>
      </c>
      <c r="T29" s="65">
        <v>3796</v>
      </c>
      <c r="U29" s="65">
        <v>4288</v>
      </c>
      <c r="V29" s="65">
        <v>4702</v>
      </c>
      <c r="W29" s="71">
        <v>4159</v>
      </c>
      <c r="X29" s="71">
        <v>4860</v>
      </c>
      <c r="Y29" s="65"/>
      <c r="Z29" s="65">
        <v>6989</v>
      </c>
      <c r="AA29" s="65">
        <v>7359</v>
      </c>
      <c r="AB29" s="65">
        <v>7381</v>
      </c>
      <c r="AC29" s="65">
        <v>8093</v>
      </c>
      <c r="AD29" s="65">
        <v>9813</v>
      </c>
      <c r="AE29" s="65">
        <v>10100</v>
      </c>
      <c r="AF29" s="65">
        <v>11156</v>
      </c>
      <c r="AG29" s="65"/>
      <c r="AH29" s="65">
        <v>508</v>
      </c>
      <c r="AI29" s="65">
        <v>570</v>
      </c>
      <c r="AJ29" s="65">
        <v>879</v>
      </c>
      <c r="AK29" s="65">
        <v>1668</v>
      </c>
      <c r="AL29" s="65">
        <v>2464</v>
      </c>
      <c r="AM29" s="65">
        <v>3112</v>
      </c>
      <c r="AN29" s="65">
        <v>3023</v>
      </c>
    </row>
    <row r="30" spans="1:40" ht="15" customHeight="1" x14ac:dyDescent="0.25">
      <c r="A30" s="64" t="s">
        <v>63</v>
      </c>
      <c r="B30" s="65">
        <v>7402</v>
      </c>
      <c r="C30" s="65">
        <v>7721</v>
      </c>
      <c r="D30" s="65">
        <v>7910</v>
      </c>
      <c r="E30" s="65">
        <v>8302</v>
      </c>
      <c r="F30" s="65">
        <v>10429</v>
      </c>
      <c r="G30" s="71">
        <v>12125</v>
      </c>
      <c r="H30" s="71">
        <v>13065</v>
      </c>
      <c r="I30" s="65"/>
      <c r="J30" s="65">
        <v>281</v>
      </c>
      <c r="K30" s="65">
        <v>252</v>
      </c>
      <c r="L30" s="65">
        <v>284</v>
      </c>
      <c r="M30" s="65">
        <v>244</v>
      </c>
      <c r="N30" s="65">
        <v>465</v>
      </c>
      <c r="O30" s="71">
        <v>319</v>
      </c>
      <c r="P30" s="71">
        <v>517</v>
      </c>
      <c r="Q30" s="65"/>
      <c r="R30" s="65" t="s">
        <v>64</v>
      </c>
      <c r="S30" s="65" t="s">
        <v>64</v>
      </c>
      <c r="T30" s="65" t="s">
        <v>64</v>
      </c>
      <c r="U30" s="65" t="s">
        <v>64</v>
      </c>
      <c r="V30" s="65" t="s">
        <v>64</v>
      </c>
      <c r="W30" s="71" t="s">
        <v>64</v>
      </c>
      <c r="X30" s="71" t="s">
        <v>64</v>
      </c>
      <c r="Y30" s="65"/>
      <c r="Z30" s="65">
        <v>6733</v>
      </c>
      <c r="AA30" s="65">
        <v>7073</v>
      </c>
      <c r="AB30" s="65">
        <v>7164</v>
      </c>
      <c r="AC30" s="65">
        <v>7318</v>
      </c>
      <c r="AD30" s="65">
        <v>8480</v>
      </c>
      <c r="AE30" s="65">
        <v>9596</v>
      </c>
      <c r="AF30" s="65">
        <v>9852</v>
      </c>
      <c r="AG30" s="65"/>
      <c r="AH30" s="65">
        <v>388</v>
      </c>
      <c r="AI30" s="65">
        <v>396</v>
      </c>
      <c r="AJ30" s="65">
        <v>462</v>
      </c>
      <c r="AK30" s="65">
        <v>740</v>
      </c>
      <c r="AL30" s="65">
        <v>1484</v>
      </c>
      <c r="AM30" s="65">
        <v>2210</v>
      </c>
      <c r="AN30" s="65">
        <v>2696</v>
      </c>
    </row>
    <row r="31" spans="1:40" ht="12.75" customHeight="1" x14ac:dyDescent="0.2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</row>
    <row r="32" spans="1:40" ht="21" customHeight="1" x14ac:dyDescent="0.25">
      <c r="A32" s="68" t="s">
        <v>32</v>
      </c>
      <c r="B32" s="69"/>
      <c r="C32" s="69"/>
      <c r="D32" s="69"/>
      <c r="E32" s="69"/>
      <c r="F32" s="69"/>
      <c r="G32" s="69"/>
      <c r="H32" s="69"/>
      <c r="I32" s="70"/>
      <c r="J32" s="69"/>
      <c r="K32" s="69"/>
      <c r="L32" s="69"/>
      <c r="M32" s="69"/>
      <c r="N32" s="69"/>
      <c r="O32" s="69"/>
      <c r="P32" s="69"/>
      <c r="Q32" s="70"/>
      <c r="R32" s="69"/>
      <c r="S32" s="69"/>
      <c r="T32" s="69"/>
      <c r="U32" s="69"/>
      <c r="V32" s="69"/>
      <c r="W32" s="69"/>
      <c r="X32" s="69"/>
      <c r="Y32" s="70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</row>
    <row r="33" spans="1:59" ht="15" customHeight="1" x14ac:dyDescent="0.25">
      <c r="A33" s="61" t="s">
        <v>40</v>
      </c>
      <c r="B33" s="65">
        <v>67992</v>
      </c>
      <c r="C33" s="65">
        <v>62828</v>
      </c>
      <c r="D33" s="65">
        <v>62133</v>
      </c>
      <c r="E33" s="65">
        <v>63412</v>
      </c>
      <c r="F33" s="65">
        <v>64640</v>
      </c>
      <c r="G33" s="71">
        <v>65683</v>
      </c>
      <c r="H33" s="71">
        <v>60564</v>
      </c>
      <c r="I33" s="65"/>
      <c r="J33" s="65">
        <v>50740</v>
      </c>
      <c r="K33" s="65">
        <v>46201</v>
      </c>
      <c r="L33" s="65">
        <v>44377</v>
      </c>
      <c r="M33" s="65">
        <v>43702</v>
      </c>
      <c r="N33" s="65">
        <v>44916</v>
      </c>
      <c r="O33" s="71">
        <v>44522</v>
      </c>
      <c r="P33" s="71">
        <v>41910</v>
      </c>
      <c r="Q33" s="65"/>
      <c r="R33" s="65">
        <v>5971</v>
      </c>
      <c r="S33" s="65">
        <v>6350</v>
      </c>
      <c r="T33" s="65">
        <v>5697</v>
      </c>
      <c r="U33" s="65">
        <v>6241</v>
      </c>
      <c r="V33" s="65">
        <v>5941</v>
      </c>
      <c r="W33" s="71">
        <v>6942</v>
      </c>
      <c r="X33" s="71">
        <v>5548</v>
      </c>
      <c r="Y33" s="65"/>
      <c r="Z33" s="65">
        <v>11240</v>
      </c>
      <c r="AA33" s="65">
        <v>10231</v>
      </c>
      <c r="AB33" s="65">
        <v>11912</v>
      </c>
      <c r="AC33" s="65">
        <v>13284</v>
      </c>
      <c r="AD33" s="65">
        <v>13536</v>
      </c>
      <c r="AE33" s="65">
        <v>13914</v>
      </c>
      <c r="AF33" s="65">
        <v>12830</v>
      </c>
      <c r="AG33" s="65"/>
      <c r="AH33" s="65">
        <v>41</v>
      </c>
      <c r="AI33" s="65">
        <v>46</v>
      </c>
      <c r="AJ33" s="65">
        <v>147</v>
      </c>
      <c r="AK33" s="65">
        <v>185</v>
      </c>
      <c r="AL33" s="65">
        <v>247</v>
      </c>
      <c r="AM33" s="65">
        <v>305</v>
      </c>
      <c r="AN33" s="65">
        <v>276</v>
      </c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ht="25.5" customHeight="1" x14ac:dyDescent="0.25">
      <c r="A34" s="64" t="s">
        <v>55</v>
      </c>
      <c r="B34" s="65">
        <v>48923</v>
      </c>
      <c r="C34" s="65">
        <v>46745</v>
      </c>
      <c r="D34" s="65">
        <v>45488</v>
      </c>
      <c r="E34" s="65">
        <v>45515</v>
      </c>
      <c r="F34" s="65">
        <v>47600</v>
      </c>
      <c r="G34" s="71">
        <v>45889</v>
      </c>
      <c r="H34" s="71">
        <v>42491</v>
      </c>
      <c r="I34" s="65"/>
      <c r="J34" s="65">
        <v>37959</v>
      </c>
      <c r="K34" s="65">
        <v>35445</v>
      </c>
      <c r="L34" s="65">
        <v>34010</v>
      </c>
      <c r="M34" s="65">
        <v>33128</v>
      </c>
      <c r="N34" s="65">
        <v>34506</v>
      </c>
      <c r="O34" s="71">
        <v>32816</v>
      </c>
      <c r="P34" s="71">
        <v>30908</v>
      </c>
      <c r="Q34" s="65"/>
      <c r="R34" s="65">
        <v>3647</v>
      </c>
      <c r="S34" s="65">
        <v>4182</v>
      </c>
      <c r="T34" s="65">
        <v>3400</v>
      </c>
      <c r="U34" s="65">
        <v>3866</v>
      </c>
      <c r="V34" s="65">
        <v>3756</v>
      </c>
      <c r="W34" s="71">
        <v>4123</v>
      </c>
      <c r="X34" s="71">
        <v>3376</v>
      </c>
      <c r="Y34" s="65"/>
      <c r="Z34" s="65">
        <v>7317</v>
      </c>
      <c r="AA34" s="65">
        <v>7118</v>
      </c>
      <c r="AB34" s="65">
        <v>8078</v>
      </c>
      <c r="AC34" s="65">
        <v>8521</v>
      </c>
      <c r="AD34" s="65">
        <v>9338</v>
      </c>
      <c r="AE34" s="65">
        <v>8950</v>
      </c>
      <c r="AF34" s="65">
        <v>8207</v>
      </c>
      <c r="AG34" s="65"/>
      <c r="AH34" s="65" t="s">
        <v>56</v>
      </c>
      <c r="AI34" s="65" t="s">
        <v>56</v>
      </c>
      <c r="AJ34" s="65" t="s">
        <v>56</v>
      </c>
      <c r="AK34" s="65" t="s">
        <v>56</v>
      </c>
      <c r="AL34" s="65" t="s">
        <v>56</v>
      </c>
      <c r="AM34" s="65" t="s">
        <v>56</v>
      </c>
      <c r="AN34" s="65" t="s">
        <v>56</v>
      </c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ht="15" customHeight="1" x14ac:dyDescent="0.25">
      <c r="A35" s="64" t="s">
        <v>57</v>
      </c>
      <c r="B35" s="65">
        <v>23064</v>
      </c>
      <c r="C35" s="65">
        <v>22805</v>
      </c>
      <c r="D35" s="65">
        <v>22553</v>
      </c>
      <c r="E35" s="65">
        <v>20830</v>
      </c>
      <c r="F35" s="65">
        <v>21423</v>
      </c>
      <c r="G35" s="71">
        <v>20194</v>
      </c>
      <c r="H35" s="71">
        <v>19410</v>
      </c>
      <c r="I35" s="65"/>
      <c r="J35" s="65">
        <v>18119</v>
      </c>
      <c r="K35" s="65">
        <v>17895</v>
      </c>
      <c r="L35" s="65">
        <v>16749</v>
      </c>
      <c r="M35" s="65">
        <v>15303</v>
      </c>
      <c r="N35" s="65">
        <v>15718</v>
      </c>
      <c r="O35" s="71">
        <v>14900</v>
      </c>
      <c r="P35" s="71">
        <v>14675</v>
      </c>
      <c r="Q35" s="65"/>
      <c r="R35" s="65">
        <v>1466</v>
      </c>
      <c r="S35" s="65">
        <v>1454</v>
      </c>
      <c r="T35" s="65">
        <v>1290</v>
      </c>
      <c r="U35" s="65">
        <v>1451</v>
      </c>
      <c r="V35" s="65">
        <v>1451</v>
      </c>
      <c r="W35" s="71">
        <v>1421</v>
      </c>
      <c r="X35" s="71">
        <v>1292</v>
      </c>
      <c r="Y35" s="65"/>
      <c r="Z35" s="65">
        <v>3479</v>
      </c>
      <c r="AA35" s="65">
        <v>3456</v>
      </c>
      <c r="AB35" s="65">
        <v>4514</v>
      </c>
      <c r="AC35" s="65">
        <v>4076</v>
      </c>
      <c r="AD35" s="65">
        <v>4254</v>
      </c>
      <c r="AE35" s="65">
        <v>3873</v>
      </c>
      <c r="AF35" s="65">
        <v>3443</v>
      </c>
      <c r="AG35" s="65"/>
      <c r="AH35" s="65" t="s">
        <v>56</v>
      </c>
      <c r="AI35" s="65" t="s">
        <v>56</v>
      </c>
      <c r="AJ35" s="65" t="s">
        <v>56</v>
      </c>
      <c r="AK35" s="65" t="s">
        <v>56</v>
      </c>
      <c r="AL35" s="65" t="s">
        <v>56</v>
      </c>
      <c r="AM35" s="65" t="s">
        <v>56</v>
      </c>
      <c r="AN35" s="65" t="s">
        <v>56</v>
      </c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ht="15" customHeight="1" x14ac:dyDescent="0.25">
      <c r="A36" s="64" t="s">
        <v>58</v>
      </c>
      <c r="B36" s="65">
        <v>16160</v>
      </c>
      <c r="C36" s="65">
        <v>15224</v>
      </c>
      <c r="D36" s="65">
        <v>14686</v>
      </c>
      <c r="E36" s="65">
        <v>16060</v>
      </c>
      <c r="F36" s="65">
        <v>16911</v>
      </c>
      <c r="G36" s="71">
        <v>16097</v>
      </c>
      <c r="H36" s="71">
        <v>14821</v>
      </c>
      <c r="I36" s="65"/>
      <c r="J36" s="65">
        <v>12368</v>
      </c>
      <c r="K36" s="65">
        <v>11268</v>
      </c>
      <c r="L36" s="65">
        <v>11093</v>
      </c>
      <c r="M36" s="65">
        <v>11686</v>
      </c>
      <c r="N36" s="65">
        <v>12139</v>
      </c>
      <c r="O36" s="71">
        <v>11476</v>
      </c>
      <c r="P36" s="71">
        <v>10516</v>
      </c>
      <c r="Q36" s="65"/>
      <c r="R36" s="65">
        <v>1199</v>
      </c>
      <c r="S36" s="65">
        <v>1553</v>
      </c>
      <c r="T36" s="65">
        <v>1152</v>
      </c>
      <c r="U36" s="65">
        <v>1368</v>
      </c>
      <c r="V36" s="65">
        <v>1340</v>
      </c>
      <c r="W36" s="71">
        <v>1400</v>
      </c>
      <c r="X36" s="71">
        <v>1158</v>
      </c>
      <c r="Y36" s="65"/>
      <c r="Z36" s="65">
        <v>2593</v>
      </c>
      <c r="AA36" s="65">
        <v>2403</v>
      </c>
      <c r="AB36" s="65">
        <v>2441</v>
      </c>
      <c r="AC36" s="65">
        <v>3006</v>
      </c>
      <c r="AD36" s="65">
        <v>3432</v>
      </c>
      <c r="AE36" s="65">
        <v>3221</v>
      </c>
      <c r="AF36" s="65">
        <v>3147</v>
      </c>
      <c r="AG36" s="65"/>
      <c r="AH36" s="65" t="s">
        <v>56</v>
      </c>
      <c r="AI36" s="65" t="s">
        <v>56</v>
      </c>
      <c r="AJ36" s="65" t="s">
        <v>56</v>
      </c>
      <c r="AK36" s="65" t="s">
        <v>56</v>
      </c>
      <c r="AL36" s="65" t="s">
        <v>56</v>
      </c>
      <c r="AM36" s="65" t="s">
        <v>56</v>
      </c>
      <c r="AN36" s="65" t="s">
        <v>56</v>
      </c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ht="15" customHeight="1" x14ac:dyDescent="0.25">
      <c r="A37" s="64" t="s">
        <v>59</v>
      </c>
      <c r="B37" s="65">
        <v>9699</v>
      </c>
      <c r="C37" s="65">
        <v>8716</v>
      </c>
      <c r="D37" s="65">
        <v>8249</v>
      </c>
      <c r="E37" s="65">
        <v>8625</v>
      </c>
      <c r="F37" s="65">
        <v>9266</v>
      </c>
      <c r="G37" s="71">
        <v>9598</v>
      </c>
      <c r="H37" s="71">
        <v>8260</v>
      </c>
      <c r="I37" s="65"/>
      <c r="J37" s="65">
        <v>7472</v>
      </c>
      <c r="K37" s="65">
        <v>6282</v>
      </c>
      <c r="L37" s="65">
        <v>6168</v>
      </c>
      <c r="M37" s="65">
        <v>6139</v>
      </c>
      <c r="N37" s="65">
        <v>6649</v>
      </c>
      <c r="O37" s="71">
        <v>6440</v>
      </c>
      <c r="P37" s="71">
        <v>5717</v>
      </c>
      <c r="Q37" s="65"/>
      <c r="R37" s="65">
        <v>982</v>
      </c>
      <c r="S37" s="65">
        <v>1175</v>
      </c>
      <c r="T37" s="65">
        <v>958</v>
      </c>
      <c r="U37" s="65">
        <v>1047</v>
      </c>
      <c r="V37" s="65">
        <v>965</v>
      </c>
      <c r="W37" s="71">
        <v>1302</v>
      </c>
      <c r="X37" s="71">
        <v>926</v>
      </c>
      <c r="Y37" s="65"/>
      <c r="Z37" s="65">
        <v>1245</v>
      </c>
      <c r="AA37" s="65">
        <v>1259</v>
      </c>
      <c r="AB37" s="65">
        <v>1123</v>
      </c>
      <c r="AC37" s="65">
        <v>1439</v>
      </c>
      <c r="AD37" s="65">
        <v>1652</v>
      </c>
      <c r="AE37" s="65">
        <v>1856</v>
      </c>
      <c r="AF37" s="65">
        <v>1617</v>
      </c>
      <c r="AG37" s="65"/>
      <c r="AH37" s="65" t="s">
        <v>56</v>
      </c>
      <c r="AI37" s="65" t="s">
        <v>56</v>
      </c>
      <c r="AJ37" s="65" t="s">
        <v>56</v>
      </c>
      <c r="AK37" s="65" t="s">
        <v>56</v>
      </c>
      <c r="AL37" s="65" t="s">
        <v>56</v>
      </c>
      <c r="AM37" s="65" t="s">
        <v>56</v>
      </c>
      <c r="AN37" s="65" t="s">
        <v>56</v>
      </c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ht="25.5" x14ac:dyDescent="0.25">
      <c r="A38" s="64" t="s">
        <v>60</v>
      </c>
      <c r="B38" s="65">
        <v>19069</v>
      </c>
      <c r="C38" s="65">
        <v>16083</v>
      </c>
      <c r="D38" s="65">
        <v>16645</v>
      </c>
      <c r="E38" s="65">
        <v>17897</v>
      </c>
      <c r="F38" s="65">
        <v>17040</v>
      </c>
      <c r="G38" s="71">
        <v>19794</v>
      </c>
      <c r="H38" s="71">
        <v>18073</v>
      </c>
      <c r="I38" s="65"/>
      <c r="J38" s="65">
        <v>12781</v>
      </c>
      <c r="K38" s="65">
        <v>10756</v>
      </c>
      <c r="L38" s="65">
        <v>10367</v>
      </c>
      <c r="M38" s="65">
        <v>10574</v>
      </c>
      <c r="N38" s="65">
        <v>10410</v>
      </c>
      <c r="O38" s="71">
        <v>11706</v>
      </c>
      <c r="P38" s="71">
        <v>11002</v>
      </c>
      <c r="Q38" s="65"/>
      <c r="R38" s="65">
        <v>2324</v>
      </c>
      <c r="S38" s="65">
        <v>2168</v>
      </c>
      <c r="T38" s="65">
        <v>2297</v>
      </c>
      <c r="U38" s="65">
        <v>2375</v>
      </c>
      <c r="V38" s="65">
        <v>2185</v>
      </c>
      <c r="W38" s="71">
        <v>2819</v>
      </c>
      <c r="X38" s="71">
        <v>2172</v>
      </c>
      <c r="Y38" s="65"/>
      <c r="Z38" s="65">
        <v>3923</v>
      </c>
      <c r="AA38" s="65">
        <v>3113</v>
      </c>
      <c r="AB38" s="65">
        <v>3834</v>
      </c>
      <c r="AC38" s="65">
        <v>4763</v>
      </c>
      <c r="AD38" s="65">
        <v>4198</v>
      </c>
      <c r="AE38" s="65">
        <v>4964</v>
      </c>
      <c r="AF38" s="65">
        <v>4623</v>
      </c>
      <c r="AG38" s="65"/>
      <c r="AH38" s="65">
        <v>41</v>
      </c>
      <c r="AI38" s="65">
        <v>46</v>
      </c>
      <c r="AJ38" s="65">
        <v>147</v>
      </c>
      <c r="AK38" s="65">
        <v>185</v>
      </c>
      <c r="AL38" s="65">
        <v>247</v>
      </c>
      <c r="AM38" s="65">
        <v>305</v>
      </c>
      <c r="AN38" s="65">
        <f t="shared" ref="AN38" si="0">SUM(AN39:AN41)</f>
        <v>276</v>
      </c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ht="15" customHeight="1" x14ac:dyDescent="0.25">
      <c r="A39" s="64" t="s">
        <v>61</v>
      </c>
      <c r="B39" s="65">
        <v>13108</v>
      </c>
      <c r="C39" s="65">
        <v>11234</v>
      </c>
      <c r="D39" s="65">
        <v>11743</v>
      </c>
      <c r="E39" s="65">
        <v>12310</v>
      </c>
      <c r="F39" s="65">
        <v>12488</v>
      </c>
      <c r="G39" s="71">
        <v>13636</v>
      </c>
      <c r="H39" s="71">
        <v>12883</v>
      </c>
      <c r="I39" s="65"/>
      <c r="J39" s="65">
        <v>9305</v>
      </c>
      <c r="K39" s="65">
        <v>8121</v>
      </c>
      <c r="L39" s="65">
        <v>7917</v>
      </c>
      <c r="M39" s="65">
        <v>7799</v>
      </c>
      <c r="N39" s="65">
        <v>8264</v>
      </c>
      <c r="O39" s="71">
        <v>8915</v>
      </c>
      <c r="P39" s="71">
        <v>8774</v>
      </c>
      <c r="Q39" s="65"/>
      <c r="R39" s="65">
        <v>1508</v>
      </c>
      <c r="S39" s="65">
        <v>1317</v>
      </c>
      <c r="T39" s="65">
        <v>1369</v>
      </c>
      <c r="U39" s="65">
        <v>1592</v>
      </c>
      <c r="V39" s="65">
        <v>1514</v>
      </c>
      <c r="W39" s="71">
        <v>1779</v>
      </c>
      <c r="X39" s="71">
        <v>1558</v>
      </c>
      <c r="Y39" s="65"/>
      <c r="Z39" s="65">
        <v>2277</v>
      </c>
      <c r="AA39" s="65">
        <v>1776</v>
      </c>
      <c r="AB39" s="65">
        <v>2359</v>
      </c>
      <c r="AC39" s="65">
        <v>2812</v>
      </c>
      <c r="AD39" s="65">
        <v>2580</v>
      </c>
      <c r="AE39" s="65">
        <v>2804</v>
      </c>
      <c r="AF39" s="65">
        <v>2447</v>
      </c>
      <c r="AG39" s="65"/>
      <c r="AH39" s="65">
        <v>18</v>
      </c>
      <c r="AI39" s="65">
        <v>20</v>
      </c>
      <c r="AJ39" s="65">
        <v>98</v>
      </c>
      <c r="AK39" s="65">
        <v>107</v>
      </c>
      <c r="AL39" s="65">
        <v>130</v>
      </c>
      <c r="AM39" s="65">
        <v>138</v>
      </c>
      <c r="AN39" s="65">
        <v>104</v>
      </c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ht="15" customHeight="1" x14ac:dyDescent="0.25">
      <c r="A40" s="64" t="s">
        <v>62</v>
      </c>
      <c r="B40" s="65">
        <v>5500</v>
      </c>
      <c r="C40" s="65">
        <v>4411</v>
      </c>
      <c r="D40" s="65">
        <v>4511</v>
      </c>
      <c r="E40" s="65">
        <v>4946</v>
      </c>
      <c r="F40" s="65">
        <v>4126</v>
      </c>
      <c r="G40" s="71">
        <v>5486</v>
      </c>
      <c r="H40" s="71">
        <v>4187</v>
      </c>
      <c r="I40" s="65"/>
      <c r="J40" s="65">
        <v>3468</v>
      </c>
      <c r="K40" s="65">
        <v>2634</v>
      </c>
      <c r="L40" s="65">
        <v>2447</v>
      </c>
      <c r="M40" s="65">
        <v>2772</v>
      </c>
      <c r="N40" s="65">
        <v>2130</v>
      </c>
      <c r="O40" s="71">
        <v>2791</v>
      </c>
      <c r="P40" s="71">
        <v>2228</v>
      </c>
      <c r="Q40" s="65"/>
      <c r="R40" s="65">
        <v>816</v>
      </c>
      <c r="S40" s="65">
        <v>851</v>
      </c>
      <c r="T40" s="65">
        <v>928</v>
      </c>
      <c r="U40" s="65">
        <v>783</v>
      </c>
      <c r="V40" s="65">
        <v>671</v>
      </c>
      <c r="W40" s="71">
        <v>1040</v>
      </c>
      <c r="X40" s="71">
        <v>614</v>
      </c>
      <c r="Y40" s="65"/>
      <c r="Z40" s="65">
        <v>1201</v>
      </c>
      <c r="AA40" s="65">
        <v>909</v>
      </c>
      <c r="AB40" s="65">
        <v>1105</v>
      </c>
      <c r="AC40" s="65">
        <v>1338</v>
      </c>
      <c r="AD40" s="65">
        <v>1254</v>
      </c>
      <c r="AE40" s="65">
        <v>1555</v>
      </c>
      <c r="AF40" s="65">
        <v>1269</v>
      </c>
      <c r="AG40" s="65"/>
      <c r="AH40" s="65">
        <v>15</v>
      </c>
      <c r="AI40" s="65">
        <v>17</v>
      </c>
      <c r="AJ40" s="65">
        <v>31</v>
      </c>
      <c r="AK40" s="65">
        <v>53</v>
      </c>
      <c r="AL40" s="65">
        <v>71</v>
      </c>
      <c r="AM40" s="65">
        <v>100</v>
      </c>
      <c r="AN40" s="65">
        <v>76</v>
      </c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ht="15" customHeight="1" thickBot="1" x14ac:dyDescent="0.3">
      <c r="A41" s="73" t="s">
        <v>63</v>
      </c>
      <c r="B41" s="65">
        <v>461</v>
      </c>
      <c r="C41" s="65">
        <v>438</v>
      </c>
      <c r="D41" s="65">
        <v>391</v>
      </c>
      <c r="E41" s="65">
        <v>641</v>
      </c>
      <c r="F41" s="65">
        <v>426</v>
      </c>
      <c r="G41" s="71">
        <v>672</v>
      </c>
      <c r="H41" s="71">
        <v>1003</v>
      </c>
      <c r="I41" s="65"/>
      <c r="J41" s="65">
        <v>8</v>
      </c>
      <c r="K41" s="65">
        <v>1</v>
      </c>
      <c r="L41" s="65">
        <v>3</v>
      </c>
      <c r="M41" s="65">
        <v>3</v>
      </c>
      <c r="N41" s="65">
        <v>16</v>
      </c>
      <c r="O41" s="71">
        <v>0</v>
      </c>
      <c r="P41" s="71">
        <v>0</v>
      </c>
      <c r="Q41" s="65"/>
      <c r="R41" s="65" t="s">
        <v>64</v>
      </c>
      <c r="S41" s="65" t="s">
        <v>64</v>
      </c>
      <c r="T41" s="65" t="s">
        <v>64</v>
      </c>
      <c r="U41" s="65" t="s">
        <v>64</v>
      </c>
      <c r="V41" s="65" t="s">
        <v>64</v>
      </c>
      <c r="W41" s="71">
        <v>0</v>
      </c>
      <c r="X41" s="71">
        <v>0</v>
      </c>
      <c r="Y41" s="65"/>
      <c r="Z41" s="65">
        <v>445</v>
      </c>
      <c r="AA41" s="65">
        <v>428</v>
      </c>
      <c r="AB41" s="65">
        <v>370</v>
      </c>
      <c r="AC41" s="65">
        <v>613</v>
      </c>
      <c r="AD41" s="65">
        <v>364</v>
      </c>
      <c r="AE41" s="65">
        <v>605</v>
      </c>
      <c r="AF41" s="65">
        <v>907</v>
      </c>
      <c r="AG41" s="65"/>
      <c r="AH41" s="65">
        <v>8</v>
      </c>
      <c r="AI41" s="65">
        <v>9</v>
      </c>
      <c r="AJ41" s="65">
        <v>18</v>
      </c>
      <c r="AK41" s="65">
        <v>25</v>
      </c>
      <c r="AL41" s="65">
        <v>46</v>
      </c>
      <c r="AM41" s="65">
        <v>67</v>
      </c>
      <c r="AN41" s="74">
        <v>96</v>
      </c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ht="15" customHeight="1" x14ac:dyDescent="0.25">
      <c r="A42" s="279" t="s">
        <v>14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5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ht="15" customHeight="1" x14ac:dyDescent="0.25">
      <c r="A43" s="75"/>
      <c r="B43" s="76"/>
      <c r="C43" s="76"/>
      <c r="D43" s="76"/>
      <c r="E43" s="76"/>
      <c r="F43" s="76"/>
      <c r="G43" s="76"/>
      <c r="H43" s="76"/>
      <c r="I43" s="77"/>
      <c r="J43" s="76"/>
      <c r="K43" s="76"/>
      <c r="L43" s="76"/>
      <c r="M43" s="76"/>
      <c r="N43" s="76"/>
      <c r="O43" s="76"/>
      <c r="P43" s="76"/>
      <c r="Q43" s="77"/>
      <c r="R43" s="78"/>
      <c r="S43" s="78"/>
      <c r="T43" s="78"/>
      <c r="U43" s="78"/>
      <c r="V43" s="78"/>
      <c r="W43" s="78"/>
      <c r="X43" s="78"/>
      <c r="Y43" s="77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ht="15" customHeight="1" x14ac:dyDescent="0.25">
      <c r="A44" s="75"/>
    </row>
    <row r="45" spans="1:59" ht="14.25" x14ac:dyDescent="0.25">
      <c r="A45" s="286" t="s">
        <v>65</v>
      </c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79"/>
      <c r="AO45" s="9"/>
      <c r="AP45" s="278" t="s">
        <v>249</v>
      </c>
      <c r="AQ45" s="278"/>
      <c r="AR45" s="9"/>
    </row>
    <row r="46" spans="1:59" ht="15" x14ac:dyDescent="0.25">
      <c r="A46" s="286" t="s">
        <v>66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79"/>
      <c r="AO46" s="9"/>
      <c r="AP46" s="278"/>
      <c r="AQ46" s="278"/>
      <c r="AR46"/>
    </row>
    <row r="47" spans="1:59" ht="14.25" x14ac:dyDescent="0.25">
      <c r="A47" s="286" t="s">
        <v>48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79"/>
    </row>
    <row r="48" spans="1:59" ht="14.25" x14ac:dyDescent="0.25">
      <c r="A48" s="286" t="s">
        <v>49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79"/>
    </row>
    <row r="49" spans="1:79" ht="14.25" x14ac:dyDescent="0.25">
      <c r="A49" s="286" t="s">
        <v>15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79"/>
    </row>
    <row r="50" spans="1:79" ht="14.25" x14ac:dyDescent="0.25">
      <c r="A50" s="286" t="s">
        <v>50</v>
      </c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79"/>
    </row>
    <row r="51" spans="1:79" ht="13.5" x14ac:dyDescent="0.25">
      <c r="A51" s="287" t="s">
        <v>10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80"/>
    </row>
    <row r="52" spans="1:79" ht="15" thickBot="1" x14ac:dyDescent="0.3">
      <c r="A52" s="81"/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</row>
    <row r="53" spans="1:79" s="83" customFormat="1" ht="30.75" customHeight="1" x14ac:dyDescent="0.25">
      <c r="A53" s="288" t="s">
        <v>51</v>
      </c>
      <c r="B53" s="53" t="s">
        <v>22</v>
      </c>
      <c r="C53" s="53"/>
      <c r="D53" s="53"/>
      <c r="E53" s="53"/>
      <c r="F53" s="53"/>
      <c r="G53" s="53"/>
      <c r="H53" s="53"/>
      <c r="I53" s="54"/>
      <c r="J53" s="53" t="s">
        <v>8</v>
      </c>
      <c r="K53" s="53"/>
      <c r="L53" s="53"/>
      <c r="M53" s="53"/>
      <c r="N53" s="53"/>
      <c r="O53" s="53"/>
      <c r="P53" s="53"/>
      <c r="Q53" s="54"/>
      <c r="R53" s="53" t="s">
        <v>52</v>
      </c>
      <c r="S53" s="53"/>
      <c r="T53" s="53"/>
      <c r="U53" s="53"/>
      <c r="V53" s="53"/>
      <c r="W53" s="53"/>
      <c r="X53" s="53"/>
      <c r="Y53" s="54"/>
      <c r="Z53" s="53" t="s">
        <v>53</v>
      </c>
      <c r="AA53" s="53"/>
      <c r="AB53" s="53"/>
      <c r="AC53" s="53"/>
      <c r="AD53" s="53"/>
      <c r="AE53" s="53"/>
      <c r="AF53" s="53"/>
      <c r="AG53" s="54"/>
      <c r="AH53" s="53" t="s">
        <v>54</v>
      </c>
      <c r="AI53" s="53"/>
      <c r="AJ53" s="53"/>
      <c r="AK53" s="53"/>
      <c r="AL53" s="53"/>
      <c r="AM53" s="53"/>
      <c r="AN53" s="53"/>
    </row>
    <row r="54" spans="1:79" s="83" customFormat="1" ht="15.75" customHeight="1" thickBot="1" x14ac:dyDescent="0.3">
      <c r="A54" s="289"/>
      <c r="B54" s="56">
        <v>2010</v>
      </c>
      <c r="C54" s="56">
        <v>2011</v>
      </c>
      <c r="D54" s="56">
        <v>2012</v>
      </c>
      <c r="E54" s="56">
        <v>2013</v>
      </c>
      <c r="F54" s="56">
        <v>2014</v>
      </c>
      <c r="G54" s="56">
        <v>2015</v>
      </c>
      <c r="H54" s="56">
        <v>2016</v>
      </c>
      <c r="I54" s="57"/>
      <c r="J54" s="56">
        <v>2010</v>
      </c>
      <c r="K54" s="56">
        <v>2011</v>
      </c>
      <c r="L54" s="56">
        <v>2012</v>
      </c>
      <c r="M54" s="56">
        <v>2013</v>
      </c>
      <c r="N54" s="56">
        <v>2014</v>
      </c>
      <c r="O54" s="56">
        <v>2015</v>
      </c>
      <c r="P54" s="56">
        <v>2016</v>
      </c>
      <c r="Q54" s="57"/>
      <c r="R54" s="56">
        <v>2010</v>
      </c>
      <c r="S54" s="56">
        <v>2011</v>
      </c>
      <c r="T54" s="56">
        <v>2012</v>
      </c>
      <c r="U54" s="56">
        <v>2013</v>
      </c>
      <c r="V54" s="56">
        <v>2014</v>
      </c>
      <c r="W54" s="56">
        <v>2015</v>
      </c>
      <c r="X54" s="56">
        <v>2016</v>
      </c>
      <c r="Y54" s="57"/>
      <c r="Z54" s="56">
        <v>2010</v>
      </c>
      <c r="AA54" s="56">
        <v>2011</v>
      </c>
      <c r="AB54" s="56">
        <v>2012</v>
      </c>
      <c r="AC54" s="56">
        <v>2013</v>
      </c>
      <c r="AD54" s="56">
        <v>2014</v>
      </c>
      <c r="AE54" s="56">
        <v>2015</v>
      </c>
      <c r="AF54" s="56">
        <v>2016</v>
      </c>
      <c r="AG54" s="56"/>
      <c r="AH54" s="56">
        <v>2010</v>
      </c>
      <c r="AI54" s="56">
        <v>2011</v>
      </c>
      <c r="AJ54" s="56">
        <v>2012</v>
      </c>
      <c r="AK54" s="56">
        <v>2013</v>
      </c>
      <c r="AL54" s="56">
        <v>2014</v>
      </c>
      <c r="AM54" s="56">
        <v>2015</v>
      </c>
      <c r="AN54" s="56">
        <v>2016</v>
      </c>
    </row>
    <row r="55" spans="1:79" s="85" customFormat="1" ht="12.75" customHeight="1" x14ac:dyDescent="0.25">
      <c r="A55" s="84"/>
    </row>
    <row r="56" spans="1:79" ht="21" customHeight="1" x14ac:dyDescent="0.25">
      <c r="A56" s="68" t="s">
        <v>31</v>
      </c>
      <c r="B56" s="86"/>
      <c r="C56" s="86"/>
      <c r="D56" s="86"/>
      <c r="E56" s="86"/>
      <c r="F56" s="86"/>
      <c r="G56" s="86"/>
      <c r="H56" s="86"/>
      <c r="I56" s="60"/>
      <c r="J56" s="86"/>
      <c r="K56" s="86"/>
      <c r="L56" s="86"/>
      <c r="M56" s="86"/>
      <c r="N56" s="86"/>
      <c r="O56" s="86"/>
      <c r="P56" s="86"/>
      <c r="Q56" s="60"/>
      <c r="R56" s="86"/>
      <c r="S56" s="86"/>
      <c r="T56" s="86"/>
      <c r="U56" s="86"/>
      <c r="V56" s="86"/>
      <c r="W56" s="86"/>
      <c r="X56" s="86"/>
      <c r="Y56" s="60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</row>
    <row r="57" spans="1:79" ht="15" customHeight="1" x14ac:dyDescent="0.25">
      <c r="A57" s="61" t="s">
        <v>40</v>
      </c>
      <c r="B57" s="87">
        <v>78.1535663679565</v>
      </c>
      <c r="C57" s="87">
        <v>79.945609151962415</v>
      </c>
      <c r="D57" s="87">
        <v>80.38254247402304</v>
      </c>
      <c r="E57" s="87">
        <v>80.416729718628687</v>
      </c>
      <c r="F57" s="87">
        <v>80.745515528098323</v>
      </c>
      <c r="G57" s="87">
        <v>80.484188695727099</v>
      </c>
      <c r="H57" s="87">
        <v>82.000552786668919</v>
      </c>
      <c r="J57" s="87">
        <v>77.086240454481825</v>
      </c>
      <c r="K57" s="87">
        <v>79.248469495461265</v>
      </c>
      <c r="L57" s="87">
        <v>79.860310602416192</v>
      </c>
      <c r="M57" s="87">
        <v>80.020755519185144</v>
      </c>
      <c r="N57" s="87">
        <v>79.517347050454205</v>
      </c>
      <c r="O57" s="87">
        <v>79.442212679503172</v>
      </c>
      <c r="P57" s="87">
        <v>80.611404620694131</v>
      </c>
      <c r="R57" s="87">
        <v>77.999263080324241</v>
      </c>
      <c r="S57" s="87">
        <v>76.550094168913191</v>
      </c>
      <c r="T57" s="87">
        <v>78.239113827349115</v>
      </c>
      <c r="U57" s="87">
        <v>76.170294005345554</v>
      </c>
      <c r="V57" s="87">
        <v>78.434006098446346</v>
      </c>
      <c r="W57" s="87">
        <v>74.27745664739885</v>
      </c>
      <c r="X57" s="87">
        <v>79.198380263207227</v>
      </c>
      <c r="Z57" s="87">
        <v>81.506466155516804</v>
      </c>
      <c r="AA57" s="87">
        <v>83.377471607987133</v>
      </c>
      <c r="AB57" s="87">
        <v>82.133697298756616</v>
      </c>
      <c r="AC57" s="87">
        <v>81.80149325296253</v>
      </c>
      <c r="AD57" s="87">
        <v>83.223855439605387</v>
      </c>
      <c r="AE57" s="87">
        <v>83.283876160841928</v>
      </c>
      <c r="AF57" s="87">
        <v>84.584885257719577</v>
      </c>
      <c r="AG57" s="87"/>
      <c r="AH57" s="87">
        <v>97.807486631016033</v>
      </c>
      <c r="AI57" s="87">
        <v>97.723899059871357</v>
      </c>
      <c r="AJ57" s="87">
        <v>95.828603859250848</v>
      </c>
      <c r="AK57" s="87">
        <v>96.856414613423965</v>
      </c>
      <c r="AL57" s="87">
        <v>96.98486328125</v>
      </c>
      <c r="AM57" s="87">
        <v>96.877559377559379</v>
      </c>
      <c r="AN57" s="87">
        <v>97.35073910539451</v>
      </c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</row>
    <row r="58" spans="1:79" ht="25.5" customHeight="1" x14ac:dyDescent="0.25">
      <c r="A58" s="64" t="s">
        <v>55</v>
      </c>
      <c r="B58" s="87">
        <v>76.422877851779745</v>
      </c>
      <c r="C58" s="87">
        <v>77.687244330521864</v>
      </c>
      <c r="D58" s="87">
        <v>78.478832724588869</v>
      </c>
      <c r="E58" s="87">
        <v>78.64649307999062</v>
      </c>
      <c r="F58" s="87">
        <v>78.039215686274517</v>
      </c>
      <c r="G58" s="87">
        <v>78.14341168345598</v>
      </c>
      <c r="H58" s="87">
        <v>79.476714419575146</v>
      </c>
      <c r="J58" s="87">
        <v>75.742257895476797</v>
      </c>
      <c r="K58" s="87">
        <v>77.569578919390963</v>
      </c>
      <c r="L58" s="87">
        <v>78.368304891777925</v>
      </c>
      <c r="M58" s="87">
        <v>78.753479303754432</v>
      </c>
      <c r="N58" s="87">
        <v>77.662549522255887</v>
      </c>
      <c r="O58" s="87">
        <v>77.938230271738391</v>
      </c>
      <c r="P58" s="87">
        <v>78.961555216728385</v>
      </c>
      <c r="R58" s="87">
        <v>77.686000978952521</v>
      </c>
      <c r="S58" s="87">
        <v>74.529508496254337</v>
      </c>
      <c r="T58" s="87">
        <v>77.79954293176624</v>
      </c>
      <c r="U58" s="87">
        <v>74.414295168762408</v>
      </c>
      <c r="V58" s="87">
        <v>76.247391386833613</v>
      </c>
      <c r="W58" s="87">
        <v>72.97988072612884</v>
      </c>
      <c r="X58" s="87">
        <v>77.488831099553252</v>
      </c>
      <c r="Z58" s="87">
        <v>78.898950282616227</v>
      </c>
      <c r="AA58" s="87">
        <v>79.696502937988484</v>
      </c>
      <c r="AB58" s="87">
        <v>79.194354298665843</v>
      </c>
      <c r="AC58" s="87">
        <v>79.768744954651211</v>
      </c>
      <c r="AD58" s="87">
        <v>79.901422698607433</v>
      </c>
      <c r="AE58" s="87">
        <v>80.522306855277463</v>
      </c>
      <c r="AF58" s="87">
        <v>81.814354406257621</v>
      </c>
      <c r="AG58" s="87"/>
      <c r="AH58" s="88" t="s">
        <v>64</v>
      </c>
      <c r="AI58" s="88" t="s">
        <v>64</v>
      </c>
      <c r="AJ58" s="88" t="s">
        <v>64</v>
      </c>
      <c r="AK58" s="88" t="s">
        <v>64</v>
      </c>
      <c r="AL58" s="88" t="s">
        <v>64</v>
      </c>
      <c r="AM58" s="88" t="s">
        <v>64</v>
      </c>
      <c r="AN58" s="88" t="s">
        <v>64</v>
      </c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</row>
    <row r="59" spans="1:79" ht="15" customHeight="1" x14ac:dyDescent="0.25">
      <c r="A59" s="64" t="s">
        <v>57</v>
      </c>
      <c r="B59" s="87">
        <v>72.850870481324975</v>
      </c>
      <c r="C59" s="87">
        <v>73.37295378651659</v>
      </c>
      <c r="D59" s="87">
        <v>74.395159001373727</v>
      </c>
      <c r="E59" s="87">
        <v>75.451663465051325</v>
      </c>
      <c r="F59" s="87">
        <v>74.01666484736019</v>
      </c>
      <c r="G59" s="87">
        <v>74.711348210484132</v>
      </c>
      <c r="H59" s="87">
        <v>75.906755045803237</v>
      </c>
      <c r="J59" s="87">
        <v>72.0394432270609</v>
      </c>
      <c r="K59" s="87">
        <v>72.650578471978108</v>
      </c>
      <c r="L59" s="87">
        <v>74.207705811697309</v>
      </c>
      <c r="M59" s="87">
        <v>75.047286720584395</v>
      </c>
      <c r="N59" s="87">
        <v>73.24049167489531</v>
      </c>
      <c r="O59" s="87">
        <v>73.947405231500909</v>
      </c>
      <c r="P59" s="87">
        <v>74.908096093015303</v>
      </c>
      <c r="R59" s="87">
        <v>73.218852758494705</v>
      </c>
      <c r="S59" s="87">
        <v>73.369963369963358</v>
      </c>
      <c r="T59" s="87">
        <v>74.541148608644164</v>
      </c>
      <c r="U59" s="87">
        <v>70.798953511772993</v>
      </c>
      <c r="V59" s="87">
        <v>71.072567783094101</v>
      </c>
      <c r="W59" s="87">
        <v>69.348576358930117</v>
      </c>
      <c r="X59" s="87">
        <v>71.654234313295305</v>
      </c>
      <c r="Z59" s="87">
        <v>76.29624582680384</v>
      </c>
      <c r="AA59" s="87">
        <v>76.577431379193499</v>
      </c>
      <c r="AB59" s="87">
        <v>75.027660986944014</v>
      </c>
      <c r="AC59" s="87">
        <v>78.034059064453544</v>
      </c>
      <c r="AD59" s="87">
        <v>77.245252741374699</v>
      </c>
      <c r="AE59" s="87">
        <v>78.514368134916239</v>
      </c>
      <c r="AF59" s="87">
        <v>80.347051772361439</v>
      </c>
      <c r="AG59" s="87"/>
      <c r="AH59" s="88" t="s">
        <v>64</v>
      </c>
      <c r="AI59" s="88" t="s">
        <v>64</v>
      </c>
      <c r="AJ59" s="88" t="s">
        <v>64</v>
      </c>
      <c r="AK59" s="88" t="s">
        <v>64</v>
      </c>
      <c r="AL59" s="88" t="s">
        <v>64</v>
      </c>
      <c r="AM59" s="88" t="s">
        <v>64</v>
      </c>
      <c r="AN59" s="88" t="s">
        <v>64</v>
      </c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</row>
    <row r="60" spans="1:79" ht="15" customHeight="1" x14ac:dyDescent="0.25">
      <c r="A60" s="64" t="s">
        <v>58</v>
      </c>
      <c r="B60" s="87">
        <v>76.01484230055658</v>
      </c>
      <c r="C60" s="87">
        <v>77.813401731324134</v>
      </c>
      <c r="D60" s="87">
        <v>78.213591656900419</v>
      </c>
      <c r="E60" s="87">
        <v>77.540032165582829</v>
      </c>
      <c r="F60" s="87">
        <v>76.77889764644496</v>
      </c>
      <c r="G60" s="87">
        <v>76.551734184037642</v>
      </c>
      <c r="H60" s="87">
        <v>78.221066243460882</v>
      </c>
      <c r="J60" s="87">
        <v>75.451550156802028</v>
      </c>
      <c r="K60" s="87">
        <v>78.145849495733117</v>
      </c>
      <c r="L60" s="87">
        <v>78.096554447625635</v>
      </c>
      <c r="M60" s="87">
        <v>77.637017758726273</v>
      </c>
      <c r="N60" s="87">
        <v>76.506676988581376</v>
      </c>
      <c r="O60" s="87">
        <v>76.25</v>
      </c>
      <c r="P60" s="87">
        <v>78.074765965431695</v>
      </c>
      <c r="R60" s="87">
        <v>79.295458470039719</v>
      </c>
      <c r="S60" s="87">
        <v>72.371464152286066</v>
      </c>
      <c r="T60" s="87">
        <v>77.644090820881047</v>
      </c>
      <c r="U60" s="87">
        <v>73.380035026269709</v>
      </c>
      <c r="V60" s="87">
        <v>75.212726600073992</v>
      </c>
      <c r="W60" s="87">
        <v>73.076923076923066</v>
      </c>
      <c r="X60" s="87">
        <v>77.222659323367424</v>
      </c>
      <c r="Z60" s="87">
        <v>76.852347795036607</v>
      </c>
      <c r="AA60" s="87">
        <v>78.989245431494268</v>
      </c>
      <c r="AB60" s="87">
        <v>78.976832314184819</v>
      </c>
      <c r="AC60" s="87">
        <v>78.695960311835577</v>
      </c>
      <c r="AD60" s="87">
        <v>78.209523809523802</v>
      </c>
      <c r="AE60" s="87">
        <v>78.709762707383163</v>
      </c>
      <c r="AF60" s="87">
        <v>79.026991002998997</v>
      </c>
      <c r="AG60" s="87"/>
      <c r="AH60" s="88" t="s">
        <v>64</v>
      </c>
      <c r="AI60" s="88" t="s">
        <v>64</v>
      </c>
      <c r="AJ60" s="88" t="s">
        <v>64</v>
      </c>
      <c r="AK60" s="88" t="s">
        <v>64</v>
      </c>
      <c r="AL60" s="88" t="s">
        <v>64</v>
      </c>
      <c r="AM60" s="88" t="s">
        <v>64</v>
      </c>
      <c r="AN60" s="88" t="s">
        <v>64</v>
      </c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</row>
    <row r="61" spans="1:79" ht="15" customHeight="1" x14ac:dyDescent="0.25">
      <c r="A61" s="64" t="s">
        <v>59</v>
      </c>
      <c r="B61" s="87">
        <v>82.421067894298034</v>
      </c>
      <c r="C61" s="87">
        <v>84.220150267040822</v>
      </c>
      <c r="D61" s="87">
        <v>85.236424812972047</v>
      </c>
      <c r="E61" s="87">
        <v>84.813001831243838</v>
      </c>
      <c r="F61" s="87">
        <v>84.927206181374544</v>
      </c>
      <c r="G61" s="87">
        <v>84.38130573455706</v>
      </c>
      <c r="H61" s="87">
        <v>85.861974531014653</v>
      </c>
      <c r="J61" s="87">
        <v>81.90711414596349</v>
      </c>
      <c r="K61" s="87">
        <v>84.689624917745121</v>
      </c>
      <c r="L61" s="87">
        <v>85.187319884726222</v>
      </c>
      <c r="M61" s="87">
        <v>85.500023619443525</v>
      </c>
      <c r="N61" s="87">
        <v>84.911954252518839</v>
      </c>
      <c r="O61" s="87">
        <v>85.104316047555159</v>
      </c>
      <c r="P61" s="87">
        <v>85.871391854487939</v>
      </c>
      <c r="R61" s="87">
        <v>80.665485331758219</v>
      </c>
      <c r="S61" s="87">
        <v>77.988010490820542</v>
      </c>
      <c r="T61" s="87">
        <v>81.197252208047104</v>
      </c>
      <c r="U61" s="87">
        <v>79.068372650939622</v>
      </c>
      <c r="V61" s="87">
        <v>82.099795956223332</v>
      </c>
      <c r="W61" s="87">
        <v>75.991148810621425</v>
      </c>
      <c r="X61" s="87">
        <v>82.707749766573286</v>
      </c>
      <c r="Z61" s="87">
        <v>85.847447993634191</v>
      </c>
      <c r="AA61" s="87">
        <v>85.799684186780951</v>
      </c>
      <c r="AB61" s="87">
        <v>87.712003501477184</v>
      </c>
      <c r="AC61" s="87">
        <v>84.775708844688964</v>
      </c>
      <c r="AD61" s="87">
        <v>86.251664447403471</v>
      </c>
      <c r="AE61" s="87">
        <v>85.494333724110987</v>
      </c>
      <c r="AF61" s="87">
        <v>87.171757239190796</v>
      </c>
      <c r="AG61" s="87"/>
      <c r="AH61" s="88" t="s">
        <v>64</v>
      </c>
      <c r="AI61" s="88" t="s">
        <v>64</v>
      </c>
      <c r="AJ61" s="88" t="s">
        <v>64</v>
      </c>
      <c r="AK61" s="88" t="s">
        <v>64</v>
      </c>
      <c r="AL61" s="88" t="s">
        <v>64</v>
      </c>
      <c r="AM61" s="88" t="s">
        <v>64</v>
      </c>
      <c r="AN61" s="88" t="s">
        <v>64</v>
      </c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</row>
    <row r="62" spans="1:79" ht="25.5" customHeight="1" x14ac:dyDescent="0.25">
      <c r="A62" s="64" t="s">
        <v>60</v>
      </c>
      <c r="B62" s="87">
        <v>81.615811038804537</v>
      </c>
      <c r="C62" s="87">
        <v>84.504138203470504</v>
      </c>
      <c r="D62" s="87">
        <v>84.201634411868</v>
      </c>
      <c r="E62" s="87">
        <v>83.826599311385635</v>
      </c>
      <c r="F62" s="87">
        <v>85.676339060556145</v>
      </c>
      <c r="G62" s="87">
        <v>84.365916845696958</v>
      </c>
      <c r="H62" s="87">
        <v>86.03743848453712</v>
      </c>
      <c r="J62" s="87">
        <v>80.323906584355811</v>
      </c>
      <c r="K62" s="87">
        <v>83.354225668167828</v>
      </c>
      <c r="L62" s="87">
        <v>83.576509354751835</v>
      </c>
      <c r="M62" s="87">
        <v>83.166441136671182</v>
      </c>
      <c r="N62" s="87">
        <v>83.938159600074059</v>
      </c>
      <c r="O62" s="87">
        <v>82.740622788393495</v>
      </c>
      <c r="P62" s="87">
        <v>84.111717644340473</v>
      </c>
      <c r="R62" s="87">
        <v>78.473508706928499</v>
      </c>
      <c r="S62" s="87">
        <v>79.66228893058161</v>
      </c>
      <c r="T62" s="87">
        <v>78.858720662678323</v>
      </c>
      <c r="U62" s="87">
        <v>78.564981949458485</v>
      </c>
      <c r="V62" s="87">
        <v>81.380485726459312</v>
      </c>
      <c r="W62" s="87">
        <v>75.965555460823595</v>
      </c>
      <c r="X62" s="87">
        <v>81.394551995888293</v>
      </c>
      <c r="Z62" s="87">
        <v>84.970500344801167</v>
      </c>
      <c r="AA62" s="87">
        <v>88.248839228417197</v>
      </c>
      <c r="AB62" s="87">
        <v>86.231910080080439</v>
      </c>
      <c r="AC62" s="87">
        <v>84.574278589241175</v>
      </c>
      <c r="AD62" s="87">
        <v>87.734112490869236</v>
      </c>
      <c r="AE62" s="87">
        <v>86.687049105586397</v>
      </c>
      <c r="AF62" s="87">
        <v>87.866460197895066</v>
      </c>
      <c r="AG62" s="87"/>
      <c r="AH62" s="87">
        <v>97.807486631016033</v>
      </c>
      <c r="AI62" s="87">
        <v>97.723899059871357</v>
      </c>
      <c r="AJ62" s="87">
        <v>95.828603859250848</v>
      </c>
      <c r="AK62" s="87">
        <v>96.856414613423965</v>
      </c>
      <c r="AL62" s="87">
        <v>96.98486328125</v>
      </c>
      <c r="AM62" s="87">
        <v>96.877559377559379</v>
      </c>
      <c r="AN62" s="87">
        <v>97.35073910539451</v>
      </c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</row>
    <row r="63" spans="1:79" ht="15" customHeight="1" x14ac:dyDescent="0.25">
      <c r="A63" s="64" t="s">
        <v>61</v>
      </c>
      <c r="B63" s="87">
        <v>75.726824932409912</v>
      </c>
      <c r="C63" s="87">
        <v>79.025392083644505</v>
      </c>
      <c r="D63" s="87">
        <v>78.526496726767363</v>
      </c>
      <c r="E63" s="87">
        <v>78.527446841912479</v>
      </c>
      <c r="F63" s="87">
        <v>79.426349692746186</v>
      </c>
      <c r="G63" s="87">
        <v>78.676091137973643</v>
      </c>
      <c r="H63" s="87">
        <v>79.798660875292043</v>
      </c>
      <c r="J63" s="87">
        <v>74.323951434878595</v>
      </c>
      <c r="K63" s="87">
        <v>77.446678515885353</v>
      </c>
      <c r="L63" s="87">
        <v>77.107911172796676</v>
      </c>
      <c r="M63" s="87">
        <v>77.332442015927455</v>
      </c>
      <c r="N63" s="87">
        <v>76.977936260307558</v>
      </c>
      <c r="O63" s="87">
        <v>76.357175060333631</v>
      </c>
      <c r="P63" s="87">
        <v>76.988643814419461</v>
      </c>
      <c r="R63" s="87">
        <v>75.185124238933682</v>
      </c>
      <c r="S63" s="87">
        <v>77.297017755559381</v>
      </c>
      <c r="T63" s="87">
        <v>77.707213808825927</v>
      </c>
      <c r="U63" s="87">
        <v>73.506407056082551</v>
      </c>
      <c r="V63" s="87">
        <v>76.202452059100906</v>
      </c>
      <c r="W63" s="87">
        <v>72.756508422664623</v>
      </c>
      <c r="X63" s="87">
        <v>74.870967741935473</v>
      </c>
      <c r="Z63" s="87">
        <v>78.78703186137507</v>
      </c>
      <c r="AA63" s="87">
        <v>83.435926133184111</v>
      </c>
      <c r="AB63" s="87">
        <v>80.054113469180692</v>
      </c>
      <c r="AC63" s="87">
        <v>79.193488716241205</v>
      </c>
      <c r="AD63" s="87">
        <v>81.975688137487779</v>
      </c>
      <c r="AE63" s="87">
        <v>81.828786209578112</v>
      </c>
      <c r="AF63" s="87">
        <v>83.595897298384386</v>
      </c>
      <c r="AG63" s="87"/>
      <c r="AH63" s="87">
        <v>98.107255520504737</v>
      </c>
      <c r="AI63" s="87">
        <v>98.056365403304184</v>
      </c>
      <c r="AJ63" s="87">
        <v>95.407685098406745</v>
      </c>
      <c r="AK63" s="87">
        <v>96.852015298617246</v>
      </c>
      <c r="AL63" s="87">
        <v>96.850012115338018</v>
      </c>
      <c r="AM63" s="87">
        <v>96.774947417620936</v>
      </c>
      <c r="AN63" s="87">
        <v>97.702672851778217</v>
      </c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</row>
    <row r="64" spans="1:79" ht="15" customHeight="1" x14ac:dyDescent="0.25">
      <c r="A64" s="64" t="s">
        <v>62</v>
      </c>
      <c r="B64" s="87">
        <v>86.860965121834681</v>
      </c>
      <c r="C64" s="87">
        <v>89.51509389113383</v>
      </c>
      <c r="D64" s="87">
        <v>89.353818559426031</v>
      </c>
      <c r="E64" s="87">
        <v>88.856595696744407</v>
      </c>
      <c r="F64" s="87">
        <v>91.297194684665683</v>
      </c>
      <c r="G64" s="87">
        <v>88.998074763356328</v>
      </c>
      <c r="H64" s="87">
        <v>91.885344393193535</v>
      </c>
      <c r="J64" s="87">
        <v>87.800759814267622</v>
      </c>
      <c r="K64" s="87">
        <v>90.710960643250104</v>
      </c>
      <c r="L64" s="87">
        <v>91.338666289112282</v>
      </c>
      <c r="M64" s="87">
        <v>90.156949080320999</v>
      </c>
      <c r="N64" s="87">
        <v>92.509231580798314</v>
      </c>
      <c r="O64" s="87">
        <v>90.633599570440964</v>
      </c>
      <c r="P64" s="87">
        <v>92.718954248366018</v>
      </c>
      <c r="R64" s="87">
        <v>82.708200890019071</v>
      </c>
      <c r="S64" s="87">
        <v>82.486108252726893</v>
      </c>
      <c r="T64" s="87">
        <v>80.355630821337854</v>
      </c>
      <c r="U64" s="87">
        <v>84.559258528889771</v>
      </c>
      <c r="V64" s="87">
        <v>87.511632235250332</v>
      </c>
      <c r="W64" s="87">
        <v>79.996153106366606</v>
      </c>
      <c r="X64" s="87">
        <v>88.783339422725618</v>
      </c>
      <c r="Z64" s="87">
        <v>85.335775335775338</v>
      </c>
      <c r="AA64" s="87">
        <v>89.005805515239473</v>
      </c>
      <c r="AB64" s="87">
        <v>86.978552910676413</v>
      </c>
      <c r="AC64" s="87">
        <v>85.812745201993422</v>
      </c>
      <c r="AD64" s="87">
        <v>88.66901599349417</v>
      </c>
      <c r="AE64" s="87">
        <v>86.65808665808666</v>
      </c>
      <c r="AF64" s="87">
        <v>89.786720321931597</v>
      </c>
      <c r="AG64" s="87"/>
      <c r="AH64" s="87">
        <v>97.131931166347997</v>
      </c>
      <c r="AI64" s="87">
        <v>97.103918228279383</v>
      </c>
      <c r="AJ64" s="87">
        <v>96.593406593406598</v>
      </c>
      <c r="AK64" s="87">
        <v>96.920395119116804</v>
      </c>
      <c r="AL64" s="87">
        <v>97.199211045364891</v>
      </c>
      <c r="AM64" s="87">
        <v>96.886674968866743</v>
      </c>
      <c r="AN64" s="87">
        <v>97.547595998709255</v>
      </c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</row>
    <row r="65" spans="1:79" ht="15" customHeight="1" x14ac:dyDescent="0.25">
      <c r="A65" s="64" t="s">
        <v>63</v>
      </c>
      <c r="B65" s="87">
        <v>94.137097799821959</v>
      </c>
      <c r="C65" s="87">
        <v>94.631695060669202</v>
      </c>
      <c r="D65" s="87">
        <v>95.289724129622925</v>
      </c>
      <c r="E65" s="87">
        <v>92.832382869283236</v>
      </c>
      <c r="F65" s="87">
        <v>96.075541225241821</v>
      </c>
      <c r="G65" s="87">
        <v>94.748769242791269</v>
      </c>
      <c r="H65" s="87">
        <v>92.870344043218651</v>
      </c>
      <c r="J65" s="87">
        <v>97.231833910034609</v>
      </c>
      <c r="K65" s="87">
        <v>99.604743083003953</v>
      </c>
      <c r="L65" s="87">
        <v>98.954703832752614</v>
      </c>
      <c r="M65" s="87">
        <v>98.785425101214571</v>
      </c>
      <c r="N65" s="87">
        <v>96.673596673596677</v>
      </c>
      <c r="O65" s="87">
        <v>100</v>
      </c>
      <c r="P65" s="87">
        <v>100</v>
      </c>
      <c r="R65" s="88" t="s">
        <v>64</v>
      </c>
      <c r="S65" s="88" t="s">
        <v>64</v>
      </c>
      <c r="T65" s="88" t="s">
        <v>64</v>
      </c>
      <c r="U65" s="88" t="s">
        <v>64</v>
      </c>
      <c r="V65" s="88" t="s">
        <v>64</v>
      </c>
      <c r="W65" s="88" t="s">
        <v>64</v>
      </c>
      <c r="X65" s="88" t="s">
        <v>64</v>
      </c>
      <c r="Z65" s="87">
        <v>93.800501532460302</v>
      </c>
      <c r="AA65" s="87">
        <v>94.294094120783896</v>
      </c>
      <c r="AB65" s="87">
        <v>95.088930183169623</v>
      </c>
      <c r="AC65" s="87">
        <v>92.270835960156347</v>
      </c>
      <c r="AD65" s="87">
        <v>95.884215287200362</v>
      </c>
      <c r="AE65" s="87">
        <v>94.069208901088132</v>
      </c>
      <c r="AF65" s="87">
        <v>91.569848498931123</v>
      </c>
      <c r="AG65" s="87"/>
      <c r="AH65" s="87">
        <v>97.979797979797979</v>
      </c>
      <c r="AI65" s="87">
        <v>97.777777777777771</v>
      </c>
      <c r="AJ65" s="87">
        <v>96.25</v>
      </c>
      <c r="AK65" s="87">
        <v>96.732026143790847</v>
      </c>
      <c r="AL65" s="87">
        <v>96.993464052287578</v>
      </c>
      <c r="AM65" s="87">
        <v>97.057531840140527</v>
      </c>
      <c r="AN65" s="87">
        <v>96.561604584527217</v>
      </c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</row>
    <row r="66" spans="1:79" ht="12.75" customHeight="1" x14ac:dyDescent="0.25"/>
    <row r="67" spans="1:79" ht="21" customHeight="1" x14ac:dyDescent="0.25">
      <c r="A67" s="68" t="s">
        <v>32</v>
      </c>
      <c r="B67" s="86"/>
      <c r="C67" s="86"/>
      <c r="D67" s="86"/>
      <c r="E67" s="86"/>
      <c r="F67" s="86"/>
      <c r="G67" s="86"/>
      <c r="H67" s="86"/>
      <c r="I67" s="60"/>
      <c r="J67" s="86"/>
      <c r="K67" s="86"/>
      <c r="L67" s="86"/>
      <c r="M67" s="86"/>
      <c r="N67" s="86"/>
      <c r="O67" s="86"/>
      <c r="P67" s="86"/>
      <c r="Q67" s="60"/>
      <c r="R67" s="86"/>
      <c r="S67" s="86"/>
      <c r="T67" s="86"/>
      <c r="U67" s="86"/>
      <c r="V67" s="86"/>
      <c r="W67" s="86"/>
      <c r="X67" s="86"/>
      <c r="Y67" s="60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</row>
    <row r="68" spans="1:79" ht="15" x14ac:dyDescent="0.25">
      <c r="A68" s="61" t="s">
        <v>40</v>
      </c>
      <c r="B68" s="89">
        <v>21.846433632043492</v>
      </c>
      <c r="C68" s="89">
        <v>20.054390848037588</v>
      </c>
      <c r="D68" s="89">
        <v>19.61745752597696</v>
      </c>
      <c r="E68" s="89">
        <v>19.583270281371309</v>
      </c>
      <c r="F68" s="89">
        <v>19.254484471901677</v>
      </c>
      <c r="G68" s="89">
        <v>19.515811304272901</v>
      </c>
      <c r="H68" s="89">
        <v>17.999447213331074</v>
      </c>
      <c r="J68" s="89">
        <v>22.913759545518179</v>
      </c>
      <c r="K68" s="89">
        <v>20.751530504538739</v>
      </c>
      <c r="L68" s="89">
        <v>20.139689397583798</v>
      </c>
      <c r="M68" s="89">
        <v>19.979244480814859</v>
      </c>
      <c r="N68" s="89">
        <v>20.482652949545802</v>
      </c>
      <c r="O68" s="89">
        <v>20.557787320496836</v>
      </c>
      <c r="P68" s="89">
        <v>19.38859537930588</v>
      </c>
      <c r="R68" s="89">
        <v>22.000736919675756</v>
      </c>
      <c r="S68" s="89">
        <v>23.44990583108682</v>
      </c>
      <c r="T68" s="89">
        <v>21.760886172650878</v>
      </c>
      <c r="U68" s="89">
        <v>23.82970599465445</v>
      </c>
      <c r="V68" s="89">
        <v>21.56599390155365</v>
      </c>
      <c r="W68" s="89">
        <v>25.722543352601157</v>
      </c>
      <c r="X68" s="89">
        <v>20.80161973679277</v>
      </c>
      <c r="Z68" s="89">
        <v>18.493533844483203</v>
      </c>
      <c r="AA68" s="89">
        <v>16.622528392012867</v>
      </c>
      <c r="AB68" s="89">
        <v>17.866302701243381</v>
      </c>
      <c r="AC68" s="89">
        <v>18.19850674703747</v>
      </c>
      <c r="AD68" s="89">
        <v>16.776144560394616</v>
      </c>
      <c r="AE68" s="89">
        <v>16.716123839158069</v>
      </c>
      <c r="AF68" s="89">
        <v>15.415114742280428</v>
      </c>
      <c r="AG68" s="89"/>
      <c r="AH68" s="89">
        <v>2.1925133689839575</v>
      </c>
      <c r="AI68" s="89">
        <v>2.2761009401286492</v>
      </c>
      <c r="AJ68" s="89">
        <v>4.1713961407491489</v>
      </c>
      <c r="AK68" s="89">
        <v>3.1435853865760408</v>
      </c>
      <c r="AL68" s="89">
        <v>3.01513671875</v>
      </c>
      <c r="AM68" s="89">
        <v>3.1224406224406227</v>
      </c>
      <c r="AN68" s="89">
        <v>2.6492608946054905</v>
      </c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</row>
    <row r="69" spans="1:79" ht="25.5" customHeight="1" x14ac:dyDescent="0.25">
      <c r="A69" s="64" t="s">
        <v>55</v>
      </c>
      <c r="B69" s="89">
        <v>23.577122148220258</v>
      </c>
      <c r="C69" s="89">
        <v>22.312755669478136</v>
      </c>
      <c r="D69" s="89">
        <v>21.521167275411138</v>
      </c>
      <c r="E69" s="89">
        <v>21.353506920009384</v>
      </c>
      <c r="F69" s="89">
        <v>21.96078431372549</v>
      </c>
      <c r="G69" s="89">
        <v>21.85658831654402</v>
      </c>
      <c r="H69" s="89">
        <v>20.523285580424851</v>
      </c>
      <c r="J69" s="89">
        <v>24.257742104523203</v>
      </c>
      <c r="K69" s="89">
        <v>22.43042108060903</v>
      </c>
      <c r="L69" s="89">
        <v>21.631695108222079</v>
      </c>
      <c r="M69" s="89">
        <v>21.246520696245558</v>
      </c>
      <c r="N69" s="89">
        <v>22.337450477744117</v>
      </c>
      <c r="O69" s="89">
        <v>22.061769728261602</v>
      </c>
      <c r="P69" s="89">
        <v>21.038444783271618</v>
      </c>
      <c r="R69" s="89">
        <v>22.313999021047479</v>
      </c>
      <c r="S69" s="89">
        <v>25.470491503745663</v>
      </c>
      <c r="T69" s="89">
        <v>22.20045706823376</v>
      </c>
      <c r="U69" s="89">
        <v>25.585704831237592</v>
      </c>
      <c r="V69" s="89">
        <v>23.75260861316638</v>
      </c>
      <c r="W69" s="89">
        <v>27.020119273871156</v>
      </c>
      <c r="X69" s="89">
        <v>22.511168900446759</v>
      </c>
      <c r="Z69" s="89">
        <v>21.101049717383784</v>
      </c>
      <c r="AA69" s="89">
        <v>20.303497062011523</v>
      </c>
      <c r="AB69" s="89">
        <v>20.805645701334157</v>
      </c>
      <c r="AC69" s="89">
        <v>20.231255045348782</v>
      </c>
      <c r="AD69" s="89">
        <v>20.098577301392563</v>
      </c>
      <c r="AE69" s="89">
        <v>19.477693144722526</v>
      </c>
      <c r="AF69" s="89">
        <v>18.185645593742382</v>
      </c>
      <c r="AG69" s="89"/>
      <c r="AH69" s="88" t="s">
        <v>64</v>
      </c>
      <c r="AI69" s="88" t="s">
        <v>64</v>
      </c>
      <c r="AJ69" s="88" t="s">
        <v>64</v>
      </c>
      <c r="AK69" s="88" t="s">
        <v>64</v>
      </c>
      <c r="AL69" s="88" t="s">
        <v>64</v>
      </c>
      <c r="AM69" s="88" t="s">
        <v>64</v>
      </c>
      <c r="AN69" s="88" t="s">
        <v>64</v>
      </c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</row>
    <row r="70" spans="1:79" ht="15" customHeight="1" x14ac:dyDescent="0.25">
      <c r="A70" s="64" t="s">
        <v>57</v>
      </c>
      <c r="B70" s="89">
        <v>27.149129518675032</v>
      </c>
      <c r="C70" s="89">
        <v>26.627046213483407</v>
      </c>
      <c r="D70" s="89">
        <v>25.604840998626266</v>
      </c>
      <c r="E70" s="89">
        <v>24.548336534948675</v>
      </c>
      <c r="F70" s="89">
        <v>25.983335152639814</v>
      </c>
      <c r="G70" s="89">
        <v>25.288651789515864</v>
      </c>
      <c r="H70" s="89">
        <v>24.09324495419677</v>
      </c>
      <c r="J70" s="89">
        <v>27.960556772939103</v>
      </c>
      <c r="K70" s="89">
        <v>27.349421528021882</v>
      </c>
      <c r="L70" s="89">
        <v>25.792294188302691</v>
      </c>
      <c r="M70" s="89">
        <v>24.952713279415601</v>
      </c>
      <c r="N70" s="89">
        <v>26.759508325104704</v>
      </c>
      <c r="O70" s="89">
        <v>26.052594768499095</v>
      </c>
      <c r="P70" s="89">
        <v>25.091903906984697</v>
      </c>
      <c r="R70" s="89">
        <v>26.781147241505298</v>
      </c>
      <c r="S70" s="89">
        <v>26.630036630036631</v>
      </c>
      <c r="T70" s="89">
        <v>25.458851391355829</v>
      </c>
      <c r="U70" s="89">
        <v>29.201046488227007</v>
      </c>
      <c r="V70" s="89">
        <v>28.927432216905903</v>
      </c>
      <c r="W70" s="89">
        <v>30.651423641069886</v>
      </c>
      <c r="X70" s="89">
        <v>28.345765686704695</v>
      </c>
      <c r="Z70" s="89">
        <v>23.703754173196156</v>
      </c>
      <c r="AA70" s="89">
        <v>23.422568620806505</v>
      </c>
      <c r="AB70" s="89">
        <v>24.972339013055986</v>
      </c>
      <c r="AC70" s="89">
        <v>21.965940935546456</v>
      </c>
      <c r="AD70" s="89">
        <v>22.754747258625301</v>
      </c>
      <c r="AE70" s="89">
        <v>21.485631865083768</v>
      </c>
      <c r="AF70" s="89">
        <v>19.652948227638564</v>
      </c>
      <c r="AG70" s="89"/>
      <c r="AH70" s="88" t="s">
        <v>64</v>
      </c>
      <c r="AI70" s="88" t="s">
        <v>64</v>
      </c>
      <c r="AJ70" s="88" t="s">
        <v>64</v>
      </c>
      <c r="AK70" s="88" t="s">
        <v>64</v>
      </c>
      <c r="AL70" s="88" t="s">
        <v>64</v>
      </c>
      <c r="AM70" s="88" t="s">
        <v>64</v>
      </c>
      <c r="AN70" s="88" t="s">
        <v>64</v>
      </c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</row>
    <row r="71" spans="1:79" ht="15" customHeight="1" x14ac:dyDescent="0.25">
      <c r="A71" s="64" t="s">
        <v>58</v>
      </c>
      <c r="B71" s="89">
        <v>23.985157699443413</v>
      </c>
      <c r="C71" s="89">
        <v>22.186598268675858</v>
      </c>
      <c r="D71" s="89">
        <v>21.786408343099588</v>
      </c>
      <c r="E71" s="89">
        <v>22.459967834417174</v>
      </c>
      <c r="F71" s="89">
        <v>23.221102353555047</v>
      </c>
      <c r="G71" s="89">
        <v>23.448265815962362</v>
      </c>
      <c r="H71" s="89">
        <v>21.778933756539118</v>
      </c>
      <c r="J71" s="89">
        <v>24.548449843197968</v>
      </c>
      <c r="K71" s="89">
        <v>21.854150504266872</v>
      </c>
      <c r="L71" s="89">
        <v>21.903445552374372</v>
      </c>
      <c r="M71" s="89">
        <v>22.36298224127373</v>
      </c>
      <c r="N71" s="89">
        <v>23.493323011418617</v>
      </c>
      <c r="O71" s="89">
        <v>23.75</v>
      </c>
      <c r="P71" s="89">
        <v>21.925234034568312</v>
      </c>
      <c r="R71" s="89">
        <v>20.704541529960281</v>
      </c>
      <c r="S71" s="89">
        <v>27.62853584771393</v>
      </c>
      <c r="T71" s="89">
        <v>22.35590917911896</v>
      </c>
      <c r="U71" s="89">
        <v>26.619964973730298</v>
      </c>
      <c r="V71" s="89">
        <v>24.787273399926008</v>
      </c>
      <c r="W71" s="89">
        <v>26.923076923076923</v>
      </c>
      <c r="X71" s="89">
        <v>22.777340676632573</v>
      </c>
      <c r="Z71" s="89">
        <v>23.1476522049634</v>
      </c>
      <c r="AA71" s="89">
        <v>21.010754568505728</v>
      </c>
      <c r="AB71" s="89">
        <v>21.023167685815174</v>
      </c>
      <c r="AC71" s="89">
        <v>21.304039688164423</v>
      </c>
      <c r="AD71" s="89">
        <v>21.790476190476191</v>
      </c>
      <c r="AE71" s="89">
        <v>21.29023729261683</v>
      </c>
      <c r="AF71" s="89">
        <v>20.973008997000999</v>
      </c>
      <c r="AG71" s="89"/>
      <c r="AH71" s="88" t="s">
        <v>64</v>
      </c>
      <c r="AI71" s="88" t="s">
        <v>64</v>
      </c>
      <c r="AJ71" s="88" t="s">
        <v>64</v>
      </c>
      <c r="AK71" s="88" t="s">
        <v>64</v>
      </c>
      <c r="AL71" s="88" t="s">
        <v>64</v>
      </c>
      <c r="AM71" s="88" t="s">
        <v>64</v>
      </c>
      <c r="AN71" s="88" t="s">
        <v>64</v>
      </c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</row>
    <row r="72" spans="1:79" ht="15" customHeight="1" x14ac:dyDescent="0.25">
      <c r="A72" s="64" t="s">
        <v>59</v>
      </c>
      <c r="B72" s="89">
        <v>17.578932105701959</v>
      </c>
      <c r="C72" s="89">
        <v>15.779849732959175</v>
      </c>
      <c r="D72" s="89">
        <v>14.763575187027955</v>
      </c>
      <c r="E72" s="89">
        <v>15.186998168756164</v>
      </c>
      <c r="F72" s="89">
        <v>15.072793818625458</v>
      </c>
      <c r="G72" s="89">
        <v>15.618694265442947</v>
      </c>
      <c r="H72" s="89">
        <v>14.138025468985349</v>
      </c>
      <c r="J72" s="89">
        <v>18.092885854036513</v>
      </c>
      <c r="K72" s="89">
        <v>15.310375082254883</v>
      </c>
      <c r="L72" s="89">
        <v>14.812680115273775</v>
      </c>
      <c r="M72" s="89">
        <v>14.499976380556474</v>
      </c>
      <c r="N72" s="89">
        <v>15.088045747481166</v>
      </c>
      <c r="O72" s="89">
        <v>14.895683952444836</v>
      </c>
      <c r="P72" s="89">
        <v>14.128608145512059</v>
      </c>
      <c r="R72" s="89">
        <v>19.334514668241781</v>
      </c>
      <c r="S72" s="89">
        <v>22.011989509179468</v>
      </c>
      <c r="T72" s="89">
        <v>18.802747791952896</v>
      </c>
      <c r="U72" s="89">
        <v>20.931627349060374</v>
      </c>
      <c r="V72" s="89">
        <v>17.900204043776665</v>
      </c>
      <c r="W72" s="89">
        <v>24.008851189378571</v>
      </c>
      <c r="X72" s="89">
        <v>17.292250233426703</v>
      </c>
      <c r="Z72" s="89">
        <v>14.152552006365807</v>
      </c>
      <c r="AA72" s="89">
        <v>14.200315813219039</v>
      </c>
      <c r="AB72" s="89">
        <v>12.287996498522814</v>
      </c>
      <c r="AC72" s="89">
        <v>15.224291155311045</v>
      </c>
      <c r="AD72" s="89">
        <v>13.748335552596538</v>
      </c>
      <c r="AE72" s="89">
        <v>14.50566627588902</v>
      </c>
      <c r="AF72" s="89">
        <v>12.828242760809202</v>
      </c>
      <c r="AG72" s="89"/>
      <c r="AH72" s="88" t="s">
        <v>64</v>
      </c>
      <c r="AI72" s="88" t="s">
        <v>64</v>
      </c>
      <c r="AJ72" s="88" t="s">
        <v>64</v>
      </c>
      <c r="AK72" s="88" t="s">
        <v>64</v>
      </c>
      <c r="AL72" s="88" t="s">
        <v>64</v>
      </c>
      <c r="AM72" s="88" t="s">
        <v>64</v>
      </c>
      <c r="AN72" s="88" t="s">
        <v>64</v>
      </c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</row>
    <row r="73" spans="1:79" ht="25.5" customHeight="1" x14ac:dyDescent="0.25">
      <c r="A73" s="64" t="s">
        <v>60</v>
      </c>
      <c r="B73" s="89">
        <v>18.38418896119547</v>
      </c>
      <c r="C73" s="89">
        <v>15.495861796529498</v>
      </c>
      <c r="D73" s="89">
        <v>15.798365588132004</v>
      </c>
      <c r="E73" s="89">
        <v>16.173400688614368</v>
      </c>
      <c r="F73" s="89">
        <v>14.323660939443867</v>
      </c>
      <c r="G73" s="89">
        <v>15.634083154303047</v>
      </c>
      <c r="H73" s="89">
        <v>13.962561515462882</v>
      </c>
      <c r="J73" s="89">
        <v>19.676093415644193</v>
      </c>
      <c r="K73" s="89">
        <v>16.645774331832179</v>
      </c>
      <c r="L73" s="89">
        <v>16.423490645248165</v>
      </c>
      <c r="M73" s="89">
        <v>16.833558863328825</v>
      </c>
      <c r="N73" s="89">
        <v>16.061840399925938</v>
      </c>
      <c r="O73" s="89">
        <v>17.259377211606513</v>
      </c>
      <c r="P73" s="89">
        <v>15.888282355659534</v>
      </c>
      <c r="R73" s="89">
        <v>21.526491293071508</v>
      </c>
      <c r="S73" s="89">
        <v>20.337711069418386</v>
      </c>
      <c r="T73" s="89">
        <v>21.141279337321674</v>
      </c>
      <c r="U73" s="89">
        <v>21.435018050541515</v>
      </c>
      <c r="V73" s="89">
        <v>18.619514273540691</v>
      </c>
      <c r="W73" s="89">
        <v>24.034444539176398</v>
      </c>
      <c r="X73" s="89">
        <v>18.6054480041117</v>
      </c>
      <c r="Z73" s="89">
        <v>15.029499655198835</v>
      </c>
      <c r="AA73" s="89">
        <v>11.751160771582802</v>
      </c>
      <c r="AB73" s="89">
        <v>13.768089919919561</v>
      </c>
      <c r="AC73" s="89">
        <v>15.425721410758817</v>
      </c>
      <c r="AD73" s="89">
        <v>12.265887509130751</v>
      </c>
      <c r="AE73" s="89">
        <v>13.312950894413603</v>
      </c>
      <c r="AF73" s="89">
        <v>12.133539802104931</v>
      </c>
      <c r="AG73" s="89"/>
      <c r="AH73" s="89">
        <v>2.1925133689839575</v>
      </c>
      <c r="AI73" s="89">
        <v>2.2761009401286492</v>
      </c>
      <c r="AJ73" s="89">
        <v>4.1713961407491489</v>
      </c>
      <c r="AK73" s="89">
        <v>3.1435853865760408</v>
      </c>
      <c r="AL73" s="89">
        <v>3.01513671875</v>
      </c>
      <c r="AM73" s="89">
        <v>3.1224406224406227</v>
      </c>
      <c r="AN73" s="89">
        <v>2.6492608946054905</v>
      </c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</row>
    <row r="74" spans="1:79" ht="15" customHeight="1" x14ac:dyDescent="0.25">
      <c r="A74" s="64" t="s">
        <v>61</v>
      </c>
      <c r="B74" s="89">
        <v>24.273175067590088</v>
      </c>
      <c r="C74" s="89">
        <v>20.974607916355488</v>
      </c>
      <c r="D74" s="89">
        <v>21.473503273232637</v>
      </c>
      <c r="E74" s="89">
        <v>21.472553158087528</v>
      </c>
      <c r="F74" s="89">
        <v>20.573650307253828</v>
      </c>
      <c r="G74" s="89">
        <v>21.323908862026368</v>
      </c>
      <c r="H74" s="89">
        <v>20.20133912470795</v>
      </c>
      <c r="J74" s="89">
        <v>25.676048565121413</v>
      </c>
      <c r="K74" s="89">
        <v>22.55332148411464</v>
      </c>
      <c r="L74" s="89">
        <v>22.892088827203331</v>
      </c>
      <c r="M74" s="89">
        <v>22.667557984072545</v>
      </c>
      <c r="N74" s="89">
        <v>23.022063739692445</v>
      </c>
      <c r="O74" s="89">
        <v>23.642824939666372</v>
      </c>
      <c r="P74" s="89">
        <v>23.011356185580528</v>
      </c>
      <c r="R74" s="89">
        <v>24.814875761066315</v>
      </c>
      <c r="S74" s="89">
        <v>22.702982244440616</v>
      </c>
      <c r="T74" s="89">
        <v>22.292786191174077</v>
      </c>
      <c r="U74" s="89">
        <v>26.493592943917456</v>
      </c>
      <c r="V74" s="89">
        <v>23.79754794089909</v>
      </c>
      <c r="W74" s="89">
        <v>27.243491577335377</v>
      </c>
      <c r="X74" s="89">
        <v>25.129032258064516</v>
      </c>
      <c r="Z74" s="89">
        <v>21.21296813862493</v>
      </c>
      <c r="AA74" s="89">
        <v>16.564073866815892</v>
      </c>
      <c r="AB74" s="89">
        <v>19.945886530819312</v>
      </c>
      <c r="AC74" s="89">
        <v>20.806511283758784</v>
      </c>
      <c r="AD74" s="89">
        <v>18.024311862512228</v>
      </c>
      <c r="AE74" s="89">
        <v>18.171213790421877</v>
      </c>
      <c r="AF74" s="89">
        <v>16.404102701615606</v>
      </c>
      <c r="AG74" s="89"/>
      <c r="AH74" s="89">
        <v>1.8927444794952681</v>
      </c>
      <c r="AI74" s="89">
        <v>1.9436345966958213</v>
      </c>
      <c r="AJ74" s="89">
        <v>4.5923149015932525</v>
      </c>
      <c r="AK74" s="89">
        <v>3.1479847013827595</v>
      </c>
      <c r="AL74" s="89">
        <v>3.1499878846619818</v>
      </c>
      <c r="AM74" s="89">
        <v>3.2250525823790608</v>
      </c>
      <c r="AN74" s="89">
        <v>2.2973271482217803</v>
      </c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</row>
    <row r="75" spans="1:79" ht="15" customHeight="1" x14ac:dyDescent="0.25">
      <c r="A75" s="64" t="s">
        <v>62</v>
      </c>
      <c r="B75" s="89">
        <v>13.139034878165312</v>
      </c>
      <c r="C75" s="89">
        <v>10.484906108866175</v>
      </c>
      <c r="D75" s="89">
        <v>10.646181440573963</v>
      </c>
      <c r="E75" s="89">
        <v>11.143404303255604</v>
      </c>
      <c r="F75" s="89">
        <v>8.7028053153343183</v>
      </c>
      <c r="G75" s="89">
        <v>11.001925236643672</v>
      </c>
      <c r="H75" s="89">
        <v>8.1146556068064655</v>
      </c>
      <c r="J75" s="89">
        <v>12.199240185732377</v>
      </c>
      <c r="K75" s="89">
        <v>9.2890393567498943</v>
      </c>
      <c r="L75" s="89">
        <v>8.6613337108877246</v>
      </c>
      <c r="M75" s="89">
        <v>9.8430509196789995</v>
      </c>
      <c r="N75" s="89">
        <v>7.4907684192016877</v>
      </c>
      <c r="O75" s="89">
        <v>9.3664004295590306</v>
      </c>
      <c r="P75" s="89">
        <v>7.2810457516339868</v>
      </c>
      <c r="R75" s="89">
        <v>17.291799109980929</v>
      </c>
      <c r="S75" s="89">
        <v>17.513891747273103</v>
      </c>
      <c r="T75" s="89">
        <v>19.644369178662149</v>
      </c>
      <c r="U75" s="89">
        <v>15.440741471110234</v>
      </c>
      <c r="V75" s="89">
        <v>12.488367764749675</v>
      </c>
      <c r="W75" s="89">
        <v>20.003846893633394</v>
      </c>
      <c r="X75" s="89">
        <v>11.216660577274389</v>
      </c>
      <c r="Z75" s="89">
        <v>14.664224664224665</v>
      </c>
      <c r="AA75" s="89">
        <v>10.994194484760522</v>
      </c>
      <c r="AB75" s="89">
        <v>13.021447089323592</v>
      </c>
      <c r="AC75" s="89">
        <v>14.187254798006574</v>
      </c>
      <c r="AD75" s="89">
        <v>11.33098400650583</v>
      </c>
      <c r="AE75" s="89">
        <v>13.341913341913342</v>
      </c>
      <c r="AF75" s="89">
        <v>10.21327967806841</v>
      </c>
      <c r="AG75" s="89"/>
      <c r="AH75" s="89">
        <v>2.8680688336520075</v>
      </c>
      <c r="AI75" s="89">
        <v>2.8960817717206133</v>
      </c>
      <c r="AJ75" s="89">
        <v>3.4065934065934065</v>
      </c>
      <c r="AK75" s="89">
        <v>3.0796048808832075</v>
      </c>
      <c r="AL75" s="89">
        <v>2.8007889546351086</v>
      </c>
      <c r="AM75" s="89">
        <v>3.1133250311332503</v>
      </c>
      <c r="AN75" s="89">
        <v>2.4524040012907391</v>
      </c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</row>
    <row r="76" spans="1:79" ht="15" customHeight="1" thickBot="1" x14ac:dyDescent="0.3">
      <c r="A76" s="73" t="s">
        <v>63</v>
      </c>
      <c r="B76" s="90">
        <v>5.8629022001780484</v>
      </c>
      <c r="C76" s="90">
        <v>5.3683049393308</v>
      </c>
      <c r="D76" s="90">
        <v>4.7102758703770631</v>
      </c>
      <c r="E76" s="90">
        <v>7.1676171307167618</v>
      </c>
      <c r="F76" s="90">
        <v>3.9244587747581758</v>
      </c>
      <c r="G76" s="90">
        <v>5.2512307572087202</v>
      </c>
      <c r="H76" s="90">
        <v>7.1296559567813471</v>
      </c>
      <c r="I76" s="91"/>
      <c r="J76" s="90">
        <v>2.7681660899653981</v>
      </c>
      <c r="K76" s="90">
        <v>0.39525691699604742</v>
      </c>
      <c r="L76" s="90">
        <v>1.0452961672473868</v>
      </c>
      <c r="M76" s="90">
        <v>1.214574898785425</v>
      </c>
      <c r="N76" s="90">
        <v>3.3264033264033266</v>
      </c>
      <c r="O76" s="90">
        <v>0</v>
      </c>
      <c r="P76" s="90">
        <v>0</v>
      </c>
      <c r="Q76" s="91"/>
      <c r="R76" s="92" t="s">
        <v>64</v>
      </c>
      <c r="S76" s="92" t="s">
        <v>64</v>
      </c>
      <c r="T76" s="92" t="s">
        <v>64</v>
      </c>
      <c r="U76" s="92" t="s">
        <v>64</v>
      </c>
      <c r="V76" s="92" t="s">
        <v>64</v>
      </c>
      <c r="W76" s="92" t="s">
        <v>64</v>
      </c>
      <c r="X76" s="92" t="s">
        <v>64</v>
      </c>
      <c r="Y76" s="91"/>
      <c r="Z76" s="90">
        <v>6.1994984675397049</v>
      </c>
      <c r="AA76" s="90">
        <v>5.7059058792161048</v>
      </c>
      <c r="AB76" s="90">
        <v>4.911069816830369</v>
      </c>
      <c r="AC76" s="90">
        <v>7.7291640398436519</v>
      </c>
      <c r="AD76" s="90">
        <v>4.1157847127996385</v>
      </c>
      <c r="AE76" s="90">
        <v>5.9307910989118717</v>
      </c>
      <c r="AF76" s="90">
        <v>8.4301515010688721</v>
      </c>
      <c r="AG76" s="90"/>
      <c r="AH76" s="90">
        <v>2.0202020202020203</v>
      </c>
      <c r="AI76" s="90">
        <v>2.2222222222222223</v>
      </c>
      <c r="AJ76" s="90">
        <v>3.75</v>
      </c>
      <c r="AK76" s="90">
        <v>3.2679738562091507</v>
      </c>
      <c r="AL76" s="90">
        <v>3.0065359477124183</v>
      </c>
      <c r="AM76" s="90">
        <v>2.9424681598594642</v>
      </c>
      <c r="AN76" s="90">
        <v>3.4383954154727796</v>
      </c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</row>
    <row r="77" spans="1:79" x14ac:dyDescent="0.25">
      <c r="A77" s="279" t="s">
        <v>14</v>
      </c>
      <c r="B77" s="279"/>
      <c r="C77" s="279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  <c r="O77" s="279"/>
      <c r="P77" s="279"/>
      <c r="Q77" s="279"/>
      <c r="R77" s="279"/>
      <c r="S77" s="279"/>
      <c r="T77" s="279"/>
      <c r="U77" s="279"/>
      <c r="V77" s="279"/>
      <c r="W77" s="279"/>
      <c r="X77" s="279"/>
      <c r="Y77" s="279"/>
      <c r="Z77" s="279"/>
      <c r="AA77" s="279"/>
      <c r="AB77" s="279"/>
      <c r="AC77" s="279"/>
      <c r="AD77" s="279"/>
      <c r="AE77" s="279"/>
      <c r="AF77" s="279"/>
      <c r="AG77" s="279"/>
      <c r="AH77" s="279"/>
      <c r="AI77" s="279"/>
      <c r="AJ77" s="279"/>
      <c r="AK77" s="279"/>
      <c r="AL77" s="279"/>
      <c r="AM77" s="279"/>
      <c r="AN77" s="25"/>
    </row>
  </sheetData>
  <mergeCells count="13">
    <mergeCell ref="A48:AM48"/>
    <mergeCell ref="AP1:AQ2"/>
    <mergeCell ref="AP45:AQ46"/>
    <mergeCell ref="A8:A9"/>
    <mergeCell ref="A42:AM42"/>
    <mergeCell ref="A45:AM45"/>
    <mergeCell ref="A46:AM46"/>
    <mergeCell ref="A47:AM47"/>
    <mergeCell ref="A49:AM49"/>
    <mergeCell ref="A50:AM50"/>
    <mergeCell ref="A51:AM51"/>
    <mergeCell ref="A53:A54"/>
    <mergeCell ref="A77:AM77"/>
  </mergeCells>
  <hyperlinks>
    <hyperlink ref="AP1" r:id="rId1" location="INDICE!A1"/>
    <hyperlink ref="AP1:AQ2" location="INDICE!A1" display="INDICE"/>
    <hyperlink ref="AP45" r:id="rId2" location="INDICE!A1"/>
    <hyperlink ref="AP45:AQ46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57" orientation="landscape" r:id="rId3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"/>
  <sheetViews>
    <sheetView zoomScaleNormal="100" zoomScaleSheetLayoutView="100" workbookViewId="0"/>
  </sheetViews>
  <sheetFormatPr baseColWidth="10" defaultColWidth="9.28515625" defaultRowHeight="12.75" x14ac:dyDescent="0.25"/>
  <cols>
    <col min="1" max="1" width="19.85546875" style="105" customWidth="1"/>
    <col min="2" max="16" width="7.5703125" style="49" customWidth="1"/>
    <col min="17" max="18" width="7.7109375" style="49" customWidth="1"/>
    <col min="19" max="253" width="9.28515625" style="49"/>
    <col min="254" max="254" width="23.5703125" style="49" customWidth="1"/>
    <col min="255" max="272" width="7.5703125" style="49" customWidth="1"/>
    <col min="273" max="509" width="9.28515625" style="49"/>
    <col min="510" max="510" width="23.5703125" style="49" customWidth="1"/>
    <col min="511" max="528" width="7.5703125" style="49" customWidth="1"/>
    <col min="529" max="765" width="9.28515625" style="49"/>
    <col min="766" max="766" width="23.5703125" style="49" customWidth="1"/>
    <col min="767" max="784" width="7.5703125" style="49" customWidth="1"/>
    <col min="785" max="1021" width="9.28515625" style="49"/>
    <col min="1022" max="1022" width="23.5703125" style="49" customWidth="1"/>
    <col min="1023" max="1040" width="7.5703125" style="49" customWidth="1"/>
    <col min="1041" max="1277" width="9.28515625" style="49"/>
    <col min="1278" max="1278" width="23.5703125" style="49" customWidth="1"/>
    <col min="1279" max="1296" width="7.5703125" style="49" customWidth="1"/>
    <col min="1297" max="1533" width="9.28515625" style="49"/>
    <col min="1534" max="1534" width="23.5703125" style="49" customWidth="1"/>
    <col min="1535" max="1552" width="7.5703125" style="49" customWidth="1"/>
    <col min="1553" max="1789" width="9.28515625" style="49"/>
    <col min="1790" max="1790" width="23.5703125" style="49" customWidth="1"/>
    <col min="1791" max="1808" width="7.5703125" style="49" customWidth="1"/>
    <col min="1809" max="2045" width="9.28515625" style="49"/>
    <col min="2046" max="2046" width="23.5703125" style="49" customWidth="1"/>
    <col min="2047" max="2064" width="7.5703125" style="49" customWidth="1"/>
    <col min="2065" max="2301" width="9.28515625" style="49"/>
    <col min="2302" max="2302" width="23.5703125" style="49" customWidth="1"/>
    <col min="2303" max="2320" width="7.5703125" style="49" customWidth="1"/>
    <col min="2321" max="2557" width="9.28515625" style="49"/>
    <col min="2558" max="2558" width="23.5703125" style="49" customWidth="1"/>
    <col min="2559" max="2576" width="7.5703125" style="49" customWidth="1"/>
    <col min="2577" max="2813" width="9.28515625" style="49"/>
    <col min="2814" max="2814" width="23.5703125" style="49" customWidth="1"/>
    <col min="2815" max="2832" width="7.5703125" style="49" customWidth="1"/>
    <col min="2833" max="3069" width="9.28515625" style="49"/>
    <col min="3070" max="3070" width="23.5703125" style="49" customWidth="1"/>
    <col min="3071" max="3088" width="7.5703125" style="49" customWidth="1"/>
    <col min="3089" max="3325" width="9.28515625" style="49"/>
    <col min="3326" max="3326" width="23.5703125" style="49" customWidth="1"/>
    <col min="3327" max="3344" width="7.5703125" style="49" customWidth="1"/>
    <col min="3345" max="3581" width="9.28515625" style="49"/>
    <col min="3582" max="3582" width="23.5703125" style="49" customWidth="1"/>
    <col min="3583" max="3600" width="7.5703125" style="49" customWidth="1"/>
    <col min="3601" max="3837" width="9.28515625" style="49"/>
    <col min="3838" max="3838" width="23.5703125" style="49" customWidth="1"/>
    <col min="3839" max="3856" width="7.5703125" style="49" customWidth="1"/>
    <col min="3857" max="4093" width="9.28515625" style="49"/>
    <col min="4094" max="4094" width="23.5703125" style="49" customWidth="1"/>
    <col min="4095" max="4112" width="7.5703125" style="49" customWidth="1"/>
    <col min="4113" max="4349" width="9.28515625" style="49"/>
    <col min="4350" max="4350" width="23.5703125" style="49" customWidth="1"/>
    <col min="4351" max="4368" width="7.5703125" style="49" customWidth="1"/>
    <col min="4369" max="4605" width="9.28515625" style="49"/>
    <col min="4606" max="4606" width="23.5703125" style="49" customWidth="1"/>
    <col min="4607" max="4624" width="7.5703125" style="49" customWidth="1"/>
    <col min="4625" max="4861" width="9.28515625" style="49"/>
    <col min="4862" max="4862" width="23.5703125" style="49" customWidth="1"/>
    <col min="4863" max="4880" width="7.5703125" style="49" customWidth="1"/>
    <col min="4881" max="5117" width="9.28515625" style="49"/>
    <col min="5118" max="5118" width="23.5703125" style="49" customWidth="1"/>
    <col min="5119" max="5136" width="7.5703125" style="49" customWidth="1"/>
    <col min="5137" max="5373" width="9.28515625" style="49"/>
    <col min="5374" max="5374" width="23.5703125" style="49" customWidth="1"/>
    <col min="5375" max="5392" width="7.5703125" style="49" customWidth="1"/>
    <col min="5393" max="5629" width="9.28515625" style="49"/>
    <col min="5630" max="5630" width="23.5703125" style="49" customWidth="1"/>
    <col min="5631" max="5648" width="7.5703125" style="49" customWidth="1"/>
    <col min="5649" max="5885" width="9.28515625" style="49"/>
    <col min="5886" max="5886" width="23.5703125" style="49" customWidth="1"/>
    <col min="5887" max="5904" width="7.5703125" style="49" customWidth="1"/>
    <col min="5905" max="6141" width="9.28515625" style="49"/>
    <col min="6142" max="6142" width="23.5703125" style="49" customWidth="1"/>
    <col min="6143" max="6160" width="7.5703125" style="49" customWidth="1"/>
    <col min="6161" max="6397" width="9.28515625" style="49"/>
    <col min="6398" max="6398" width="23.5703125" style="49" customWidth="1"/>
    <col min="6399" max="6416" width="7.5703125" style="49" customWidth="1"/>
    <col min="6417" max="6653" width="9.28515625" style="49"/>
    <col min="6654" max="6654" width="23.5703125" style="49" customWidth="1"/>
    <col min="6655" max="6672" width="7.5703125" style="49" customWidth="1"/>
    <col min="6673" max="6909" width="9.28515625" style="49"/>
    <col min="6910" max="6910" width="23.5703125" style="49" customWidth="1"/>
    <col min="6911" max="6928" width="7.5703125" style="49" customWidth="1"/>
    <col min="6929" max="7165" width="9.28515625" style="49"/>
    <col min="7166" max="7166" width="23.5703125" style="49" customWidth="1"/>
    <col min="7167" max="7184" width="7.5703125" style="49" customWidth="1"/>
    <col min="7185" max="7421" width="9.28515625" style="49"/>
    <col min="7422" max="7422" width="23.5703125" style="49" customWidth="1"/>
    <col min="7423" max="7440" width="7.5703125" style="49" customWidth="1"/>
    <col min="7441" max="7677" width="9.28515625" style="49"/>
    <col min="7678" max="7678" width="23.5703125" style="49" customWidth="1"/>
    <col min="7679" max="7696" width="7.5703125" style="49" customWidth="1"/>
    <col min="7697" max="7933" width="9.28515625" style="49"/>
    <col min="7934" max="7934" width="23.5703125" style="49" customWidth="1"/>
    <col min="7935" max="7952" width="7.5703125" style="49" customWidth="1"/>
    <col min="7953" max="8189" width="9.28515625" style="49"/>
    <col min="8190" max="8190" width="23.5703125" style="49" customWidth="1"/>
    <col min="8191" max="8208" width="7.5703125" style="49" customWidth="1"/>
    <col min="8209" max="8445" width="9.28515625" style="49"/>
    <col min="8446" max="8446" width="23.5703125" style="49" customWidth="1"/>
    <col min="8447" max="8464" width="7.5703125" style="49" customWidth="1"/>
    <col min="8465" max="8701" width="9.28515625" style="49"/>
    <col min="8702" max="8702" width="23.5703125" style="49" customWidth="1"/>
    <col min="8703" max="8720" width="7.5703125" style="49" customWidth="1"/>
    <col min="8721" max="8957" width="9.28515625" style="49"/>
    <col min="8958" max="8958" width="23.5703125" style="49" customWidth="1"/>
    <col min="8959" max="8976" width="7.5703125" style="49" customWidth="1"/>
    <col min="8977" max="9213" width="9.28515625" style="49"/>
    <col min="9214" max="9214" width="23.5703125" style="49" customWidth="1"/>
    <col min="9215" max="9232" width="7.5703125" style="49" customWidth="1"/>
    <col min="9233" max="9469" width="9.28515625" style="49"/>
    <col min="9470" max="9470" width="23.5703125" style="49" customWidth="1"/>
    <col min="9471" max="9488" width="7.5703125" style="49" customWidth="1"/>
    <col min="9489" max="9725" width="9.28515625" style="49"/>
    <col min="9726" max="9726" width="23.5703125" style="49" customWidth="1"/>
    <col min="9727" max="9744" width="7.5703125" style="49" customWidth="1"/>
    <col min="9745" max="9981" width="9.28515625" style="49"/>
    <col min="9982" max="9982" width="23.5703125" style="49" customWidth="1"/>
    <col min="9983" max="10000" width="7.5703125" style="49" customWidth="1"/>
    <col min="10001" max="10237" width="9.28515625" style="49"/>
    <col min="10238" max="10238" width="23.5703125" style="49" customWidth="1"/>
    <col min="10239" max="10256" width="7.5703125" style="49" customWidth="1"/>
    <col min="10257" max="10493" width="9.28515625" style="49"/>
    <col min="10494" max="10494" width="23.5703125" style="49" customWidth="1"/>
    <col min="10495" max="10512" width="7.5703125" style="49" customWidth="1"/>
    <col min="10513" max="10749" width="9.28515625" style="49"/>
    <col min="10750" max="10750" width="23.5703125" style="49" customWidth="1"/>
    <col min="10751" max="10768" width="7.5703125" style="49" customWidth="1"/>
    <col min="10769" max="11005" width="9.28515625" style="49"/>
    <col min="11006" max="11006" width="23.5703125" style="49" customWidth="1"/>
    <col min="11007" max="11024" width="7.5703125" style="49" customWidth="1"/>
    <col min="11025" max="11261" width="9.28515625" style="49"/>
    <col min="11262" max="11262" width="23.5703125" style="49" customWidth="1"/>
    <col min="11263" max="11280" width="7.5703125" style="49" customWidth="1"/>
    <col min="11281" max="11517" width="9.28515625" style="49"/>
    <col min="11518" max="11518" width="23.5703125" style="49" customWidth="1"/>
    <col min="11519" max="11536" width="7.5703125" style="49" customWidth="1"/>
    <col min="11537" max="11773" width="9.28515625" style="49"/>
    <col min="11774" max="11774" width="23.5703125" style="49" customWidth="1"/>
    <col min="11775" max="11792" width="7.5703125" style="49" customWidth="1"/>
    <col min="11793" max="12029" width="9.28515625" style="49"/>
    <col min="12030" max="12030" width="23.5703125" style="49" customWidth="1"/>
    <col min="12031" max="12048" width="7.5703125" style="49" customWidth="1"/>
    <col min="12049" max="12285" width="9.28515625" style="49"/>
    <col min="12286" max="12286" width="23.5703125" style="49" customWidth="1"/>
    <col min="12287" max="12304" width="7.5703125" style="49" customWidth="1"/>
    <col min="12305" max="12541" width="9.28515625" style="49"/>
    <col min="12542" max="12542" width="23.5703125" style="49" customWidth="1"/>
    <col min="12543" max="12560" width="7.5703125" style="49" customWidth="1"/>
    <col min="12561" max="12797" width="9.28515625" style="49"/>
    <col min="12798" max="12798" width="23.5703125" style="49" customWidth="1"/>
    <col min="12799" max="12816" width="7.5703125" style="49" customWidth="1"/>
    <col min="12817" max="13053" width="9.28515625" style="49"/>
    <col min="13054" max="13054" width="23.5703125" style="49" customWidth="1"/>
    <col min="13055" max="13072" width="7.5703125" style="49" customWidth="1"/>
    <col min="13073" max="13309" width="9.28515625" style="49"/>
    <col min="13310" max="13310" width="23.5703125" style="49" customWidth="1"/>
    <col min="13311" max="13328" width="7.5703125" style="49" customWidth="1"/>
    <col min="13329" max="13565" width="9.28515625" style="49"/>
    <col min="13566" max="13566" width="23.5703125" style="49" customWidth="1"/>
    <col min="13567" max="13584" width="7.5703125" style="49" customWidth="1"/>
    <col min="13585" max="13821" width="9.28515625" style="49"/>
    <col min="13822" max="13822" width="23.5703125" style="49" customWidth="1"/>
    <col min="13823" max="13840" width="7.5703125" style="49" customWidth="1"/>
    <col min="13841" max="14077" width="9.28515625" style="49"/>
    <col min="14078" max="14078" width="23.5703125" style="49" customWidth="1"/>
    <col min="14079" max="14096" width="7.5703125" style="49" customWidth="1"/>
    <col min="14097" max="14333" width="9.28515625" style="49"/>
    <col min="14334" max="14334" width="23.5703125" style="49" customWidth="1"/>
    <col min="14335" max="14352" width="7.5703125" style="49" customWidth="1"/>
    <col min="14353" max="14589" width="9.28515625" style="49"/>
    <col min="14590" max="14590" width="23.5703125" style="49" customWidth="1"/>
    <col min="14591" max="14608" width="7.5703125" style="49" customWidth="1"/>
    <col min="14609" max="14845" width="9.28515625" style="49"/>
    <col min="14846" max="14846" width="23.5703125" style="49" customWidth="1"/>
    <col min="14847" max="14864" width="7.5703125" style="49" customWidth="1"/>
    <col min="14865" max="15101" width="9.28515625" style="49"/>
    <col min="15102" max="15102" width="23.5703125" style="49" customWidth="1"/>
    <col min="15103" max="15120" width="7.5703125" style="49" customWidth="1"/>
    <col min="15121" max="15357" width="9.28515625" style="49"/>
    <col min="15358" max="15358" width="23.5703125" style="49" customWidth="1"/>
    <col min="15359" max="15376" width="7.5703125" style="49" customWidth="1"/>
    <col min="15377" max="15613" width="9.28515625" style="49"/>
    <col min="15614" max="15614" width="23.5703125" style="49" customWidth="1"/>
    <col min="15615" max="15632" width="7.5703125" style="49" customWidth="1"/>
    <col min="15633" max="15869" width="9.28515625" style="49"/>
    <col min="15870" max="15870" width="23.5703125" style="49" customWidth="1"/>
    <col min="15871" max="15888" width="7.5703125" style="49" customWidth="1"/>
    <col min="15889" max="16125" width="9.28515625" style="49"/>
    <col min="16126" max="16126" width="23.5703125" style="49" customWidth="1"/>
    <col min="16127" max="16144" width="7.5703125" style="49" customWidth="1"/>
    <col min="16145" max="16384" width="9.28515625" style="49"/>
  </cols>
  <sheetData>
    <row r="1" spans="1:22" ht="14.25" x14ac:dyDescent="0.25">
      <c r="A1" s="48" t="s">
        <v>67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9"/>
      <c r="T1" s="278" t="s">
        <v>249</v>
      </c>
      <c r="U1" s="278"/>
      <c r="V1" s="9"/>
    </row>
    <row r="2" spans="1:22" ht="15" x14ac:dyDescent="0.25">
      <c r="A2" s="48" t="s">
        <v>68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9"/>
      <c r="T2" s="278"/>
      <c r="U2" s="278"/>
      <c r="V2"/>
    </row>
    <row r="3" spans="1:22" ht="14.25" x14ac:dyDescent="0.25">
      <c r="A3" s="48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2" ht="14.25" x14ac:dyDescent="0.25">
      <c r="A4" s="48" t="s">
        <v>15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2" ht="14.25" x14ac:dyDescent="0.25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2" s="96" customFormat="1" ht="14.25" customHeight="1" thickBot="1" x14ac:dyDescent="0.3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95"/>
    </row>
    <row r="7" spans="1:22" s="85" customFormat="1" ht="29.25" thickBot="1" x14ac:dyDescent="0.3">
      <c r="A7" s="81" t="s">
        <v>51</v>
      </c>
      <c r="B7" s="97">
        <v>2000</v>
      </c>
      <c r="C7" s="97">
        <v>2001</v>
      </c>
      <c r="D7" s="97">
        <v>2002</v>
      </c>
      <c r="E7" s="97">
        <v>2003</v>
      </c>
      <c r="F7" s="97">
        <v>2004</v>
      </c>
      <c r="G7" s="97">
        <v>2005</v>
      </c>
      <c r="H7" s="97">
        <v>2006</v>
      </c>
      <c r="I7" s="97">
        <v>2007</v>
      </c>
      <c r="J7" s="97">
        <v>2008</v>
      </c>
      <c r="K7" s="97">
        <v>2009</v>
      </c>
      <c r="L7" s="97">
        <v>2010</v>
      </c>
      <c r="M7" s="97">
        <v>2011</v>
      </c>
      <c r="N7" s="97">
        <v>2012</v>
      </c>
      <c r="O7" s="97">
        <v>2013</v>
      </c>
      <c r="P7" s="97">
        <v>2014</v>
      </c>
      <c r="Q7" s="3">
        <v>2015</v>
      </c>
      <c r="R7" s="3">
        <v>2016</v>
      </c>
    </row>
    <row r="8" spans="1:22" ht="21" customHeight="1" x14ac:dyDescent="0.25">
      <c r="A8" s="290" t="s">
        <v>21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</row>
    <row r="9" spans="1:22" ht="15" customHeight="1" x14ac:dyDescent="0.25">
      <c r="A9" s="98" t="s">
        <v>40</v>
      </c>
      <c r="B9" s="99">
        <v>201807</v>
      </c>
      <c r="C9" s="99">
        <v>214133</v>
      </c>
      <c r="D9" s="99">
        <v>222403</v>
      </c>
      <c r="E9" s="99">
        <v>241675</v>
      </c>
      <c r="F9" s="99">
        <v>247336</v>
      </c>
      <c r="G9" s="99">
        <v>257917</v>
      </c>
      <c r="H9" s="99">
        <v>262719</v>
      </c>
      <c r="I9" s="99">
        <v>265241</v>
      </c>
      <c r="J9" s="99">
        <v>265580</v>
      </c>
      <c r="K9" s="99">
        <v>276378</v>
      </c>
      <c r="L9" s="99">
        <v>282217</v>
      </c>
      <c r="M9" s="99">
        <v>284188</v>
      </c>
      <c r="N9" s="99">
        <v>287019</v>
      </c>
      <c r="O9" s="99">
        <v>291732</v>
      </c>
      <c r="P9" s="99">
        <v>299974</v>
      </c>
      <c r="Q9" s="29">
        <v>299807</v>
      </c>
      <c r="R9" s="29">
        <v>299388</v>
      </c>
    </row>
    <row r="10" spans="1:22" ht="15" customHeight="1" x14ac:dyDescent="0.25">
      <c r="A10" s="100" t="s">
        <v>55</v>
      </c>
      <c r="B10" s="99">
        <v>144337</v>
      </c>
      <c r="C10" s="99">
        <v>149054</v>
      </c>
      <c r="D10" s="99">
        <v>154507</v>
      </c>
      <c r="E10" s="99">
        <v>169806</v>
      </c>
      <c r="F10" s="99">
        <v>174403</v>
      </c>
      <c r="G10" s="99">
        <v>179562</v>
      </c>
      <c r="H10" s="99">
        <v>179882</v>
      </c>
      <c r="I10" s="99">
        <v>180898</v>
      </c>
      <c r="J10" s="99">
        <v>180458</v>
      </c>
      <c r="K10" s="99">
        <v>186085</v>
      </c>
      <c r="L10" s="99">
        <v>191158</v>
      </c>
      <c r="M10" s="99">
        <v>193080</v>
      </c>
      <c r="N10" s="99">
        <v>196049</v>
      </c>
      <c r="O10" s="99">
        <v>198040</v>
      </c>
      <c r="P10" s="99">
        <v>200937</v>
      </c>
      <c r="Q10" s="29">
        <v>194696</v>
      </c>
      <c r="R10" s="29">
        <v>192041</v>
      </c>
    </row>
    <row r="11" spans="1:22" ht="15" customHeight="1" x14ac:dyDescent="0.25">
      <c r="A11" s="100" t="s">
        <v>57</v>
      </c>
      <c r="B11" s="99">
        <v>59987</v>
      </c>
      <c r="C11" s="99">
        <v>63895</v>
      </c>
      <c r="D11" s="99">
        <v>67535</v>
      </c>
      <c r="E11" s="99">
        <v>73275</v>
      </c>
      <c r="F11" s="99">
        <v>71960</v>
      </c>
      <c r="G11" s="99">
        <v>73748</v>
      </c>
      <c r="H11" s="99">
        <v>74092</v>
      </c>
      <c r="I11" s="99">
        <v>73746</v>
      </c>
      <c r="J11" s="99">
        <v>74028</v>
      </c>
      <c r="K11" s="99">
        <v>76526</v>
      </c>
      <c r="L11" s="99">
        <v>79479</v>
      </c>
      <c r="M11" s="99">
        <v>80186</v>
      </c>
      <c r="N11" s="99">
        <v>83014</v>
      </c>
      <c r="O11" s="99">
        <v>79884</v>
      </c>
      <c r="P11" s="99">
        <v>77433</v>
      </c>
      <c r="Q11" s="29">
        <v>75218</v>
      </c>
      <c r="R11" s="29">
        <v>76004</v>
      </c>
    </row>
    <row r="12" spans="1:22" ht="15" customHeight="1" x14ac:dyDescent="0.25">
      <c r="A12" s="100" t="s">
        <v>58</v>
      </c>
      <c r="B12" s="99">
        <v>46969</v>
      </c>
      <c r="C12" s="99">
        <v>47147</v>
      </c>
      <c r="D12" s="99">
        <v>49152</v>
      </c>
      <c r="E12" s="99">
        <v>54801</v>
      </c>
      <c r="F12" s="99">
        <v>56026</v>
      </c>
      <c r="G12" s="99">
        <v>57317</v>
      </c>
      <c r="H12" s="99">
        <v>58290</v>
      </c>
      <c r="I12" s="99">
        <v>59021</v>
      </c>
      <c r="J12" s="99">
        <v>58187</v>
      </c>
      <c r="K12" s="99">
        <v>60197</v>
      </c>
      <c r="L12" s="99">
        <v>61584</v>
      </c>
      <c r="M12" s="99">
        <v>62997</v>
      </c>
      <c r="N12" s="99">
        <v>62256</v>
      </c>
      <c r="O12" s="99">
        <v>66366</v>
      </c>
      <c r="P12" s="99">
        <v>67420</v>
      </c>
      <c r="Q12" s="29">
        <v>63449</v>
      </c>
      <c r="R12" s="29">
        <v>62968</v>
      </c>
    </row>
    <row r="13" spans="1:22" ht="15" customHeight="1" x14ac:dyDescent="0.25">
      <c r="A13" s="100" t="s">
        <v>59</v>
      </c>
      <c r="B13" s="99">
        <v>37381</v>
      </c>
      <c r="C13" s="99">
        <v>38012</v>
      </c>
      <c r="D13" s="99">
        <v>37820</v>
      </c>
      <c r="E13" s="99">
        <v>41730</v>
      </c>
      <c r="F13" s="99">
        <v>46417</v>
      </c>
      <c r="G13" s="99">
        <v>48497</v>
      </c>
      <c r="H13" s="99">
        <v>47500</v>
      </c>
      <c r="I13" s="99">
        <v>48131</v>
      </c>
      <c r="J13" s="99">
        <v>48243</v>
      </c>
      <c r="K13" s="99">
        <v>49362</v>
      </c>
      <c r="L13" s="99">
        <v>50095</v>
      </c>
      <c r="M13" s="99">
        <v>49897</v>
      </c>
      <c r="N13" s="99">
        <v>50779</v>
      </c>
      <c r="O13" s="99">
        <v>51790</v>
      </c>
      <c r="P13" s="99">
        <v>56084</v>
      </c>
      <c r="Q13" s="29">
        <v>56029</v>
      </c>
      <c r="R13" s="29">
        <v>53069</v>
      </c>
    </row>
    <row r="14" spans="1:22" ht="15" customHeight="1" x14ac:dyDescent="0.25">
      <c r="A14" s="100" t="s">
        <v>60</v>
      </c>
      <c r="B14" s="99">
        <v>57470</v>
      </c>
      <c r="C14" s="99">
        <v>65079</v>
      </c>
      <c r="D14" s="99">
        <v>67896</v>
      </c>
      <c r="E14" s="99">
        <v>71869</v>
      </c>
      <c r="F14" s="99">
        <v>72933</v>
      </c>
      <c r="G14" s="99">
        <v>78355</v>
      </c>
      <c r="H14" s="99">
        <v>82837</v>
      </c>
      <c r="I14" s="99">
        <v>84343</v>
      </c>
      <c r="J14" s="99">
        <v>85122</v>
      </c>
      <c r="K14" s="99">
        <v>90293</v>
      </c>
      <c r="L14" s="99">
        <v>91059</v>
      </c>
      <c r="M14" s="99">
        <v>91108</v>
      </c>
      <c r="N14" s="99">
        <v>90970</v>
      </c>
      <c r="O14" s="99">
        <v>93692</v>
      </c>
      <c r="P14" s="99">
        <v>99037</v>
      </c>
      <c r="Q14" s="29">
        <v>105111</v>
      </c>
      <c r="R14" s="29">
        <v>107347</v>
      </c>
    </row>
    <row r="15" spans="1:22" ht="15" customHeight="1" x14ac:dyDescent="0.25">
      <c r="A15" s="100" t="s">
        <v>61</v>
      </c>
      <c r="B15" s="99">
        <v>30728</v>
      </c>
      <c r="C15" s="99">
        <v>35955</v>
      </c>
      <c r="D15" s="99">
        <v>36643</v>
      </c>
      <c r="E15" s="99">
        <v>37694</v>
      </c>
      <c r="F15" s="99">
        <v>38397</v>
      </c>
      <c r="G15" s="99">
        <v>41795</v>
      </c>
      <c r="H15" s="99">
        <v>44738</v>
      </c>
      <c r="I15" s="99">
        <v>43866</v>
      </c>
      <c r="J15" s="99">
        <v>45072</v>
      </c>
      <c r="K15" s="99">
        <v>46967</v>
      </c>
      <c r="L15" s="99">
        <v>46974</v>
      </c>
      <c r="M15" s="99">
        <v>46730</v>
      </c>
      <c r="N15" s="99">
        <v>46411</v>
      </c>
      <c r="O15" s="99">
        <v>47921</v>
      </c>
      <c r="P15" s="99">
        <v>50210</v>
      </c>
      <c r="Q15" s="29">
        <v>53138</v>
      </c>
      <c r="R15" s="29">
        <v>53046</v>
      </c>
    </row>
    <row r="16" spans="1:22" ht="15" customHeight="1" x14ac:dyDescent="0.25">
      <c r="A16" s="100" t="s">
        <v>62</v>
      </c>
      <c r="B16" s="99">
        <v>22898</v>
      </c>
      <c r="C16" s="99">
        <v>24946</v>
      </c>
      <c r="D16" s="99">
        <v>27005</v>
      </c>
      <c r="E16" s="99">
        <v>29238</v>
      </c>
      <c r="F16" s="99">
        <v>29408</v>
      </c>
      <c r="G16" s="99">
        <v>30606</v>
      </c>
      <c r="H16" s="99">
        <v>32003</v>
      </c>
      <c r="I16" s="99">
        <v>34104</v>
      </c>
      <c r="J16" s="99">
        <v>33203</v>
      </c>
      <c r="K16" s="99">
        <v>35857</v>
      </c>
      <c r="L16" s="99">
        <v>36618</v>
      </c>
      <c r="M16" s="99">
        <v>36624</v>
      </c>
      <c r="N16" s="99">
        <v>36738</v>
      </c>
      <c r="O16" s="99">
        <v>37593</v>
      </c>
      <c r="P16" s="99">
        <v>39502</v>
      </c>
      <c r="Q16" s="29">
        <v>41453</v>
      </c>
      <c r="R16" s="29">
        <v>43025</v>
      </c>
    </row>
    <row r="17" spans="1:46" ht="15" customHeight="1" x14ac:dyDescent="0.25">
      <c r="A17" s="100" t="s">
        <v>63</v>
      </c>
      <c r="B17" s="99">
        <v>3844</v>
      </c>
      <c r="C17" s="99">
        <v>4178</v>
      </c>
      <c r="D17" s="99">
        <v>4248</v>
      </c>
      <c r="E17" s="99">
        <v>4937</v>
      </c>
      <c r="F17" s="99">
        <v>5128</v>
      </c>
      <c r="G17" s="99">
        <v>5954</v>
      </c>
      <c r="H17" s="99">
        <v>6096</v>
      </c>
      <c r="I17" s="99">
        <v>6373</v>
      </c>
      <c r="J17" s="99">
        <v>6847</v>
      </c>
      <c r="K17" s="99">
        <v>7469</v>
      </c>
      <c r="L17" s="99">
        <v>7467</v>
      </c>
      <c r="M17" s="99">
        <v>7754</v>
      </c>
      <c r="N17" s="99">
        <v>7821</v>
      </c>
      <c r="O17" s="99">
        <v>8178</v>
      </c>
      <c r="P17" s="99">
        <v>9325</v>
      </c>
      <c r="Q17" s="29">
        <v>10520</v>
      </c>
      <c r="R17" s="29">
        <v>11276</v>
      </c>
    </row>
    <row r="18" spans="1:46" ht="12.75" customHeight="1" x14ac:dyDescent="0.25">
      <c r="A18" s="100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29"/>
      <c r="R18" s="29"/>
    </row>
    <row r="19" spans="1:46" ht="21" customHeight="1" x14ac:dyDescent="0.25">
      <c r="A19" s="291" t="s">
        <v>31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</row>
    <row r="20" spans="1:46" ht="15" customHeight="1" x14ac:dyDescent="0.25">
      <c r="A20" s="98" t="s">
        <v>40</v>
      </c>
      <c r="B20" s="99">
        <v>166925</v>
      </c>
      <c r="C20" s="99">
        <v>175987</v>
      </c>
      <c r="D20" s="99">
        <v>180319</v>
      </c>
      <c r="E20" s="99">
        <v>197880</v>
      </c>
      <c r="F20" s="99">
        <v>197805</v>
      </c>
      <c r="G20" s="99">
        <v>203710</v>
      </c>
      <c r="H20" s="99">
        <v>205863</v>
      </c>
      <c r="I20" s="99">
        <v>210722</v>
      </c>
      <c r="J20" s="99">
        <v>217715</v>
      </c>
      <c r="K20" s="99">
        <v>217320</v>
      </c>
      <c r="L20" s="99">
        <v>220237</v>
      </c>
      <c r="M20" s="99">
        <v>227756</v>
      </c>
      <c r="N20" s="99">
        <v>230730</v>
      </c>
      <c r="O20" s="99">
        <v>234746</v>
      </c>
      <c r="P20" s="99">
        <v>241522</v>
      </c>
      <c r="Q20" s="29">
        <v>241371</v>
      </c>
      <c r="R20" s="29">
        <v>244648</v>
      </c>
    </row>
    <row r="21" spans="1:46" ht="15" customHeight="1" x14ac:dyDescent="0.25">
      <c r="A21" s="100" t="s">
        <v>55</v>
      </c>
      <c r="B21" s="99">
        <v>116770</v>
      </c>
      <c r="C21" s="99">
        <v>120639</v>
      </c>
      <c r="D21" s="99">
        <v>122967</v>
      </c>
      <c r="E21" s="99">
        <v>136336</v>
      </c>
      <c r="F21" s="99">
        <v>136756</v>
      </c>
      <c r="G21" s="99">
        <v>138826</v>
      </c>
      <c r="H21" s="99">
        <v>137353</v>
      </c>
      <c r="I21" s="99">
        <v>140703</v>
      </c>
      <c r="J21" s="99">
        <v>145921</v>
      </c>
      <c r="K21" s="99">
        <v>143014</v>
      </c>
      <c r="L21" s="99">
        <v>145882</v>
      </c>
      <c r="M21" s="99">
        <v>150517</v>
      </c>
      <c r="N21" s="99">
        <v>153961</v>
      </c>
      <c r="O21" s="99">
        <v>156391</v>
      </c>
      <c r="P21" s="99">
        <v>157093</v>
      </c>
      <c r="Q21" s="29">
        <v>152930</v>
      </c>
      <c r="R21" s="29">
        <v>152926</v>
      </c>
    </row>
    <row r="22" spans="1:46" ht="15" customHeight="1" x14ac:dyDescent="0.25">
      <c r="A22" s="100" t="s">
        <v>57</v>
      </c>
      <c r="B22" s="99">
        <v>45102</v>
      </c>
      <c r="C22" s="99">
        <v>48223</v>
      </c>
      <c r="D22" s="99">
        <v>49951</v>
      </c>
      <c r="E22" s="99">
        <v>55323</v>
      </c>
      <c r="F22" s="99">
        <v>53883</v>
      </c>
      <c r="G22" s="99">
        <v>53700</v>
      </c>
      <c r="H22" s="99">
        <v>53514</v>
      </c>
      <c r="I22" s="99">
        <v>53714</v>
      </c>
      <c r="J22" s="99">
        <v>56745</v>
      </c>
      <c r="K22" s="99">
        <v>55326</v>
      </c>
      <c r="L22" s="99">
        <v>57881</v>
      </c>
      <c r="M22" s="99">
        <v>58835</v>
      </c>
      <c r="N22" s="99">
        <v>61751</v>
      </c>
      <c r="O22" s="99">
        <v>60505</v>
      </c>
      <c r="P22" s="99">
        <v>57461</v>
      </c>
      <c r="Q22" s="99">
        <v>56445</v>
      </c>
      <c r="R22" s="99">
        <v>57886</v>
      </c>
    </row>
    <row r="23" spans="1:46" ht="15" customHeight="1" x14ac:dyDescent="0.25">
      <c r="A23" s="100" t="s">
        <v>58</v>
      </c>
      <c r="B23" s="99">
        <v>37834</v>
      </c>
      <c r="C23" s="99">
        <v>38461</v>
      </c>
      <c r="D23" s="99">
        <v>39879</v>
      </c>
      <c r="E23" s="99">
        <v>45263</v>
      </c>
      <c r="F23" s="99">
        <v>45120</v>
      </c>
      <c r="G23" s="99">
        <v>44751</v>
      </c>
      <c r="H23" s="99">
        <v>44915</v>
      </c>
      <c r="I23" s="99">
        <v>46046</v>
      </c>
      <c r="J23" s="99">
        <v>46738</v>
      </c>
      <c r="K23" s="99">
        <v>46073</v>
      </c>
      <c r="L23" s="99">
        <v>46623</v>
      </c>
      <c r="M23" s="99">
        <v>49326</v>
      </c>
      <c r="N23" s="99">
        <v>48722</v>
      </c>
      <c r="O23" s="99">
        <v>51674</v>
      </c>
      <c r="P23" s="99">
        <v>51849</v>
      </c>
      <c r="Q23" s="99">
        <v>48752</v>
      </c>
      <c r="R23" s="99">
        <v>49305</v>
      </c>
    </row>
    <row r="24" spans="1:46" ht="15" customHeight="1" x14ac:dyDescent="0.25">
      <c r="A24" s="100" t="s">
        <v>59</v>
      </c>
      <c r="B24" s="99">
        <v>33834</v>
      </c>
      <c r="C24" s="99">
        <v>33955</v>
      </c>
      <c r="D24" s="99">
        <v>33137</v>
      </c>
      <c r="E24" s="99">
        <v>35750</v>
      </c>
      <c r="F24" s="99">
        <v>37753</v>
      </c>
      <c r="G24" s="99">
        <v>40375</v>
      </c>
      <c r="H24" s="99">
        <v>38924</v>
      </c>
      <c r="I24" s="99">
        <v>40943</v>
      </c>
      <c r="J24" s="99">
        <v>42438</v>
      </c>
      <c r="K24" s="99">
        <v>41615</v>
      </c>
      <c r="L24" s="99">
        <v>41378</v>
      </c>
      <c r="M24" s="99">
        <v>42356</v>
      </c>
      <c r="N24" s="99">
        <v>43488</v>
      </c>
      <c r="O24" s="99">
        <v>44212</v>
      </c>
      <c r="P24" s="99">
        <v>47783</v>
      </c>
      <c r="Q24" s="99">
        <v>47733</v>
      </c>
      <c r="R24" s="99">
        <v>45735</v>
      </c>
    </row>
    <row r="25" spans="1:46" ht="15" customHeight="1" x14ac:dyDescent="0.25">
      <c r="A25" s="100" t="s">
        <v>60</v>
      </c>
      <c r="B25" s="99">
        <v>50155</v>
      </c>
      <c r="C25" s="99">
        <v>55348</v>
      </c>
      <c r="D25" s="99">
        <v>57352</v>
      </c>
      <c r="E25" s="99">
        <v>61544</v>
      </c>
      <c r="F25" s="99">
        <v>61049</v>
      </c>
      <c r="G25" s="99">
        <v>64884</v>
      </c>
      <c r="H25" s="99">
        <v>68510</v>
      </c>
      <c r="I25" s="99">
        <v>70019</v>
      </c>
      <c r="J25" s="99">
        <v>71794</v>
      </c>
      <c r="K25" s="99">
        <v>74306</v>
      </c>
      <c r="L25" s="99">
        <v>74355</v>
      </c>
      <c r="M25" s="99">
        <v>77239</v>
      </c>
      <c r="N25" s="99">
        <v>76769</v>
      </c>
      <c r="O25" s="99">
        <v>78355</v>
      </c>
      <c r="P25" s="99">
        <v>84429</v>
      </c>
      <c r="Q25" s="29">
        <v>88441</v>
      </c>
      <c r="R25" s="29">
        <v>91722</v>
      </c>
    </row>
    <row r="26" spans="1:46" ht="15" customHeight="1" x14ac:dyDescent="0.25">
      <c r="A26" s="100" t="s">
        <v>61</v>
      </c>
      <c r="B26" s="99">
        <v>25082</v>
      </c>
      <c r="C26" s="99">
        <v>28183</v>
      </c>
      <c r="D26" s="99">
        <v>28211</v>
      </c>
      <c r="E26" s="99">
        <v>29657</v>
      </c>
      <c r="F26" s="99">
        <v>29867</v>
      </c>
      <c r="G26" s="99">
        <v>31879</v>
      </c>
      <c r="H26" s="99">
        <v>33580</v>
      </c>
      <c r="I26" s="99">
        <v>33261</v>
      </c>
      <c r="J26" s="99">
        <v>35285</v>
      </c>
      <c r="K26" s="99">
        <v>36032</v>
      </c>
      <c r="L26" s="99">
        <v>35392</v>
      </c>
      <c r="M26" s="99">
        <v>36833</v>
      </c>
      <c r="N26" s="99">
        <v>36135</v>
      </c>
      <c r="O26" s="99">
        <v>37310</v>
      </c>
      <c r="P26" s="99">
        <v>39366</v>
      </c>
      <c r="Q26" s="99">
        <v>41419</v>
      </c>
      <c r="R26" s="99">
        <v>41825</v>
      </c>
    </row>
    <row r="27" spans="1:46" ht="15" customHeight="1" x14ac:dyDescent="0.25">
      <c r="A27" s="100" t="s">
        <v>62</v>
      </c>
      <c r="B27" s="99">
        <v>21384</v>
      </c>
      <c r="C27" s="99">
        <v>23266</v>
      </c>
      <c r="D27" s="99">
        <v>25158</v>
      </c>
      <c r="E27" s="99">
        <v>27270</v>
      </c>
      <c r="F27" s="99">
        <v>26511</v>
      </c>
      <c r="G27" s="99">
        <v>27505</v>
      </c>
      <c r="H27" s="99">
        <v>29251</v>
      </c>
      <c r="I27" s="99">
        <v>30791</v>
      </c>
      <c r="J27" s="99">
        <v>30199</v>
      </c>
      <c r="K27" s="99">
        <v>31502</v>
      </c>
      <c r="L27" s="99">
        <v>31949</v>
      </c>
      <c r="M27" s="99">
        <v>33081</v>
      </c>
      <c r="N27" s="99">
        <v>33186</v>
      </c>
      <c r="O27" s="99">
        <v>33483</v>
      </c>
      <c r="P27" s="99">
        <v>36118</v>
      </c>
      <c r="Q27" s="99">
        <v>37107</v>
      </c>
      <c r="R27" s="99">
        <v>39528</v>
      </c>
    </row>
    <row r="28" spans="1:46" ht="15" customHeight="1" x14ac:dyDescent="0.25">
      <c r="A28" s="100" t="s">
        <v>63</v>
      </c>
      <c r="B28" s="99">
        <v>3689</v>
      </c>
      <c r="C28" s="99">
        <v>3899</v>
      </c>
      <c r="D28" s="99">
        <v>3983</v>
      </c>
      <c r="E28" s="99">
        <v>4617</v>
      </c>
      <c r="F28" s="99">
        <v>4671</v>
      </c>
      <c r="G28" s="99">
        <v>5500</v>
      </c>
      <c r="H28" s="99">
        <v>5679</v>
      </c>
      <c r="I28" s="99">
        <v>5967</v>
      </c>
      <c r="J28" s="99">
        <v>6310</v>
      </c>
      <c r="K28" s="99">
        <v>6772</v>
      </c>
      <c r="L28" s="99">
        <v>7014</v>
      </c>
      <c r="M28" s="99">
        <v>7325</v>
      </c>
      <c r="N28" s="99">
        <v>7448</v>
      </c>
      <c r="O28" s="99">
        <v>7562</v>
      </c>
      <c r="P28" s="99">
        <v>8945</v>
      </c>
      <c r="Q28" s="99">
        <v>9915</v>
      </c>
      <c r="R28" s="99">
        <v>10369</v>
      </c>
    </row>
    <row r="29" spans="1:46" ht="12.75" customHeight="1" x14ac:dyDescent="0.25">
      <c r="A29" s="100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</row>
    <row r="30" spans="1:46" ht="21" customHeight="1" x14ac:dyDescent="0.25">
      <c r="A30" s="291" t="s">
        <v>32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</row>
    <row r="31" spans="1:46" ht="15" customHeight="1" x14ac:dyDescent="0.25">
      <c r="A31" s="98" t="s">
        <v>40</v>
      </c>
      <c r="B31" s="99">
        <v>34882</v>
      </c>
      <c r="C31" s="99">
        <v>38146</v>
      </c>
      <c r="D31" s="99">
        <v>42084</v>
      </c>
      <c r="E31" s="99">
        <v>43795</v>
      </c>
      <c r="F31" s="99">
        <v>49531</v>
      </c>
      <c r="G31" s="99">
        <v>54207</v>
      </c>
      <c r="H31" s="99">
        <v>56856</v>
      </c>
      <c r="I31" s="99">
        <v>54519</v>
      </c>
      <c r="J31" s="99">
        <v>47865</v>
      </c>
      <c r="K31" s="99">
        <v>59058</v>
      </c>
      <c r="L31" s="99">
        <v>61980</v>
      </c>
      <c r="M31" s="99">
        <v>56432</v>
      </c>
      <c r="N31" s="99">
        <v>56289</v>
      </c>
      <c r="O31" s="99">
        <v>56986</v>
      </c>
      <c r="P31" s="99">
        <v>58452</v>
      </c>
      <c r="Q31" s="99">
        <v>58436</v>
      </c>
      <c r="R31" s="29">
        <v>54740</v>
      </c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</row>
    <row r="32" spans="1:46" ht="15" customHeight="1" x14ac:dyDescent="0.25">
      <c r="A32" s="100" t="s">
        <v>55</v>
      </c>
      <c r="B32" s="99">
        <v>27567</v>
      </c>
      <c r="C32" s="99">
        <v>28415</v>
      </c>
      <c r="D32" s="99">
        <v>31540</v>
      </c>
      <c r="E32" s="99">
        <v>33470</v>
      </c>
      <c r="F32" s="99">
        <v>37647</v>
      </c>
      <c r="G32" s="99">
        <v>40736</v>
      </c>
      <c r="H32" s="99">
        <v>42529</v>
      </c>
      <c r="I32" s="99">
        <v>40195</v>
      </c>
      <c r="J32" s="99">
        <v>34537</v>
      </c>
      <c r="K32" s="99">
        <v>43071</v>
      </c>
      <c r="L32" s="99">
        <v>45276</v>
      </c>
      <c r="M32" s="99">
        <v>42563</v>
      </c>
      <c r="N32" s="99">
        <v>42088</v>
      </c>
      <c r="O32" s="99">
        <v>41649</v>
      </c>
      <c r="P32" s="99">
        <v>43844</v>
      </c>
      <c r="Q32" s="99">
        <v>41766</v>
      </c>
      <c r="R32" s="29">
        <v>39115</v>
      </c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</row>
    <row r="33" spans="1:46" ht="15" customHeight="1" x14ac:dyDescent="0.25">
      <c r="A33" s="100" t="s">
        <v>57</v>
      </c>
      <c r="B33" s="99">
        <v>14885</v>
      </c>
      <c r="C33" s="99">
        <v>15672</v>
      </c>
      <c r="D33" s="99">
        <v>17584</v>
      </c>
      <c r="E33" s="99">
        <v>17952</v>
      </c>
      <c r="F33" s="99">
        <v>18077</v>
      </c>
      <c r="G33" s="99">
        <v>20048</v>
      </c>
      <c r="H33" s="99">
        <v>20578</v>
      </c>
      <c r="I33" s="99">
        <v>20032</v>
      </c>
      <c r="J33" s="99">
        <v>17283</v>
      </c>
      <c r="K33" s="99">
        <v>21200</v>
      </c>
      <c r="L33" s="99">
        <v>21598</v>
      </c>
      <c r="M33" s="99">
        <v>21351</v>
      </c>
      <c r="N33" s="99">
        <v>21263</v>
      </c>
      <c r="O33" s="99">
        <v>19379</v>
      </c>
      <c r="P33" s="99">
        <v>19972</v>
      </c>
      <c r="Q33" s="99">
        <v>18773</v>
      </c>
      <c r="R33" s="99">
        <v>18118</v>
      </c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</row>
    <row r="34" spans="1:46" ht="15" customHeight="1" x14ac:dyDescent="0.25">
      <c r="A34" s="100" t="s">
        <v>58</v>
      </c>
      <c r="B34" s="99">
        <v>9135</v>
      </c>
      <c r="C34" s="99">
        <v>8686</v>
      </c>
      <c r="D34" s="99">
        <v>9273</v>
      </c>
      <c r="E34" s="99">
        <v>9538</v>
      </c>
      <c r="F34" s="99">
        <v>10906</v>
      </c>
      <c r="G34" s="99">
        <v>12566</v>
      </c>
      <c r="H34" s="99">
        <v>13375</v>
      </c>
      <c r="I34" s="99">
        <v>12975</v>
      </c>
      <c r="J34" s="99">
        <v>11449</v>
      </c>
      <c r="K34" s="99">
        <v>14124</v>
      </c>
      <c r="L34" s="99">
        <v>14961</v>
      </c>
      <c r="M34" s="99">
        <v>13671</v>
      </c>
      <c r="N34" s="99">
        <v>13534</v>
      </c>
      <c r="O34" s="99">
        <v>14692</v>
      </c>
      <c r="P34" s="99">
        <v>15571</v>
      </c>
      <c r="Q34" s="99">
        <v>14697</v>
      </c>
      <c r="R34" s="99">
        <v>13663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</row>
    <row r="35" spans="1:46" ht="15" customHeight="1" x14ac:dyDescent="0.25">
      <c r="A35" s="100" t="s">
        <v>59</v>
      </c>
      <c r="B35" s="99">
        <v>3547</v>
      </c>
      <c r="C35" s="99">
        <v>4057</v>
      </c>
      <c r="D35" s="99">
        <v>4683</v>
      </c>
      <c r="E35" s="99">
        <v>5980</v>
      </c>
      <c r="F35" s="99">
        <v>8664</v>
      </c>
      <c r="G35" s="99">
        <v>8122</v>
      </c>
      <c r="H35" s="99">
        <v>8576</v>
      </c>
      <c r="I35" s="99">
        <v>7188</v>
      </c>
      <c r="J35" s="99">
        <v>5805</v>
      </c>
      <c r="K35" s="99">
        <v>7747</v>
      </c>
      <c r="L35" s="99">
        <v>8717</v>
      </c>
      <c r="M35" s="99">
        <v>7541</v>
      </c>
      <c r="N35" s="99">
        <v>7291</v>
      </c>
      <c r="O35" s="99">
        <v>7578</v>
      </c>
      <c r="P35" s="99">
        <v>8301</v>
      </c>
      <c r="Q35" s="99">
        <v>8296</v>
      </c>
      <c r="R35" s="99">
        <v>7334</v>
      </c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</row>
    <row r="36" spans="1:46" ht="15" customHeight="1" x14ac:dyDescent="0.25">
      <c r="A36" s="100" t="s">
        <v>60</v>
      </c>
      <c r="B36" s="99">
        <v>7315</v>
      </c>
      <c r="C36" s="99">
        <v>9731</v>
      </c>
      <c r="D36" s="99">
        <v>10544</v>
      </c>
      <c r="E36" s="99">
        <v>10325</v>
      </c>
      <c r="F36" s="99">
        <v>11884</v>
      </c>
      <c r="G36" s="99">
        <v>13471</v>
      </c>
      <c r="H36" s="99">
        <v>14327</v>
      </c>
      <c r="I36" s="99">
        <v>14324</v>
      </c>
      <c r="J36" s="99">
        <v>13328</v>
      </c>
      <c r="K36" s="99">
        <v>15987</v>
      </c>
      <c r="L36" s="99">
        <v>16704</v>
      </c>
      <c r="M36" s="99">
        <v>13869</v>
      </c>
      <c r="N36" s="99">
        <v>14201</v>
      </c>
      <c r="O36" s="99">
        <v>15337</v>
      </c>
      <c r="P36" s="99">
        <v>14608</v>
      </c>
      <c r="Q36" s="99">
        <v>16670</v>
      </c>
      <c r="R36" s="29">
        <v>15625</v>
      </c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</row>
    <row r="37" spans="1:46" ht="15" customHeight="1" x14ac:dyDescent="0.25">
      <c r="A37" s="100" t="s">
        <v>61</v>
      </c>
      <c r="B37" s="99">
        <v>5646</v>
      </c>
      <c r="C37" s="99">
        <v>7772</v>
      </c>
      <c r="D37" s="99">
        <v>8432</v>
      </c>
      <c r="E37" s="99">
        <v>8037</v>
      </c>
      <c r="F37" s="99">
        <v>8530</v>
      </c>
      <c r="G37" s="99">
        <v>9916</v>
      </c>
      <c r="H37" s="99">
        <v>11158</v>
      </c>
      <c r="I37" s="99">
        <v>10605</v>
      </c>
      <c r="J37" s="99">
        <v>9787</v>
      </c>
      <c r="K37" s="99">
        <v>10935</v>
      </c>
      <c r="L37" s="99">
        <v>11582</v>
      </c>
      <c r="M37" s="99">
        <v>9897</v>
      </c>
      <c r="N37" s="99">
        <v>10276</v>
      </c>
      <c r="O37" s="99">
        <v>10611</v>
      </c>
      <c r="P37" s="99">
        <v>10844</v>
      </c>
      <c r="Q37" s="99">
        <v>11719</v>
      </c>
      <c r="R37" s="99">
        <v>11221</v>
      </c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</row>
    <row r="38" spans="1:46" ht="15" customHeight="1" x14ac:dyDescent="0.25">
      <c r="A38" s="100" t="s">
        <v>62</v>
      </c>
      <c r="B38" s="99">
        <v>1514</v>
      </c>
      <c r="C38" s="99">
        <v>1680</v>
      </c>
      <c r="D38" s="99">
        <v>1847</v>
      </c>
      <c r="E38" s="99">
        <v>1968</v>
      </c>
      <c r="F38" s="99">
        <v>2897</v>
      </c>
      <c r="G38" s="99">
        <v>3101</v>
      </c>
      <c r="H38" s="99">
        <v>2752</v>
      </c>
      <c r="I38" s="99">
        <v>3313</v>
      </c>
      <c r="J38" s="99">
        <v>3004</v>
      </c>
      <c r="K38" s="99">
        <v>4355</v>
      </c>
      <c r="L38" s="99">
        <v>4669</v>
      </c>
      <c r="M38" s="99">
        <v>3543</v>
      </c>
      <c r="N38" s="99">
        <v>3552</v>
      </c>
      <c r="O38" s="99">
        <v>4110</v>
      </c>
      <c r="P38" s="99">
        <v>3384</v>
      </c>
      <c r="Q38" s="99">
        <v>4346</v>
      </c>
      <c r="R38" s="99">
        <v>3497</v>
      </c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</row>
    <row r="39" spans="1:46" ht="15" customHeight="1" thickBot="1" x14ac:dyDescent="0.3">
      <c r="A39" s="101" t="s">
        <v>63</v>
      </c>
      <c r="B39" s="102">
        <v>155</v>
      </c>
      <c r="C39" s="102">
        <v>279</v>
      </c>
      <c r="D39" s="102">
        <v>265</v>
      </c>
      <c r="E39" s="102">
        <v>320</v>
      </c>
      <c r="F39" s="102">
        <v>457</v>
      </c>
      <c r="G39" s="102">
        <v>454</v>
      </c>
      <c r="H39" s="102">
        <v>417</v>
      </c>
      <c r="I39" s="102">
        <v>406</v>
      </c>
      <c r="J39" s="102">
        <v>537</v>
      </c>
      <c r="K39" s="102">
        <v>697</v>
      </c>
      <c r="L39" s="102">
        <v>453</v>
      </c>
      <c r="M39" s="102">
        <v>429</v>
      </c>
      <c r="N39" s="102">
        <v>373</v>
      </c>
      <c r="O39" s="102">
        <v>616</v>
      </c>
      <c r="P39" s="102">
        <v>380</v>
      </c>
      <c r="Q39" s="102">
        <v>605</v>
      </c>
      <c r="R39" s="102">
        <v>907</v>
      </c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</row>
    <row r="40" spans="1:46" ht="15" customHeight="1" x14ac:dyDescent="0.25">
      <c r="A40" s="279" t="s">
        <v>14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</row>
    <row r="41" spans="1:46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46" ht="14.25" x14ac:dyDescent="0.25">
      <c r="A42" s="48" t="s">
        <v>69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9"/>
      <c r="T42" s="278" t="s">
        <v>249</v>
      </c>
      <c r="U42" s="278"/>
      <c r="V42" s="9"/>
    </row>
    <row r="43" spans="1:46" ht="15" x14ac:dyDescent="0.25">
      <c r="A43" s="48" t="s">
        <v>68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9"/>
      <c r="T43" s="278"/>
      <c r="U43" s="278"/>
      <c r="V43"/>
    </row>
    <row r="44" spans="1:46" ht="14.25" x14ac:dyDescent="0.25">
      <c r="A44" s="48" t="s">
        <v>49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1:46" ht="14.25" x14ac:dyDescent="0.25">
      <c r="A45" s="48" t="s">
        <v>15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46" s="103" customFormat="1" ht="14.25" x14ac:dyDescent="0.25">
      <c r="A46" s="48" t="s">
        <v>16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46" ht="13.5" x14ac:dyDescent="0.25">
      <c r="A47" s="104" t="s">
        <v>10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</row>
    <row r="48" spans="1:46" s="83" customFormat="1" ht="15" thickBot="1" x14ac:dyDescent="0.3">
      <c r="A48" s="93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5"/>
      <c r="R48" s="95"/>
    </row>
    <row r="49" spans="1:66" s="83" customFormat="1" ht="29.25" thickBot="1" x14ac:dyDescent="0.3">
      <c r="A49" s="81" t="s">
        <v>51</v>
      </c>
      <c r="B49" s="97">
        <v>2000</v>
      </c>
      <c r="C49" s="97">
        <v>2001</v>
      </c>
      <c r="D49" s="97">
        <v>2002</v>
      </c>
      <c r="E49" s="97">
        <v>2003</v>
      </c>
      <c r="F49" s="97">
        <v>2004</v>
      </c>
      <c r="G49" s="97">
        <v>2005</v>
      </c>
      <c r="H49" s="97">
        <v>2006</v>
      </c>
      <c r="I49" s="97">
        <v>2007</v>
      </c>
      <c r="J49" s="97">
        <v>2008</v>
      </c>
      <c r="K49" s="97">
        <v>2009</v>
      </c>
      <c r="L49" s="97">
        <v>2010</v>
      </c>
      <c r="M49" s="97">
        <v>2011</v>
      </c>
      <c r="N49" s="97">
        <v>2012</v>
      </c>
      <c r="O49" s="97">
        <v>2013</v>
      </c>
      <c r="P49" s="97">
        <v>2014</v>
      </c>
      <c r="Q49" s="3">
        <v>2015</v>
      </c>
      <c r="R49" s="3">
        <v>2016</v>
      </c>
    </row>
    <row r="50" spans="1:66" ht="21" customHeight="1" x14ac:dyDescent="0.25">
      <c r="A50" s="291" t="s">
        <v>31</v>
      </c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</row>
    <row r="51" spans="1:66" ht="15" customHeight="1" x14ac:dyDescent="0.25">
      <c r="A51" s="98" t="s">
        <v>40</v>
      </c>
      <c r="B51" s="87">
        <v>82.715168453026905</v>
      </c>
      <c r="C51" s="87">
        <v>82.185837773720067</v>
      </c>
      <c r="D51" s="87">
        <v>81.077593377787167</v>
      </c>
      <c r="E51" s="87">
        <v>81.878555911865107</v>
      </c>
      <c r="F51" s="87">
        <v>79.974205129863833</v>
      </c>
      <c r="G51" s="87">
        <v>78.9827735279179</v>
      </c>
      <c r="H51" s="87">
        <v>78.358626517305566</v>
      </c>
      <c r="I51" s="87">
        <v>79.445485426461218</v>
      </c>
      <c r="J51" s="87">
        <v>81.977182016718132</v>
      </c>
      <c r="K51" s="87">
        <v>78.63143955018127</v>
      </c>
      <c r="L51" s="87">
        <v>78.038176296962973</v>
      </c>
      <c r="M51" s="87">
        <v>80.142722423184651</v>
      </c>
      <c r="N51" s="87">
        <v>80.388406342437264</v>
      </c>
      <c r="O51" s="87">
        <v>80.466318401820843</v>
      </c>
      <c r="P51" s="87">
        <v>80.514311240307492</v>
      </c>
      <c r="Q51" s="87">
        <v>80.508793990800754</v>
      </c>
      <c r="R51" s="87">
        <v>81.716034042780606</v>
      </c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</row>
    <row r="52" spans="1:66" ht="15" customHeight="1" x14ac:dyDescent="0.25">
      <c r="A52" s="100" t="s">
        <v>55</v>
      </c>
      <c r="B52" s="87">
        <v>80.900947089103965</v>
      </c>
      <c r="C52" s="87">
        <v>80.936439142860976</v>
      </c>
      <c r="D52" s="87">
        <v>79.586685392894822</v>
      </c>
      <c r="E52" s="87">
        <v>80.28927128605585</v>
      </c>
      <c r="F52" s="87">
        <v>78.413788753633824</v>
      </c>
      <c r="G52" s="87">
        <v>77.313685523663139</v>
      </c>
      <c r="H52" s="87">
        <v>76.357278660455179</v>
      </c>
      <c r="I52" s="87">
        <v>77.780296078453048</v>
      </c>
      <c r="J52" s="87">
        <v>80.861474692172138</v>
      </c>
      <c r="K52" s="87">
        <v>76.854125802724553</v>
      </c>
      <c r="L52" s="87">
        <v>76.314880883876171</v>
      </c>
      <c r="M52" s="87">
        <v>77.955769629169254</v>
      </c>
      <c r="N52" s="87">
        <v>78.531897637835442</v>
      </c>
      <c r="O52" s="87">
        <v>78.969400121187633</v>
      </c>
      <c r="P52" s="87">
        <v>78.180225642863192</v>
      </c>
      <c r="Q52" s="87">
        <v>78.548095492460035</v>
      </c>
      <c r="R52" s="87">
        <v>79.631953593243111</v>
      </c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</row>
    <row r="53" spans="1:66" ht="15" customHeight="1" x14ac:dyDescent="0.25">
      <c r="A53" s="100" t="s">
        <v>57</v>
      </c>
      <c r="B53" s="87">
        <v>75.186290362911961</v>
      </c>
      <c r="C53" s="87">
        <v>75.472259175209331</v>
      </c>
      <c r="D53" s="87">
        <v>73.963130228770268</v>
      </c>
      <c r="E53" s="87">
        <v>75.500511770726717</v>
      </c>
      <c r="F53" s="87">
        <v>74.879099499722074</v>
      </c>
      <c r="G53" s="87">
        <v>72.815533980582529</v>
      </c>
      <c r="H53" s="87">
        <v>72.226421206068139</v>
      </c>
      <c r="I53" s="87">
        <v>72.836492826729582</v>
      </c>
      <c r="J53" s="87">
        <v>76.653428432485001</v>
      </c>
      <c r="K53" s="87">
        <v>72.296997099025177</v>
      </c>
      <c r="L53" s="87">
        <v>72.825526239635636</v>
      </c>
      <c r="M53" s="87">
        <v>73.373157409024017</v>
      </c>
      <c r="N53" s="87">
        <v>74.386248102729652</v>
      </c>
      <c r="O53" s="87">
        <v>75.741074558109261</v>
      </c>
      <c r="P53" s="87">
        <v>74.207379282734749</v>
      </c>
      <c r="Q53" s="87">
        <v>75.041878273817446</v>
      </c>
      <c r="R53" s="87">
        <v>76.161780958896898</v>
      </c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</row>
    <row r="54" spans="1:66" ht="15" customHeight="1" x14ac:dyDescent="0.25">
      <c r="A54" s="100" t="s">
        <v>58</v>
      </c>
      <c r="B54" s="87">
        <v>80.55100172454172</v>
      </c>
      <c r="C54" s="87">
        <v>81.576770526226483</v>
      </c>
      <c r="D54" s="87">
        <v>81.134033203125</v>
      </c>
      <c r="E54" s="87">
        <v>82.595208116640208</v>
      </c>
      <c r="F54" s="87">
        <v>80.534037768179061</v>
      </c>
      <c r="G54" s="87">
        <v>78.076312437845658</v>
      </c>
      <c r="H54" s="87">
        <v>77.054383256133136</v>
      </c>
      <c r="I54" s="87">
        <v>78.016299283305941</v>
      </c>
      <c r="J54" s="87">
        <v>80.323783663017508</v>
      </c>
      <c r="K54" s="87">
        <v>76.537036729405116</v>
      </c>
      <c r="L54" s="87">
        <v>75.706352299298516</v>
      </c>
      <c r="M54" s="87">
        <v>78.298966617457978</v>
      </c>
      <c r="N54" s="87">
        <v>78.260729889488573</v>
      </c>
      <c r="O54" s="87">
        <v>77.862158334086729</v>
      </c>
      <c r="P54" s="87">
        <v>76.904479382972411</v>
      </c>
      <c r="Q54" s="87">
        <v>76.836514365868652</v>
      </c>
      <c r="R54" s="87">
        <v>78.301677042307205</v>
      </c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</row>
    <row r="55" spans="1:66" ht="15" customHeight="1" x14ac:dyDescent="0.25">
      <c r="A55" s="100" t="s">
        <v>59</v>
      </c>
      <c r="B55" s="87">
        <v>90.51122227869773</v>
      </c>
      <c r="C55" s="87">
        <v>89.327054614332312</v>
      </c>
      <c r="D55" s="87">
        <v>87.617662612374403</v>
      </c>
      <c r="E55" s="87">
        <v>85.669781931464172</v>
      </c>
      <c r="F55" s="87">
        <v>81.334424887433485</v>
      </c>
      <c r="G55" s="87">
        <v>83.252572324061276</v>
      </c>
      <c r="H55" s="87">
        <v>81.945263157894729</v>
      </c>
      <c r="I55" s="87">
        <v>85.065758035361824</v>
      </c>
      <c r="J55" s="87">
        <v>87.967166221006153</v>
      </c>
      <c r="K55" s="87">
        <v>84.305741258457928</v>
      </c>
      <c r="L55" s="87">
        <v>82.599061782613035</v>
      </c>
      <c r="M55" s="87">
        <v>84.886866945908565</v>
      </c>
      <c r="N55" s="87">
        <v>85.641702278500958</v>
      </c>
      <c r="O55" s="87">
        <v>85.367831627727369</v>
      </c>
      <c r="P55" s="87">
        <v>85.19898723343556</v>
      </c>
      <c r="Q55" s="87">
        <v>85.193381998607862</v>
      </c>
      <c r="R55" s="87">
        <v>86.180255893271024</v>
      </c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</row>
    <row r="56" spans="1:66" ht="15" customHeight="1" x14ac:dyDescent="0.25">
      <c r="A56" s="100" t="s">
        <v>60</v>
      </c>
      <c r="B56" s="87">
        <v>87.271619975639467</v>
      </c>
      <c r="C56" s="87">
        <v>85.047403924461037</v>
      </c>
      <c r="D56" s="87">
        <v>84.470366442794869</v>
      </c>
      <c r="E56" s="87">
        <v>85.633583325216705</v>
      </c>
      <c r="F56" s="87">
        <v>83.70559280435468</v>
      </c>
      <c r="G56" s="87">
        <v>82.8077340310127</v>
      </c>
      <c r="H56" s="87">
        <v>82.7045885292804</v>
      </c>
      <c r="I56" s="87">
        <v>83.016966434677457</v>
      </c>
      <c r="J56" s="87">
        <v>84.342473156175842</v>
      </c>
      <c r="K56" s="87">
        <v>82.294308528900359</v>
      </c>
      <c r="L56" s="87">
        <v>81.655849504167634</v>
      </c>
      <c r="M56" s="87">
        <v>84.777407033410896</v>
      </c>
      <c r="N56" s="87">
        <v>84.389359129383308</v>
      </c>
      <c r="O56" s="87">
        <v>83.630406011185585</v>
      </c>
      <c r="P56" s="87">
        <v>85.249957086745354</v>
      </c>
      <c r="Q56" s="87">
        <v>84.1405752014537</v>
      </c>
      <c r="R56" s="87">
        <v>85.444399936654023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</row>
    <row r="57" spans="1:66" ht="15" customHeight="1" x14ac:dyDescent="0.25">
      <c r="A57" s="100" t="s">
        <v>61</v>
      </c>
      <c r="B57" s="87">
        <v>81.62587867742775</v>
      </c>
      <c r="C57" s="87">
        <v>78.384091225142541</v>
      </c>
      <c r="D57" s="87">
        <v>76.98878366945938</v>
      </c>
      <c r="E57" s="87">
        <v>78.678304239401498</v>
      </c>
      <c r="F57" s="87">
        <v>77.784722764799326</v>
      </c>
      <c r="G57" s="87">
        <v>76.274674004067478</v>
      </c>
      <c r="H57" s="87">
        <v>75.059233761008542</v>
      </c>
      <c r="I57" s="87">
        <v>75.824100670222947</v>
      </c>
      <c r="J57" s="87">
        <v>78.285853745118914</v>
      </c>
      <c r="K57" s="87">
        <v>76.717695403155403</v>
      </c>
      <c r="L57" s="87">
        <v>75.343807212500536</v>
      </c>
      <c r="M57" s="87">
        <v>78.820885940509314</v>
      </c>
      <c r="N57" s="87">
        <v>77.858697291590346</v>
      </c>
      <c r="O57" s="87">
        <v>77.857306817470416</v>
      </c>
      <c r="P57" s="87">
        <v>78.402708623780129</v>
      </c>
      <c r="Q57" s="87">
        <v>77.946102600775333</v>
      </c>
      <c r="R57" s="87">
        <v>78.846661388229094</v>
      </c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</row>
    <row r="58" spans="1:66" ht="15" customHeight="1" x14ac:dyDescent="0.25">
      <c r="A58" s="100" t="s">
        <v>62</v>
      </c>
      <c r="B58" s="87">
        <v>93.388068826971789</v>
      </c>
      <c r="C58" s="87">
        <v>93.265453379299288</v>
      </c>
      <c r="D58" s="87">
        <v>93.160525828550263</v>
      </c>
      <c r="E58" s="87">
        <v>93.269033449620352</v>
      </c>
      <c r="F58" s="87">
        <v>90.148939064200221</v>
      </c>
      <c r="G58" s="87">
        <v>89.867999738613349</v>
      </c>
      <c r="H58" s="87">
        <v>91.400806174421149</v>
      </c>
      <c r="I58" s="87">
        <v>90.28559699741966</v>
      </c>
      <c r="J58" s="87">
        <v>90.952624762822637</v>
      </c>
      <c r="K58" s="87">
        <v>87.854533284993167</v>
      </c>
      <c r="L58" s="87">
        <v>87.249440166038568</v>
      </c>
      <c r="M58" s="87">
        <v>90.326015727391876</v>
      </c>
      <c r="N58" s="87">
        <v>90.331536828352114</v>
      </c>
      <c r="O58" s="87">
        <v>89.067113558375226</v>
      </c>
      <c r="P58" s="87">
        <v>91.433345147081155</v>
      </c>
      <c r="Q58" s="87">
        <v>89.515837213229446</v>
      </c>
      <c r="R58" s="87">
        <v>91.872167344567117</v>
      </c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</row>
    <row r="59" spans="1:66" ht="15" customHeight="1" x14ac:dyDescent="0.25">
      <c r="A59" s="100" t="s">
        <v>63</v>
      </c>
      <c r="B59" s="87">
        <v>95.967741935483872</v>
      </c>
      <c r="C59" s="87">
        <v>93.322163714696032</v>
      </c>
      <c r="D59" s="87">
        <v>93.761770244821093</v>
      </c>
      <c r="E59" s="87">
        <v>93.518330970224824</v>
      </c>
      <c r="F59" s="87">
        <v>91.088143525741032</v>
      </c>
      <c r="G59" s="87">
        <v>92.374874034262675</v>
      </c>
      <c r="H59" s="87">
        <v>93.159448818897644</v>
      </c>
      <c r="I59" s="87">
        <v>93.629373921230183</v>
      </c>
      <c r="J59" s="87">
        <v>92.157149116401342</v>
      </c>
      <c r="K59" s="87">
        <v>90.668094791806126</v>
      </c>
      <c r="L59" s="87">
        <v>93.933306548814784</v>
      </c>
      <c r="M59" s="87">
        <v>94.46737167913335</v>
      </c>
      <c r="N59" s="87">
        <v>95.230788901674984</v>
      </c>
      <c r="O59" s="87">
        <v>92.467595989239427</v>
      </c>
      <c r="P59" s="87">
        <v>95.924932975871315</v>
      </c>
      <c r="Q59" s="87">
        <v>94.249049429657788</v>
      </c>
      <c r="R59" s="87">
        <v>91.956367506207869</v>
      </c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</row>
    <row r="60" spans="1:66" ht="12.75" customHeight="1" x14ac:dyDescent="0.25"/>
    <row r="61" spans="1:66" ht="21" customHeight="1" x14ac:dyDescent="0.25">
      <c r="A61" s="291" t="s">
        <v>32</v>
      </c>
      <c r="B61" s="291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</row>
    <row r="62" spans="1:66" ht="15" x14ac:dyDescent="0.25">
      <c r="A62" s="98" t="s">
        <v>40</v>
      </c>
      <c r="B62" s="89">
        <v>17.284831546973098</v>
      </c>
      <c r="C62" s="89">
        <v>17.81416222627993</v>
      </c>
      <c r="D62" s="89">
        <v>18.922406622212833</v>
      </c>
      <c r="E62" s="89">
        <v>18.12144408813489</v>
      </c>
      <c r="F62" s="89">
        <v>20.025794870136171</v>
      </c>
      <c r="G62" s="89">
        <v>21.017226472082104</v>
      </c>
      <c r="H62" s="89">
        <v>21.641373482694437</v>
      </c>
      <c r="I62" s="89">
        <v>20.554514573538782</v>
      </c>
      <c r="J62" s="89">
        <v>18.022817983281875</v>
      </c>
      <c r="K62" s="89">
        <v>21.368560449818727</v>
      </c>
      <c r="L62" s="89">
        <v>21.961823703037027</v>
      </c>
      <c r="M62" s="89">
        <v>19.857277576815346</v>
      </c>
      <c r="N62" s="89">
        <v>19.611593657562739</v>
      </c>
      <c r="O62" s="89">
        <v>19.53368159817915</v>
      </c>
      <c r="P62" s="89">
        <v>19.485688759692508</v>
      </c>
      <c r="Q62" s="89">
        <v>19.491206009199253</v>
      </c>
      <c r="R62" s="89">
        <v>18.283965957219394</v>
      </c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</row>
    <row r="63" spans="1:66" ht="15" customHeight="1" x14ac:dyDescent="0.25">
      <c r="A63" s="100" t="s">
        <v>55</v>
      </c>
      <c r="B63" s="89">
        <v>19.099052910896027</v>
      </c>
      <c r="C63" s="89">
        <v>19.063560857139024</v>
      </c>
      <c r="D63" s="89">
        <v>20.413314607105178</v>
      </c>
      <c r="E63" s="89">
        <v>19.71072871394415</v>
      </c>
      <c r="F63" s="89">
        <v>21.586211246366176</v>
      </c>
      <c r="G63" s="89">
        <v>22.686314476336864</v>
      </c>
      <c r="H63" s="89">
        <v>23.64272133954481</v>
      </c>
      <c r="I63" s="89">
        <v>22.219703921546948</v>
      </c>
      <c r="J63" s="89">
        <v>19.138525307827862</v>
      </c>
      <c r="K63" s="89">
        <v>23.145874197275436</v>
      </c>
      <c r="L63" s="89">
        <v>23.685119116123836</v>
      </c>
      <c r="M63" s="89">
        <v>22.044230370830746</v>
      </c>
      <c r="N63" s="89">
        <v>21.468102362164561</v>
      </c>
      <c r="O63" s="89">
        <v>21.03059987881236</v>
      </c>
      <c r="P63" s="89">
        <v>21.819774357136815</v>
      </c>
      <c r="Q63" s="89">
        <v>21.451904507539961</v>
      </c>
      <c r="R63" s="89">
        <v>20.368046406756889</v>
      </c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</row>
    <row r="64" spans="1:66" ht="15" customHeight="1" x14ac:dyDescent="0.25">
      <c r="A64" s="100" t="s">
        <v>57</v>
      </c>
      <c r="B64" s="89">
        <v>24.813709637088035</v>
      </c>
      <c r="C64" s="89">
        <v>24.527740824790673</v>
      </c>
      <c r="D64" s="89">
        <v>26.036869771229732</v>
      </c>
      <c r="E64" s="89">
        <v>24.499488229273286</v>
      </c>
      <c r="F64" s="89">
        <v>25.120900500277934</v>
      </c>
      <c r="G64" s="89">
        <v>27.184466019417474</v>
      </c>
      <c r="H64" s="89">
        <v>27.773578793931868</v>
      </c>
      <c r="I64" s="89">
        <v>27.163507173270414</v>
      </c>
      <c r="J64" s="89">
        <v>23.346571567514996</v>
      </c>
      <c r="K64" s="89">
        <v>27.703002900974834</v>
      </c>
      <c r="L64" s="89">
        <v>27.174473760364371</v>
      </c>
      <c r="M64" s="89">
        <v>26.626842590975979</v>
      </c>
      <c r="N64" s="89">
        <v>25.613751897270344</v>
      </c>
      <c r="O64" s="89">
        <v>24.258925441890742</v>
      </c>
      <c r="P64" s="89">
        <v>25.792620717265248</v>
      </c>
      <c r="Q64" s="89">
        <v>24.958121726182565</v>
      </c>
      <c r="R64" s="89">
        <v>23.838219041103102</v>
      </c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</row>
    <row r="65" spans="1:66" ht="15" customHeight="1" x14ac:dyDescent="0.25">
      <c r="A65" s="100" t="s">
        <v>58</v>
      </c>
      <c r="B65" s="89">
        <v>19.448998275458283</v>
      </c>
      <c r="C65" s="89">
        <v>18.423229473773517</v>
      </c>
      <c r="D65" s="89">
        <v>18.865966796875</v>
      </c>
      <c r="E65" s="89">
        <v>17.404791883359792</v>
      </c>
      <c r="F65" s="89">
        <v>19.465962231820942</v>
      </c>
      <c r="G65" s="89">
        <v>21.923687562154335</v>
      </c>
      <c r="H65" s="89">
        <v>22.945616743866871</v>
      </c>
      <c r="I65" s="89">
        <v>21.983700716694056</v>
      </c>
      <c r="J65" s="89">
        <v>19.676216336982488</v>
      </c>
      <c r="K65" s="89">
        <v>23.46296327059488</v>
      </c>
      <c r="L65" s="89">
        <v>24.293647700701481</v>
      </c>
      <c r="M65" s="89">
        <v>21.701033382542025</v>
      </c>
      <c r="N65" s="89">
        <v>21.739270110511434</v>
      </c>
      <c r="O65" s="89">
        <v>22.137841665913268</v>
      </c>
      <c r="P65" s="89">
        <v>23.095520617027589</v>
      </c>
      <c r="Q65" s="89">
        <v>23.163485634131352</v>
      </c>
      <c r="R65" s="89">
        <v>21.698322957692795</v>
      </c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</row>
    <row r="66" spans="1:66" ht="15" customHeight="1" x14ac:dyDescent="0.25">
      <c r="A66" s="100" t="s">
        <v>59</v>
      </c>
      <c r="B66" s="89">
        <v>9.4887777213022666</v>
      </c>
      <c r="C66" s="89">
        <v>10.672945385667685</v>
      </c>
      <c r="D66" s="89">
        <v>12.382337387625594</v>
      </c>
      <c r="E66" s="89">
        <v>14.330218068535824</v>
      </c>
      <c r="F66" s="89">
        <v>18.665575112566515</v>
      </c>
      <c r="G66" s="89">
        <v>16.747427675938717</v>
      </c>
      <c r="H66" s="89">
        <v>18.054736842105264</v>
      </c>
      <c r="I66" s="89">
        <v>14.934241964638176</v>
      </c>
      <c r="J66" s="89">
        <v>12.032833778993844</v>
      </c>
      <c r="K66" s="89">
        <v>15.694258741542077</v>
      </c>
      <c r="L66" s="89">
        <v>17.400938217386965</v>
      </c>
      <c r="M66" s="89">
        <v>15.113133054091429</v>
      </c>
      <c r="N66" s="89">
        <v>14.358297721499044</v>
      </c>
      <c r="O66" s="89">
        <v>14.632168372272639</v>
      </c>
      <c r="P66" s="89">
        <v>14.801012766564439</v>
      </c>
      <c r="Q66" s="89">
        <v>14.806618001392135</v>
      </c>
      <c r="R66" s="89">
        <v>13.819744106728976</v>
      </c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</row>
    <row r="67" spans="1:66" ht="15" customHeight="1" x14ac:dyDescent="0.25">
      <c r="A67" s="100" t="s">
        <v>60</v>
      </c>
      <c r="B67" s="89">
        <v>12.728380024360536</v>
      </c>
      <c r="C67" s="89">
        <v>14.95259607553896</v>
      </c>
      <c r="D67" s="89">
        <v>15.529633557205139</v>
      </c>
      <c r="E67" s="89">
        <v>14.366416674783286</v>
      </c>
      <c r="F67" s="89">
        <v>16.29440719564532</v>
      </c>
      <c r="G67" s="89">
        <v>17.192265968987304</v>
      </c>
      <c r="H67" s="89">
        <v>17.295411470719607</v>
      </c>
      <c r="I67" s="89">
        <v>16.983033565322554</v>
      </c>
      <c r="J67" s="89">
        <v>15.657526843824158</v>
      </c>
      <c r="K67" s="89">
        <v>17.705691471099641</v>
      </c>
      <c r="L67" s="89">
        <v>18.344150495832373</v>
      </c>
      <c r="M67" s="89">
        <v>15.222592966589103</v>
      </c>
      <c r="N67" s="89">
        <v>15.610640870616688</v>
      </c>
      <c r="O67" s="89">
        <v>16.369593988814412</v>
      </c>
      <c r="P67" s="89">
        <v>14.750042913254644</v>
      </c>
      <c r="Q67" s="89">
        <v>15.859424798546298</v>
      </c>
      <c r="R67" s="89">
        <v>14.555600063345972</v>
      </c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</row>
    <row r="68" spans="1:66" ht="15" customHeight="1" x14ac:dyDescent="0.25">
      <c r="A68" s="100" t="s">
        <v>61</v>
      </c>
      <c r="B68" s="89">
        <v>18.374121322572247</v>
      </c>
      <c r="C68" s="89">
        <v>21.615908774857463</v>
      </c>
      <c r="D68" s="89">
        <v>23.01121633054062</v>
      </c>
      <c r="E68" s="89">
        <v>21.321695760598502</v>
      </c>
      <c r="F68" s="89">
        <v>22.215277235200666</v>
      </c>
      <c r="G68" s="89">
        <v>23.725325995932529</v>
      </c>
      <c r="H68" s="89">
        <v>24.940766238991461</v>
      </c>
      <c r="I68" s="89">
        <v>24.175899329777049</v>
      </c>
      <c r="J68" s="89">
        <v>21.714146254881079</v>
      </c>
      <c r="K68" s="89">
        <v>23.282304596844593</v>
      </c>
      <c r="L68" s="89">
        <v>24.656192787499467</v>
      </c>
      <c r="M68" s="89">
        <v>21.179114059490693</v>
      </c>
      <c r="N68" s="89">
        <v>22.141302708409643</v>
      </c>
      <c r="O68" s="89">
        <v>22.14269318252958</v>
      </c>
      <c r="P68" s="89">
        <v>21.597291376219875</v>
      </c>
      <c r="Q68" s="89">
        <v>22.05389739922466</v>
      </c>
      <c r="R68" s="89">
        <v>21.153338611770916</v>
      </c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</row>
    <row r="69" spans="1:66" ht="15" customHeight="1" x14ac:dyDescent="0.25">
      <c r="A69" s="100" t="s">
        <v>62</v>
      </c>
      <c r="B69" s="89">
        <v>6.6119311730282124</v>
      </c>
      <c r="C69" s="89">
        <v>6.7345466207007139</v>
      </c>
      <c r="D69" s="89">
        <v>6.8394741714497318</v>
      </c>
      <c r="E69" s="89">
        <v>6.7309665503796428</v>
      </c>
      <c r="F69" s="89">
        <v>9.8510609357997829</v>
      </c>
      <c r="G69" s="89">
        <v>10.132000261386656</v>
      </c>
      <c r="H69" s="89">
        <v>8.5991938255788511</v>
      </c>
      <c r="I69" s="89">
        <v>9.7144030025803421</v>
      </c>
      <c r="J69" s="89">
        <v>9.0473752371773628</v>
      </c>
      <c r="K69" s="89">
        <v>12.145466715006831</v>
      </c>
      <c r="L69" s="89">
        <v>12.750559833961439</v>
      </c>
      <c r="M69" s="89">
        <v>9.6739842726081253</v>
      </c>
      <c r="N69" s="89">
        <v>9.6684631716478862</v>
      </c>
      <c r="O69" s="89">
        <v>10.93288644162477</v>
      </c>
      <c r="P69" s="89">
        <v>8.5666548529188393</v>
      </c>
      <c r="Q69" s="89">
        <v>10.484162786770559</v>
      </c>
      <c r="R69" s="89">
        <v>8.1278326554328864</v>
      </c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</row>
    <row r="70" spans="1:66" ht="15" customHeight="1" thickBot="1" x14ac:dyDescent="0.3">
      <c r="A70" s="101" t="s">
        <v>63</v>
      </c>
      <c r="B70" s="90">
        <v>4.032258064516129</v>
      </c>
      <c r="C70" s="90">
        <v>6.6778362853039734</v>
      </c>
      <c r="D70" s="90">
        <v>6.2382297551789074</v>
      </c>
      <c r="E70" s="90">
        <v>6.4816690297751665</v>
      </c>
      <c r="F70" s="90">
        <v>8.9118564742589701</v>
      </c>
      <c r="G70" s="90">
        <v>7.62512596573732</v>
      </c>
      <c r="H70" s="90">
        <v>6.8405511811023629</v>
      </c>
      <c r="I70" s="90">
        <v>6.3706260787698099</v>
      </c>
      <c r="J70" s="90">
        <v>7.8428508835986568</v>
      </c>
      <c r="K70" s="90">
        <v>9.3319052081938683</v>
      </c>
      <c r="L70" s="90">
        <v>6.0666934511852153</v>
      </c>
      <c r="M70" s="90">
        <v>5.5326283208666496</v>
      </c>
      <c r="N70" s="90">
        <v>4.7692110983250231</v>
      </c>
      <c r="O70" s="90">
        <v>7.532404010760577</v>
      </c>
      <c r="P70" s="90">
        <v>4.0750670241286864</v>
      </c>
      <c r="Q70" s="90">
        <v>5.750950570342205</v>
      </c>
      <c r="R70" s="90">
        <v>8.0436324937921242</v>
      </c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</row>
    <row r="71" spans="1:66" x14ac:dyDescent="0.25">
      <c r="A71" s="279" t="s">
        <v>14</v>
      </c>
      <c r="B71" s="279"/>
      <c r="C71" s="279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79"/>
      <c r="P71" s="279"/>
      <c r="Q71" s="279"/>
    </row>
  </sheetData>
  <mergeCells count="9">
    <mergeCell ref="T1:U2"/>
    <mergeCell ref="T42:U43"/>
    <mergeCell ref="A71:Q71"/>
    <mergeCell ref="A8:Q8"/>
    <mergeCell ref="A19:Q19"/>
    <mergeCell ref="A30:Q30"/>
    <mergeCell ref="A40:Q40"/>
    <mergeCell ref="A50:Q50"/>
    <mergeCell ref="A61:Q61"/>
  </mergeCells>
  <hyperlinks>
    <hyperlink ref="T1" r:id="rId1" location="INDICE!A1"/>
    <hyperlink ref="T1:U2" location="INDICE!A1" display="INDICE"/>
    <hyperlink ref="T42" r:id="rId2" location="INDICE!A1"/>
    <hyperlink ref="T42:U43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80" orientation="landscape" r:id="rId3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1"/>
  <sheetViews>
    <sheetView topLeftCell="A21" zoomScaleNormal="100" workbookViewId="0">
      <selection activeCell="S44" sqref="S44:V45"/>
    </sheetView>
  </sheetViews>
  <sheetFormatPr baseColWidth="10" defaultRowHeight="12.75" x14ac:dyDescent="0.25"/>
  <cols>
    <col min="1" max="1" width="20.7109375" style="105" customWidth="1"/>
    <col min="2" max="18" width="8.7109375" style="49" customWidth="1"/>
    <col min="19" max="253" width="11.42578125" style="49"/>
    <col min="254" max="254" width="20.7109375" style="49" customWidth="1"/>
    <col min="255" max="272" width="8.5703125" style="49" customWidth="1"/>
    <col min="273" max="509" width="11.42578125" style="49"/>
    <col min="510" max="510" width="20.7109375" style="49" customWidth="1"/>
    <col min="511" max="528" width="8.5703125" style="49" customWidth="1"/>
    <col min="529" max="765" width="11.42578125" style="49"/>
    <col min="766" max="766" width="20.7109375" style="49" customWidth="1"/>
    <col min="767" max="784" width="8.5703125" style="49" customWidth="1"/>
    <col min="785" max="1021" width="11.42578125" style="49"/>
    <col min="1022" max="1022" width="20.7109375" style="49" customWidth="1"/>
    <col min="1023" max="1040" width="8.5703125" style="49" customWidth="1"/>
    <col min="1041" max="1277" width="11.42578125" style="49"/>
    <col min="1278" max="1278" width="20.7109375" style="49" customWidth="1"/>
    <col min="1279" max="1296" width="8.5703125" style="49" customWidth="1"/>
    <col min="1297" max="1533" width="11.42578125" style="49"/>
    <col min="1534" max="1534" width="20.7109375" style="49" customWidth="1"/>
    <col min="1535" max="1552" width="8.5703125" style="49" customWidth="1"/>
    <col min="1553" max="1789" width="11.42578125" style="49"/>
    <col min="1790" max="1790" width="20.7109375" style="49" customWidth="1"/>
    <col min="1791" max="1808" width="8.5703125" style="49" customWidth="1"/>
    <col min="1809" max="2045" width="11.42578125" style="49"/>
    <col min="2046" max="2046" width="20.7109375" style="49" customWidth="1"/>
    <col min="2047" max="2064" width="8.5703125" style="49" customWidth="1"/>
    <col min="2065" max="2301" width="11.42578125" style="49"/>
    <col min="2302" max="2302" width="20.7109375" style="49" customWidth="1"/>
    <col min="2303" max="2320" width="8.5703125" style="49" customWidth="1"/>
    <col min="2321" max="2557" width="11.42578125" style="49"/>
    <col min="2558" max="2558" width="20.7109375" style="49" customWidth="1"/>
    <col min="2559" max="2576" width="8.5703125" style="49" customWidth="1"/>
    <col min="2577" max="2813" width="11.42578125" style="49"/>
    <col min="2814" max="2814" width="20.7109375" style="49" customWidth="1"/>
    <col min="2815" max="2832" width="8.5703125" style="49" customWidth="1"/>
    <col min="2833" max="3069" width="11.42578125" style="49"/>
    <col min="3070" max="3070" width="20.7109375" style="49" customWidth="1"/>
    <col min="3071" max="3088" width="8.5703125" style="49" customWidth="1"/>
    <col min="3089" max="3325" width="11.42578125" style="49"/>
    <col min="3326" max="3326" width="20.7109375" style="49" customWidth="1"/>
    <col min="3327" max="3344" width="8.5703125" style="49" customWidth="1"/>
    <col min="3345" max="3581" width="11.42578125" style="49"/>
    <col min="3582" max="3582" width="20.7109375" style="49" customWidth="1"/>
    <col min="3583" max="3600" width="8.5703125" style="49" customWidth="1"/>
    <col min="3601" max="3837" width="11.42578125" style="49"/>
    <col min="3838" max="3838" width="20.7109375" style="49" customWidth="1"/>
    <col min="3839" max="3856" width="8.5703125" style="49" customWidth="1"/>
    <col min="3857" max="4093" width="11.42578125" style="49"/>
    <col min="4094" max="4094" width="20.7109375" style="49" customWidth="1"/>
    <col min="4095" max="4112" width="8.5703125" style="49" customWidth="1"/>
    <col min="4113" max="4349" width="11.42578125" style="49"/>
    <col min="4350" max="4350" width="20.7109375" style="49" customWidth="1"/>
    <col min="4351" max="4368" width="8.5703125" style="49" customWidth="1"/>
    <col min="4369" max="4605" width="11.42578125" style="49"/>
    <col min="4606" max="4606" width="20.7109375" style="49" customWidth="1"/>
    <col min="4607" max="4624" width="8.5703125" style="49" customWidth="1"/>
    <col min="4625" max="4861" width="11.42578125" style="49"/>
    <col min="4862" max="4862" width="20.7109375" style="49" customWidth="1"/>
    <col min="4863" max="4880" width="8.5703125" style="49" customWidth="1"/>
    <col min="4881" max="5117" width="11.42578125" style="49"/>
    <col min="5118" max="5118" width="20.7109375" style="49" customWidth="1"/>
    <col min="5119" max="5136" width="8.5703125" style="49" customWidth="1"/>
    <col min="5137" max="5373" width="11.42578125" style="49"/>
    <col min="5374" max="5374" width="20.7109375" style="49" customWidth="1"/>
    <col min="5375" max="5392" width="8.5703125" style="49" customWidth="1"/>
    <col min="5393" max="5629" width="11.42578125" style="49"/>
    <col min="5630" max="5630" width="20.7109375" style="49" customWidth="1"/>
    <col min="5631" max="5648" width="8.5703125" style="49" customWidth="1"/>
    <col min="5649" max="5885" width="11.42578125" style="49"/>
    <col min="5886" max="5886" width="20.7109375" style="49" customWidth="1"/>
    <col min="5887" max="5904" width="8.5703125" style="49" customWidth="1"/>
    <col min="5905" max="6141" width="11.42578125" style="49"/>
    <col min="6142" max="6142" width="20.7109375" style="49" customWidth="1"/>
    <col min="6143" max="6160" width="8.5703125" style="49" customWidth="1"/>
    <col min="6161" max="6397" width="11.42578125" style="49"/>
    <col min="6398" max="6398" width="20.7109375" style="49" customWidth="1"/>
    <col min="6399" max="6416" width="8.5703125" style="49" customWidth="1"/>
    <col min="6417" max="6653" width="11.42578125" style="49"/>
    <col min="6654" max="6654" width="20.7109375" style="49" customWidth="1"/>
    <col min="6655" max="6672" width="8.5703125" style="49" customWidth="1"/>
    <col min="6673" max="6909" width="11.42578125" style="49"/>
    <col min="6910" max="6910" width="20.7109375" style="49" customWidth="1"/>
    <col min="6911" max="6928" width="8.5703125" style="49" customWidth="1"/>
    <col min="6929" max="7165" width="11.42578125" style="49"/>
    <col min="7166" max="7166" width="20.7109375" style="49" customWidth="1"/>
    <col min="7167" max="7184" width="8.5703125" style="49" customWidth="1"/>
    <col min="7185" max="7421" width="11.42578125" style="49"/>
    <col min="7422" max="7422" width="20.7109375" style="49" customWidth="1"/>
    <col min="7423" max="7440" width="8.5703125" style="49" customWidth="1"/>
    <col min="7441" max="7677" width="11.42578125" style="49"/>
    <col min="7678" max="7678" width="20.7109375" style="49" customWidth="1"/>
    <col min="7679" max="7696" width="8.5703125" style="49" customWidth="1"/>
    <col min="7697" max="7933" width="11.42578125" style="49"/>
    <col min="7934" max="7934" width="20.7109375" style="49" customWidth="1"/>
    <col min="7935" max="7952" width="8.5703125" style="49" customWidth="1"/>
    <col min="7953" max="8189" width="11.42578125" style="49"/>
    <col min="8190" max="8190" width="20.7109375" style="49" customWidth="1"/>
    <col min="8191" max="8208" width="8.5703125" style="49" customWidth="1"/>
    <col min="8209" max="8445" width="11.42578125" style="49"/>
    <col min="8446" max="8446" width="20.7109375" style="49" customWidth="1"/>
    <col min="8447" max="8464" width="8.5703125" style="49" customWidth="1"/>
    <col min="8465" max="8701" width="11.42578125" style="49"/>
    <col min="8702" max="8702" width="20.7109375" style="49" customWidth="1"/>
    <col min="8703" max="8720" width="8.5703125" style="49" customWidth="1"/>
    <col min="8721" max="8957" width="11.42578125" style="49"/>
    <col min="8958" max="8958" width="20.7109375" style="49" customWidth="1"/>
    <col min="8959" max="8976" width="8.5703125" style="49" customWidth="1"/>
    <col min="8977" max="9213" width="11.42578125" style="49"/>
    <col min="9214" max="9214" width="20.7109375" style="49" customWidth="1"/>
    <col min="9215" max="9232" width="8.5703125" style="49" customWidth="1"/>
    <col min="9233" max="9469" width="11.42578125" style="49"/>
    <col min="9470" max="9470" width="20.7109375" style="49" customWidth="1"/>
    <col min="9471" max="9488" width="8.5703125" style="49" customWidth="1"/>
    <col min="9489" max="9725" width="11.42578125" style="49"/>
    <col min="9726" max="9726" width="20.7109375" style="49" customWidth="1"/>
    <col min="9727" max="9744" width="8.5703125" style="49" customWidth="1"/>
    <col min="9745" max="9981" width="11.42578125" style="49"/>
    <col min="9982" max="9982" width="20.7109375" style="49" customWidth="1"/>
    <col min="9983" max="10000" width="8.5703125" style="49" customWidth="1"/>
    <col min="10001" max="10237" width="11.42578125" style="49"/>
    <col min="10238" max="10238" width="20.7109375" style="49" customWidth="1"/>
    <col min="10239" max="10256" width="8.5703125" style="49" customWidth="1"/>
    <col min="10257" max="10493" width="11.42578125" style="49"/>
    <col min="10494" max="10494" width="20.7109375" style="49" customWidth="1"/>
    <col min="10495" max="10512" width="8.5703125" style="49" customWidth="1"/>
    <col min="10513" max="10749" width="11.42578125" style="49"/>
    <col min="10750" max="10750" width="20.7109375" style="49" customWidth="1"/>
    <col min="10751" max="10768" width="8.5703125" style="49" customWidth="1"/>
    <col min="10769" max="11005" width="11.42578125" style="49"/>
    <col min="11006" max="11006" width="20.7109375" style="49" customWidth="1"/>
    <col min="11007" max="11024" width="8.5703125" style="49" customWidth="1"/>
    <col min="11025" max="11261" width="11.42578125" style="49"/>
    <col min="11262" max="11262" width="20.7109375" style="49" customWidth="1"/>
    <col min="11263" max="11280" width="8.5703125" style="49" customWidth="1"/>
    <col min="11281" max="11517" width="11.42578125" style="49"/>
    <col min="11518" max="11518" width="20.7109375" style="49" customWidth="1"/>
    <col min="11519" max="11536" width="8.5703125" style="49" customWidth="1"/>
    <col min="11537" max="11773" width="11.42578125" style="49"/>
    <col min="11774" max="11774" width="20.7109375" style="49" customWidth="1"/>
    <col min="11775" max="11792" width="8.5703125" style="49" customWidth="1"/>
    <col min="11793" max="12029" width="11.42578125" style="49"/>
    <col min="12030" max="12030" width="20.7109375" style="49" customWidth="1"/>
    <col min="12031" max="12048" width="8.5703125" style="49" customWidth="1"/>
    <col min="12049" max="12285" width="11.42578125" style="49"/>
    <col min="12286" max="12286" width="20.7109375" style="49" customWidth="1"/>
    <col min="12287" max="12304" width="8.5703125" style="49" customWidth="1"/>
    <col min="12305" max="12541" width="11.42578125" style="49"/>
    <col min="12542" max="12542" width="20.7109375" style="49" customWidth="1"/>
    <col min="12543" max="12560" width="8.5703125" style="49" customWidth="1"/>
    <col min="12561" max="12797" width="11.42578125" style="49"/>
    <col min="12798" max="12798" width="20.7109375" style="49" customWidth="1"/>
    <col min="12799" max="12816" width="8.5703125" style="49" customWidth="1"/>
    <col min="12817" max="13053" width="11.42578125" style="49"/>
    <col min="13054" max="13054" width="20.7109375" style="49" customWidth="1"/>
    <col min="13055" max="13072" width="8.5703125" style="49" customWidth="1"/>
    <col min="13073" max="13309" width="11.42578125" style="49"/>
    <col min="13310" max="13310" width="20.7109375" style="49" customWidth="1"/>
    <col min="13311" max="13328" width="8.5703125" style="49" customWidth="1"/>
    <col min="13329" max="13565" width="11.42578125" style="49"/>
    <col min="13566" max="13566" width="20.7109375" style="49" customWidth="1"/>
    <col min="13567" max="13584" width="8.5703125" style="49" customWidth="1"/>
    <col min="13585" max="13821" width="11.42578125" style="49"/>
    <col min="13822" max="13822" width="20.7109375" style="49" customWidth="1"/>
    <col min="13823" max="13840" width="8.5703125" style="49" customWidth="1"/>
    <col min="13841" max="14077" width="11.42578125" style="49"/>
    <col min="14078" max="14078" width="20.7109375" style="49" customWidth="1"/>
    <col min="14079" max="14096" width="8.5703125" style="49" customWidth="1"/>
    <col min="14097" max="14333" width="11.42578125" style="49"/>
    <col min="14334" max="14334" width="20.7109375" style="49" customWidth="1"/>
    <col min="14335" max="14352" width="8.5703125" style="49" customWidth="1"/>
    <col min="14353" max="14589" width="11.42578125" style="49"/>
    <col min="14590" max="14590" width="20.7109375" style="49" customWidth="1"/>
    <col min="14591" max="14608" width="8.5703125" style="49" customWidth="1"/>
    <col min="14609" max="14845" width="11.42578125" style="49"/>
    <col min="14846" max="14846" width="20.7109375" style="49" customWidth="1"/>
    <col min="14847" max="14864" width="8.5703125" style="49" customWidth="1"/>
    <col min="14865" max="15101" width="11.42578125" style="49"/>
    <col min="15102" max="15102" width="20.7109375" style="49" customWidth="1"/>
    <col min="15103" max="15120" width="8.5703125" style="49" customWidth="1"/>
    <col min="15121" max="15357" width="11.42578125" style="49"/>
    <col min="15358" max="15358" width="20.7109375" style="49" customWidth="1"/>
    <col min="15359" max="15376" width="8.5703125" style="49" customWidth="1"/>
    <col min="15377" max="15613" width="11.42578125" style="49"/>
    <col min="15614" max="15614" width="20.7109375" style="49" customWidth="1"/>
    <col min="15615" max="15632" width="8.5703125" style="49" customWidth="1"/>
    <col min="15633" max="15869" width="11.42578125" style="49"/>
    <col min="15870" max="15870" width="20.7109375" style="49" customWidth="1"/>
    <col min="15871" max="15888" width="8.5703125" style="49" customWidth="1"/>
    <col min="15889" max="16125" width="11.42578125" style="49"/>
    <col min="16126" max="16126" width="20.7109375" style="49" customWidth="1"/>
    <col min="16127" max="16144" width="8.5703125" style="49" customWidth="1"/>
    <col min="16145" max="16384" width="11.42578125" style="49"/>
  </cols>
  <sheetData>
    <row r="1" spans="1:24" ht="14.25" x14ac:dyDescent="0.25">
      <c r="A1" s="48" t="s">
        <v>70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9"/>
      <c r="T1" s="278" t="s">
        <v>249</v>
      </c>
      <c r="U1" s="278"/>
      <c r="V1" s="9"/>
    </row>
    <row r="2" spans="1:24" ht="15" x14ac:dyDescent="0.25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9"/>
      <c r="T2" s="278"/>
      <c r="U2" s="278"/>
      <c r="V2"/>
    </row>
    <row r="3" spans="1:24" ht="14.25" x14ac:dyDescent="0.25">
      <c r="A3" s="48" t="s">
        <v>49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4" ht="14.25" x14ac:dyDescent="0.25">
      <c r="A4" s="48" t="s">
        <v>15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4" ht="14.25" x14ac:dyDescent="0.25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4" s="106" customFormat="1" ht="15.75" thickBot="1" x14ac:dyDescent="0.3">
      <c r="A6" s="82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95"/>
    </row>
    <row r="7" spans="1:24" s="106" customFormat="1" ht="21" customHeight="1" thickBot="1" x14ac:dyDescent="0.3">
      <c r="A7" s="82" t="s">
        <v>20</v>
      </c>
      <c r="B7" s="97">
        <v>2000</v>
      </c>
      <c r="C7" s="97">
        <v>2001</v>
      </c>
      <c r="D7" s="97">
        <v>2002</v>
      </c>
      <c r="E7" s="97">
        <v>2003</v>
      </c>
      <c r="F7" s="97">
        <v>2004</v>
      </c>
      <c r="G7" s="97">
        <v>2005</v>
      </c>
      <c r="H7" s="97">
        <v>2006</v>
      </c>
      <c r="I7" s="97">
        <v>2007</v>
      </c>
      <c r="J7" s="97">
        <v>2008</v>
      </c>
      <c r="K7" s="97">
        <v>2009</v>
      </c>
      <c r="L7" s="97">
        <v>2010</v>
      </c>
      <c r="M7" s="97">
        <v>2011</v>
      </c>
      <c r="N7" s="97">
        <v>2012</v>
      </c>
      <c r="O7" s="97">
        <v>2013</v>
      </c>
      <c r="P7" s="97">
        <v>2014</v>
      </c>
      <c r="Q7" s="3">
        <v>2015</v>
      </c>
      <c r="R7" s="3">
        <v>2016</v>
      </c>
    </row>
    <row r="8" spans="1:24" ht="21" customHeight="1" x14ac:dyDescent="0.25">
      <c r="A8" s="290" t="s">
        <v>21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</row>
    <row r="9" spans="1:24" ht="15" customHeight="1" x14ac:dyDescent="0.25">
      <c r="A9" s="98" t="s">
        <v>40</v>
      </c>
      <c r="B9" s="107">
        <f t="shared" ref="B9:R17" si="0">B20+B31</f>
        <v>159328</v>
      </c>
      <c r="C9" s="107">
        <f t="shared" si="0"/>
        <v>169913</v>
      </c>
      <c r="D9" s="107">
        <f t="shared" si="0"/>
        <v>177928</v>
      </c>
      <c r="E9" s="107">
        <f t="shared" si="0"/>
        <v>191708</v>
      </c>
      <c r="F9" s="107">
        <f t="shared" si="0"/>
        <v>196765</v>
      </c>
      <c r="G9" s="107">
        <f t="shared" si="0"/>
        <v>206446</v>
      </c>
      <c r="H9" s="107">
        <f t="shared" si="0"/>
        <v>209923</v>
      </c>
      <c r="I9" s="107">
        <f t="shared" si="0"/>
        <v>210257</v>
      </c>
      <c r="J9" s="107">
        <f t="shared" si="0"/>
        <v>208401</v>
      </c>
      <c r="K9" s="107">
        <f t="shared" si="0"/>
        <v>215817</v>
      </c>
      <c r="L9" s="107">
        <f t="shared" si="0"/>
        <v>221439</v>
      </c>
      <c r="M9" s="107">
        <f t="shared" si="0"/>
        <v>222639</v>
      </c>
      <c r="N9" s="107">
        <f t="shared" si="0"/>
        <v>220346</v>
      </c>
      <c r="O9" s="107">
        <f t="shared" si="0"/>
        <v>218737</v>
      </c>
      <c r="P9" s="107">
        <f t="shared" si="0"/>
        <v>219288</v>
      </c>
      <c r="Q9" s="107">
        <f t="shared" si="0"/>
        <v>216570</v>
      </c>
      <c r="R9" s="107">
        <f t="shared" si="0"/>
        <v>216158</v>
      </c>
      <c r="S9" s="72"/>
      <c r="T9" s="72"/>
      <c r="U9" s="72"/>
      <c r="V9" s="72"/>
      <c r="W9" s="72"/>
      <c r="X9" s="72"/>
    </row>
    <row r="10" spans="1:24" ht="15" customHeight="1" x14ac:dyDescent="0.25">
      <c r="A10" s="100" t="s">
        <v>55</v>
      </c>
      <c r="B10" s="107">
        <f t="shared" si="0"/>
        <v>118211</v>
      </c>
      <c r="C10" s="107">
        <f t="shared" si="0"/>
        <v>122741</v>
      </c>
      <c r="D10" s="107">
        <f t="shared" si="0"/>
        <v>128164</v>
      </c>
      <c r="E10" s="107">
        <f t="shared" si="0"/>
        <v>139351</v>
      </c>
      <c r="F10" s="107">
        <f t="shared" si="0"/>
        <v>143351</v>
      </c>
      <c r="G10" s="107">
        <f t="shared" si="0"/>
        <v>148985</v>
      </c>
      <c r="H10" s="107">
        <f t="shared" si="0"/>
        <v>149363</v>
      </c>
      <c r="I10" s="107">
        <f t="shared" si="0"/>
        <v>148945</v>
      </c>
      <c r="J10" s="107">
        <f t="shared" si="0"/>
        <v>147301</v>
      </c>
      <c r="K10" s="107">
        <f t="shared" si="0"/>
        <v>151365</v>
      </c>
      <c r="L10" s="107">
        <f t="shared" si="0"/>
        <v>156482</v>
      </c>
      <c r="M10" s="107">
        <f t="shared" si="0"/>
        <v>158022</v>
      </c>
      <c r="N10" s="107">
        <f t="shared" si="0"/>
        <v>157223</v>
      </c>
      <c r="O10" s="107">
        <f t="shared" si="0"/>
        <v>155922</v>
      </c>
      <c r="P10" s="107">
        <f t="shared" si="0"/>
        <v>154476</v>
      </c>
      <c r="Q10" s="107">
        <f t="shared" si="0"/>
        <v>148746</v>
      </c>
      <c r="R10" s="107">
        <f t="shared" si="0"/>
        <v>146912</v>
      </c>
      <c r="S10" s="72"/>
      <c r="T10" s="72"/>
      <c r="U10" s="72"/>
      <c r="V10" s="72"/>
      <c r="W10" s="72"/>
      <c r="X10" s="72"/>
    </row>
    <row r="11" spans="1:24" ht="15" customHeight="1" x14ac:dyDescent="0.25">
      <c r="A11" s="100" t="s">
        <v>57</v>
      </c>
      <c r="B11" s="107">
        <f t="shared" si="0"/>
        <v>48855</v>
      </c>
      <c r="C11" s="107">
        <f t="shared" si="0"/>
        <v>52728</v>
      </c>
      <c r="D11" s="107">
        <f t="shared" si="0"/>
        <v>55893</v>
      </c>
      <c r="E11" s="107">
        <f t="shared" si="0"/>
        <v>59822</v>
      </c>
      <c r="F11" s="107">
        <f t="shared" si="0"/>
        <v>58948</v>
      </c>
      <c r="G11" s="107">
        <f t="shared" si="0"/>
        <v>61018</v>
      </c>
      <c r="H11" s="107">
        <f t="shared" si="0"/>
        <v>60899</v>
      </c>
      <c r="I11" s="107">
        <f t="shared" si="0"/>
        <v>59570</v>
      </c>
      <c r="J11" s="107">
        <f t="shared" si="0"/>
        <v>60128</v>
      </c>
      <c r="K11" s="107">
        <f t="shared" si="0"/>
        <v>62222</v>
      </c>
      <c r="L11" s="107">
        <f t="shared" si="0"/>
        <v>64802</v>
      </c>
      <c r="M11" s="107">
        <f t="shared" si="0"/>
        <v>65431</v>
      </c>
      <c r="N11" s="107">
        <f t="shared" si="0"/>
        <v>64938</v>
      </c>
      <c r="O11" s="107">
        <f t="shared" si="0"/>
        <v>61328</v>
      </c>
      <c r="P11" s="107">
        <f t="shared" si="0"/>
        <v>58738</v>
      </c>
      <c r="Q11" s="107">
        <f t="shared" si="0"/>
        <v>57192</v>
      </c>
      <c r="R11" s="107">
        <f t="shared" si="0"/>
        <v>58485</v>
      </c>
      <c r="S11" s="72"/>
      <c r="T11" s="72"/>
      <c r="U11" s="72"/>
      <c r="V11" s="72"/>
      <c r="W11" s="72"/>
      <c r="X11" s="72"/>
    </row>
    <row r="12" spans="1:24" ht="15" customHeight="1" x14ac:dyDescent="0.25">
      <c r="A12" s="100" t="s">
        <v>58</v>
      </c>
      <c r="B12" s="107">
        <f t="shared" si="0"/>
        <v>38507</v>
      </c>
      <c r="C12" s="107">
        <f t="shared" si="0"/>
        <v>38662</v>
      </c>
      <c r="D12" s="107">
        <f t="shared" si="0"/>
        <v>40916</v>
      </c>
      <c r="E12" s="107">
        <f t="shared" si="0"/>
        <v>45051</v>
      </c>
      <c r="F12" s="107">
        <f t="shared" si="0"/>
        <v>46093</v>
      </c>
      <c r="G12" s="107">
        <f t="shared" si="0"/>
        <v>47547</v>
      </c>
      <c r="H12" s="107">
        <f t="shared" si="0"/>
        <v>48713</v>
      </c>
      <c r="I12" s="107">
        <f t="shared" si="0"/>
        <v>48956</v>
      </c>
      <c r="J12" s="107">
        <f t="shared" si="0"/>
        <v>47301</v>
      </c>
      <c r="K12" s="107">
        <f t="shared" si="0"/>
        <v>48975</v>
      </c>
      <c r="L12" s="107">
        <f t="shared" si="0"/>
        <v>50382</v>
      </c>
      <c r="M12" s="107">
        <f t="shared" si="0"/>
        <v>51560</v>
      </c>
      <c r="N12" s="107">
        <f t="shared" si="0"/>
        <v>50645</v>
      </c>
      <c r="O12" s="107">
        <f t="shared" si="0"/>
        <v>52256</v>
      </c>
      <c r="P12" s="107">
        <f t="shared" si="0"/>
        <v>51670</v>
      </c>
      <c r="Q12" s="107">
        <f t="shared" si="0"/>
        <v>48320</v>
      </c>
      <c r="R12" s="107">
        <f t="shared" si="0"/>
        <v>47963</v>
      </c>
      <c r="S12" s="72"/>
      <c r="T12" s="72"/>
      <c r="U12" s="72"/>
      <c r="V12" s="72"/>
      <c r="W12" s="72"/>
      <c r="X12" s="72"/>
    </row>
    <row r="13" spans="1:24" ht="15" customHeight="1" x14ac:dyDescent="0.25">
      <c r="A13" s="100" t="s">
        <v>59</v>
      </c>
      <c r="B13" s="107">
        <f t="shared" si="0"/>
        <v>30849</v>
      </c>
      <c r="C13" s="107">
        <f t="shared" si="0"/>
        <v>31351</v>
      </c>
      <c r="D13" s="107">
        <f t="shared" si="0"/>
        <v>31355</v>
      </c>
      <c r="E13" s="107">
        <f t="shared" si="0"/>
        <v>34478</v>
      </c>
      <c r="F13" s="107">
        <f t="shared" si="0"/>
        <v>38310</v>
      </c>
      <c r="G13" s="107">
        <f t="shared" si="0"/>
        <v>40420</v>
      </c>
      <c r="H13" s="107">
        <f t="shared" si="0"/>
        <v>39751</v>
      </c>
      <c r="I13" s="107">
        <f t="shared" si="0"/>
        <v>40419</v>
      </c>
      <c r="J13" s="107">
        <f t="shared" si="0"/>
        <v>39872</v>
      </c>
      <c r="K13" s="107">
        <f t="shared" si="0"/>
        <v>40168</v>
      </c>
      <c r="L13" s="107">
        <f t="shared" si="0"/>
        <v>41298</v>
      </c>
      <c r="M13" s="107">
        <f t="shared" si="0"/>
        <v>41031</v>
      </c>
      <c r="N13" s="107">
        <f t="shared" si="0"/>
        <v>41640</v>
      </c>
      <c r="O13" s="107">
        <f t="shared" si="0"/>
        <v>42338</v>
      </c>
      <c r="P13" s="107">
        <f t="shared" si="0"/>
        <v>44068</v>
      </c>
      <c r="Q13" s="107">
        <f t="shared" si="0"/>
        <v>43234</v>
      </c>
      <c r="R13" s="107">
        <f t="shared" si="0"/>
        <v>40464</v>
      </c>
      <c r="S13" s="72"/>
      <c r="T13" s="72"/>
      <c r="U13" s="72"/>
      <c r="V13" s="72"/>
      <c r="W13" s="72"/>
      <c r="X13" s="72"/>
    </row>
    <row r="14" spans="1:24" ht="15" customHeight="1" x14ac:dyDescent="0.25">
      <c r="A14" s="100" t="s">
        <v>60</v>
      </c>
      <c r="B14" s="107">
        <f t="shared" si="0"/>
        <v>41117</v>
      </c>
      <c r="C14" s="107">
        <f t="shared" si="0"/>
        <v>47172</v>
      </c>
      <c r="D14" s="107">
        <f t="shared" si="0"/>
        <v>49764</v>
      </c>
      <c r="E14" s="107">
        <f t="shared" si="0"/>
        <v>52357</v>
      </c>
      <c r="F14" s="107">
        <f t="shared" si="0"/>
        <v>53414</v>
      </c>
      <c r="G14" s="107">
        <f t="shared" si="0"/>
        <v>57461</v>
      </c>
      <c r="H14" s="107">
        <f t="shared" si="0"/>
        <v>60560</v>
      </c>
      <c r="I14" s="107">
        <f t="shared" si="0"/>
        <v>61312</v>
      </c>
      <c r="J14" s="107">
        <f t="shared" si="0"/>
        <v>61100</v>
      </c>
      <c r="K14" s="107">
        <f t="shared" si="0"/>
        <v>64452</v>
      </c>
      <c r="L14" s="107">
        <f t="shared" si="0"/>
        <v>64957</v>
      </c>
      <c r="M14" s="107">
        <f t="shared" si="0"/>
        <v>64617</v>
      </c>
      <c r="N14" s="107">
        <f t="shared" si="0"/>
        <v>63123</v>
      </c>
      <c r="O14" s="107">
        <f t="shared" si="0"/>
        <v>62815</v>
      </c>
      <c r="P14" s="107">
        <f t="shared" si="0"/>
        <v>64812</v>
      </c>
      <c r="Q14" s="107">
        <f t="shared" si="0"/>
        <v>67824</v>
      </c>
      <c r="R14" s="107">
        <f t="shared" si="0"/>
        <v>69246</v>
      </c>
      <c r="S14" s="72"/>
      <c r="T14" s="72"/>
      <c r="U14" s="72"/>
      <c r="V14" s="72"/>
      <c r="W14" s="72"/>
      <c r="X14" s="72"/>
    </row>
    <row r="15" spans="1:24" ht="15" customHeight="1" x14ac:dyDescent="0.25">
      <c r="A15" s="100" t="s">
        <v>61</v>
      </c>
      <c r="B15" s="107">
        <f t="shared" si="0"/>
        <v>23422</v>
      </c>
      <c r="C15" s="107">
        <f t="shared" si="0"/>
        <v>27883</v>
      </c>
      <c r="D15" s="107">
        <f t="shared" si="0"/>
        <v>28748</v>
      </c>
      <c r="E15" s="107">
        <f t="shared" si="0"/>
        <v>29519</v>
      </c>
      <c r="F15" s="107">
        <f t="shared" si="0"/>
        <v>30351</v>
      </c>
      <c r="G15" s="107">
        <f t="shared" si="0"/>
        <v>33004</v>
      </c>
      <c r="H15" s="107">
        <f t="shared" si="0"/>
        <v>35124</v>
      </c>
      <c r="I15" s="107">
        <f t="shared" si="0"/>
        <v>34193</v>
      </c>
      <c r="J15" s="107">
        <f t="shared" si="0"/>
        <v>35304</v>
      </c>
      <c r="K15" s="107">
        <f t="shared" si="0"/>
        <v>36236</v>
      </c>
      <c r="L15" s="107">
        <f t="shared" si="0"/>
        <v>36240</v>
      </c>
      <c r="M15" s="107">
        <f t="shared" si="0"/>
        <v>36008</v>
      </c>
      <c r="N15" s="107">
        <f t="shared" si="0"/>
        <v>34584</v>
      </c>
      <c r="O15" s="107">
        <f t="shared" si="0"/>
        <v>34406</v>
      </c>
      <c r="P15" s="107">
        <f t="shared" si="0"/>
        <v>35896</v>
      </c>
      <c r="Q15" s="107">
        <f t="shared" si="0"/>
        <v>37707</v>
      </c>
      <c r="R15" s="107">
        <f t="shared" si="0"/>
        <v>38129</v>
      </c>
      <c r="S15" s="72"/>
      <c r="T15" s="72"/>
      <c r="U15" s="72"/>
      <c r="V15" s="72"/>
      <c r="W15" s="72"/>
      <c r="X15" s="72"/>
    </row>
    <row r="16" spans="1:24" ht="15" customHeight="1" x14ac:dyDescent="0.25">
      <c r="A16" s="100" t="s">
        <v>62</v>
      </c>
      <c r="B16" s="107">
        <f t="shared" si="0"/>
        <v>17496</v>
      </c>
      <c r="C16" s="107">
        <f t="shared" si="0"/>
        <v>19082</v>
      </c>
      <c r="D16" s="107">
        <f t="shared" si="0"/>
        <v>20894</v>
      </c>
      <c r="E16" s="107">
        <f t="shared" si="0"/>
        <v>22575</v>
      </c>
      <c r="F16" s="107">
        <f t="shared" si="0"/>
        <v>22922</v>
      </c>
      <c r="G16" s="107">
        <f t="shared" si="0"/>
        <v>24217</v>
      </c>
      <c r="H16" s="107">
        <f t="shared" si="0"/>
        <v>25257</v>
      </c>
      <c r="I16" s="107">
        <f t="shared" si="0"/>
        <v>26915</v>
      </c>
      <c r="J16" s="107">
        <f t="shared" si="0"/>
        <v>25556</v>
      </c>
      <c r="K16" s="107">
        <f t="shared" si="0"/>
        <v>27896</v>
      </c>
      <c r="L16" s="107">
        <f t="shared" si="0"/>
        <v>28428</v>
      </c>
      <c r="M16" s="107">
        <f t="shared" si="0"/>
        <v>28356</v>
      </c>
      <c r="N16" s="107">
        <f t="shared" si="0"/>
        <v>28252</v>
      </c>
      <c r="O16" s="107">
        <f t="shared" si="0"/>
        <v>28162</v>
      </c>
      <c r="P16" s="107">
        <f t="shared" si="0"/>
        <v>28435</v>
      </c>
      <c r="Q16" s="107">
        <f t="shared" si="0"/>
        <v>29798</v>
      </c>
      <c r="R16" s="107">
        <f t="shared" si="0"/>
        <v>30600</v>
      </c>
      <c r="S16" s="72"/>
      <c r="T16" s="72"/>
      <c r="U16" s="72"/>
      <c r="V16" s="72"/>
      <c r="W16" s="72"/>
      <c r="X16" s="72"/>
    </row>
    <row r="17" spans="1:60" ht="15" customHeight="1" x14ac:dyDescent="0.25">
      <c r="A17" s="100" t="s">
        <v>63</v>
      </c>
      <c r="B17" s="107">
        <f t="shared" si="0"/>
        <v>199</v>
      </c>
      <c r="C17" s="107">
        <f t="shared" si="0"/>
        <v>207</v>
      </c>
      <c r="D17" s="107">
        <f t="shared" si="0"/>
        <v>122</v>
      </c>
      <c r="E17" s="107">
        <f t="shared" si="0"/>
        <v>263</v>
      </c>
      <c r="F17" s="107">
        <f t="shared" si="0"/>
        <v>141</v>
      </c>
      <c r="G17" s="107">
        <f t="shared" si="0"/>
        <v>240</v>
      </c>
      <c r="H17" s="107">
        <f t="shared" si="0"/>
        <v>179</v>
      </c>
      <c r="I17" s="107">
        <f t="shared" si="0"/>
        <v>204</v>
      </c>
      <c r="J17" s="107">
        <f t="shared" si="0"/>
        <v>240</v>
      </c>
      <c r="K17" s="107">
        <f t="shared" si="0"/>
        <v>320</v>
      </c>
      <c r="L17" s="107">
        <f t="shared" si="0"/>
        <v>289</v>
      </c>
      <c r="M17" s="107">
        <f t="shared" si="0"/>
        <v>253</v>
      </c>
      <c r="N17" s="107">
        <f t="shared" si="0"/>
        <v>287</v>
      </c>
      <c r="O17" s="107">
        <f t="shared" si="0"/>
        <v>247</v>
      </c>
      <c r="P17" s="107">
        <f t="shared" si="0"/>
        <v>481</v>
      </c>
      <c r="Q17" s="107">
        <f t="shared" si="0"/>
        <v>319</v>
      </c>
      <c r="R17" s="107">
        <f t="shared" si="0"/>
        <v>517</v>
      </c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</row>
    <row r="18" spans="1:60" ht="12.75" customHeight="1" x14ac:dyDescent="0.25">
      <c r="A18" s="100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</row>
    <row r="19" spans="1:60" ht="21" customHeight="1" x14ac:dyDescent="0.25">
      <c r="A19" s="291" t="s">
        <v>31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</row>
    <row r="20" spans="1:60" ht="15" customHeight="1" x14ac:dyDescent="0.25">
      <c r="A20" s="98" t="s">
        <v>40</v>
      </c>
      <c r="B20" s="107">
        <f t="shared" ref="B20:L20" si="1">B21+B25</f>
        <v>131504</v>
      </c>
      <c r="C20" s="107">
        <f t="shared" si="1"/>
        <v>138710</v>
      </c>
      <c r="D20" s="107">
        <f t="shared" si="1"/>
        <v>143315</v>
      </c>
      <c r="E20" s="107">
        <f t="shared" si="1"/>
        <v>155905</v>
      </c>
      <c r="F20" s="107">
        <f t="shared" si="1"/>
        <v>156624</v>
      </c>
      <c r="G20" s="107">
        <f t="shared" si="1"/>
        <v>162414</v>
      </c>
      <c r="H20" s="107">
        <f t="shared" si="1"/>
        <v>163610</v>
      </c>
      <c r="I20" s="107">
        <f t="shared" si="1"/>
        <v>166243</v>
      </c>
      <c r="J20" s="107">
        <f t="shared" si="1"/>
        <v>169759</v>
      </c>
      <c r="K20" s="107">
        <f t="shared" si="1"/>
        <v>168156</v>
      </c>
      <c r="L20" s="107">
        <f t="shared" si="1"/>
        <v>170699</v>
      </c>
      <c r="M20" s="107">
        <f>M21+M25</f>
        <v>176438</v>
      </c>
      <c r="N20" s="107">
        <f>N21+N25</f>
        <v>175969</v>
      </c>
      <c r="O20" s="107">
        <f>O21+O25</f>
        <v>175035</v>
      </c>
      <c r="P20" s="107">
        <f>P21+P25</f>
        <v>174372</v>
      </c>
      <c r="Q20" s="107">
        <f t="shared" ref="Q20:R20" si="2">Q21+Q25</f>
        <v>172048</v>
      </c>
      <c r="R20" s="107">
        <f t="shared" si="2"/>
        <v>174248</v>
      </c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</row>
    <row r="21" spans="1:60" ht="15" customHeight="1" x14ac:dyDescent="0.25">
      <c r="A21" s="100" t="s">
        <v>55</v>
      </c>
      <c r="B21" s="107">
        <f t="shared" ref="B21:L21" si="3">SUM(B22:B24)</f>
        <v>95877</v>
      </c>
      <c r="C21" s="107">
        <f t="shared" si="3"/>
        <v>99073</v>
      </c>
      <c r="D21" s="107">
        <f t="shared" si="3"/>
        <v>101805</v>
      </c>
      <c r="E21" s="107">
        <f t="shared" si="3"/>
        <v>111674</v>
      </c>
      <c r="F21" s="107">
        <f t="shared" si="3"/>
        <v>111963</v>
      </c>
      <c r="G21" s="107">
        <f t="shared" si="3"/>
        <v>115387</v>
      </c>
      <c r="H21" s="107">
        <f t="shared" si="3"/>
        <v>114228</v>
      </c>
      <c r="I21" s="107">
        <f t="shared" si="3"/>
        <v>116289</v>
      </c>
      <c r="J21" s="107">
        <f t="shared" si="3"/>
        <v>118550</v>
      </c>
      <c r="K21" s="107">
        <f t="shared" si="3"/>
        <v>115573</v>
      </c>
      <c r="L21" s="107">
        <f t="shared" si="3"/>
        <v>118523</v>
      </c>
      <c r="M21" s="107">
        <f>SUM(M22:M24)</f>
        <v>122577</v>
      </c>
      <c r="N21" s="107">
        <f>SUM(N22:N24)</f>
        <v>123213</v>
      </c>
      <c r="O21" s="107">
        <f>SUM(O22:O24)</f>
        <v>122794</v>
      </c>
      <c r="P21" s="107">
        <f>SUM(P22:P24)</f>
        <v>119970</v>
      </c>
      <c r="Q21" s="107">
        <f t="shared" ref="Q21:R21" si="4">SUM(Q22:Q24)</f>
        <v>115930</v>
      </c>
      <c r="R21" s="107">
        <f t="shared" si="4"/>
        <v>116004</v>
      </c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</row>
    <row r="22" spans="1:60" ht="15" customHeight="1" x14ac:dyDescent="0.25">
      <c r="A22" s="100" t="s">
        <v>57</v>
      </c>
      <c r="B22" s="107">
        <v>36528</v>
      </c>
      <c r="C22" s="107">
        <v>39392</v>
      </c>
      <c r="D22" s="107">
        <v>41081</v>
      </c>
      <c r="E22" s="107">
        <v>44772</v>
      </c>
      <c r="F22" s="107">
        <v>43902</v>
      </c>
      <c r="G22" s="107">
        <v>44279</v>
      </c>
      <c r="H22" s="107">
        <v>44052</v>
      </c>
      <c r="I22" s="107">
        <v>43475</v>
      </c>
      <c r="J22" s="107">
        <v>45625</v>
      </c>
      <c r="K22" s="107">
        <v>44355</v>
      </c>
      <c r="L22" s="107">
        <v>46683</v>
      </c>
      <c r="M22" s="107">
        <v>47536</v>
      </c>
      <c r="N22" s="107">
        <v>48189</v>
      </c>
      <c r="O22" s="107">
        <v>46025</v>
      </c>
      <c r="P22" s="107">
        <v>43020</v>
      </c>
      <c r="Q22" s="107">
        <v>42292</v>
      </c>
      <c r="R22" s="107">
        <v>43810</v>
      </c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</row>
    <row r="23" spans="1:60" ht="15" customHeight="1" x14ac:dyDescent="0.25">
      <c r="A23" s="100" t="s">
        <v>58</v>
      </c>
      <c r="B23" s="107">
        <v>31148</v>
      </c>
      <c r="C23" s="107">
        <v>31447</v>
      </c>
      <c r="D23" s="107">
        <v>33072</v>
      </c>
      <c r="E23" s="107">
        <v>37102</v>
      </c>
      <c r="F23" s="107">
        <v>36977</v>
      </c>
      <c r="G23" s="107">
        <v>37218</v>
      </c>
      <c r="H23" s="107">
        <v>37510</v>
      </c>
      <c r="I23" s="107">
        <v>38333</v>
      </c>
      <c r="J23" s="107">
        <v>37985</v>
      </c>
      <c r="K23" s="107">
        <v>37384</v>
      </c>
      <c r="L23" s="107">
        <v>38014</v>
      </c>
      <c r="M23" s="107">
        <v>40292</v>
      </c>
      <c r="N23" s="107">
        <v>39552</v>
      </c>
      <c r="O23" s="107">
        <v>40570</v>
      </c>
      <c r="P23" s="107">
        <v>39531</v>
      </c>
      <c r="Q23" s="107">
        <v>36844</v>
      </c>
      <c r="R23" s="107">
        <v>37447</v>
      </c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</row>
    <row r="24" spans="1:60" ht="15" customHeight="1" x14ac:dyDescent="0.25">
      <c r="A24" s="100" t="s">
        <v>59</v>
      </c>
      <c r="B24" s="107">
        <v>28201</v>
      </c>
      <c r="C24" s="107">
        <v>28234</v>
      </c>
      <c r="D24" s="107">
        <v>27652</v>
      </c>
      <c r="E24" s="107">
        <v>29800</v>
      </c>
      <c r="F24" s="107">
        <v>31084</v>
      </c>
      <c r="G24" s="107">
        <v>33890</v>
      </c>
      <c r="H24" s="107">
        <v>32666</v>
      </c>
      <c r="I24" s="107">
        <v>34481</v>
      </c>
      <c r="J24" s="107">
        <v>34940</v>
      </c>
      <c r="K24" s="107">
        <v>33834</v>
      </c>
      <c r="L24" s="107">
        <v>33826</v>
      </c>
      <c r="M24" s="107">
        <v>34749</v>
      </c>
      <c r="N24" s="107">
        <v>35472</v>
      </c>
      <c r="O24" s="107">
        <v>36199</v>
      </c>
      <c r="P24" s="107">
        <v>37419</v>
      </c>
      <c r="Q24" s="107">
        <v>36794</v>
      </c>
      <c r="R24" s="107">
        <v>34747</v>
      </c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</row>
    <row r="25" spans="1:60" ht="15" customHeight="1" x14ac:dyDescent="0.25">
      <c r="A25" s="100" t="s">
        <v>60</v>
      </c>
      <c r="B25" s="107">
        <f t="shared" ref="B25:L25" si="5">SUM(B26:B28)</f>
        <v>35627</v>
      </c>
      <c r="C25" s="107">
        <f t="shared" si="5"/>
        <v>39637</v>
      </c>
      <c r="D25" s="107">
        <f t="shared" si="5"/>
        <v>41510</v>
      </c>
      <c r="E25" s="107">
        <f t="shared" si="5"/>
        <v>44231</v>
      </c>
      <c r="F25" s="107">
        <f t="shared" si="5"/>
        <v>44661</v>
      </c>
      <c r="G25" s="107">
        <f t="shared" si="5"/>
        <v>47027</v>
      </c>
      <c r="H25" s="107">
        <f t="shared" si="5"/>
        <v>49382</v>
      </c>
      <c r="I25" s="107">
        <f t="shared" si="5"/>
        <v>49954</v>
      </c>
      <c r="J25" s="107">
        <f t="shared" si="5"/>
        <v>51209</v>
      </c>
      <c r="K25" s="107">
        <f t="shared" si="5"/>
        <v>52583</v>
      </c>
      <c r="L25" s="107">
        <f t="shared" si="5"/>
        <v>52176</v>
      </c>
      <c r="M25" s="107">
        <f>SUM(M26:M28)</f>
        <v>53861</v>
      </c>
      <c r="N25" s="107">
        <f>SUM(N26:N28)</f>
        <v>52756</v>
      </c>
      <c r="O25" s="107">
        <f>SUM(O26:O28)</f>
        <v>52241</v>
      </c>
      <c r="P25" s="107">
        <f>SUM(P26:P28)</f>
        <v>54402</v>
      </c>
      <c r="Q25" s="107">
        <f t="shared" ref="Q25:R25" si="6">SUM(Q26:Q28)</f>
        <v>56118</v>
      </c>
      <c r="R25" s="107">
        <f t="shared" si="6"/>
        <v>58244</v>
      </c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</row>
    <row r="26" spans="1:60" ht="15" customHeight="1" x14ac:dyDescent="0.25">
      <c r="A26" s="100" t="s">
        <v>61</v>
      </c>
      <c r="B26" s="107">
        <v>19013</v>
      </c>
      <c r="C26" s="107">
        <v>21536</v>
      </c>
      <c r="D26" s="107">
        <v>21740</v>
      </c>
      <c r="E26" s="107">
        <v>22748</v>
      </c>
      <c r="F26" s="107">
        <v>23478</v>
      </c>
      <c r="G26" s="107">
        <v>24856</v>
      </c>
      <c r="H26" s="107">
        <v>26028</v>
      </c>
      <c r="I26" s="107">
        <v>25426</v>
      </c>
      <c r="J26" s="107">
        <v>27370</v>
      </c>
      <c r="K26" s="107">
        <v>27409</v>
      </c>
      <c r="L26" s="107">
        <v>26935</v>
      </c>
      <c r="M26" s="107">
        <v>27887</v>
      </c>
      <c r="N26" s="107">
        <v>26667</v>
      </c>
      <c r="O26" s="107">
        <v>26607</v>
      </c>
      <c r="P26" s="107">
        <v>27632</v>
      </c>
      <c r="Q26" s="107">
        <v>28792</v>
      </c>
      <c r="R26" s="107">
        <v>29355</v>
      </c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</row>
    <row r="27" spans="1:60" ht="15" customHeight="1" x14ac:dyDescent="0.25">
      <c r="A27" s="100" t="s">
        <v>62</v>
      </c>
      <c r="B27" s="107">
        <v>16415</v>
      </c>
      <c r="C27" s="107">
        <v>17895</v>
      </c>
      <c r="D27" s="107">
        <v>19648</v>
      </c>
      <c r="E27" s="107">
        <v>21220</v>
      </c>
      <c r="F27" s="107">
        <v>21042</v>
      </c>
      <c r="G27" s="107">
        <v>21943</v>
      </c>
      <c r="H27" s="107">
        <v>23177</v>
      </c>
      <c r="I27" s="107">
        <v>24326</v>
      </c>
      <c r="J27" s="107">
        <v>23599</v>
      </c>
      <c r="K27" s="107">
        <v>24854</v>
      </c>
      <c r="L27" s="107">
        <v>24960</v>
      </c>
      <c r="M27" s="107">
        <v>25722</v>
      </c>
      <c r="N27" s="107">
        <v>25805</v>
      </c>
      <c r="O27" s="107">
        <v>25390</v>
      </c>
      <c r="P27" s="107">
        <v>26305</v>
      </c>
      <c r="Q27" s="107">
        <v>27007</v>
      </c>
      <c r="R27" s="107">
        <v>28372</v>
      </c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</row>
    <row r="28" spans="1:60" ht="15" customHeight="1" x14ac:dyDescent="0.25">
      <c r="A28" s="100" t="s">
        <v>63</v>
      </c>
      <c r="B28" s="107">
        <v>199</v>
      </c>
      <c r="C28" s="107">
        <v>206</v>
      </c>
      <c r="D28" s="107">
        <v>122</v>
      </c>
      <c r="E28" s="107">
        <v>263</v>
      </c>
      <c r="F28" s="107">
        <v>141</v>
      </c>
      <c r="G28" s="107">
        <v>228</v>
      </c>
      <c r="H28" s="107">
        <v>177</v>
      </c>
      <c r="I28" s="107">
        <v>202</v>
      </c>
      <c r="J28" s="107">
        <v>240</v>
      </c>
      <c r="K28" s="107">
        <v>320</v>
      </c>
      <c r="L28" s="107">
        <v>281</v>
      </c>
      <c r="M28" s="107">
        <v>252</v>
      </c>
      <c r="N28" s="107">
        <v>284</v>
      </c>
      <c r="O28" s="107">
        <v>244</v>
      </c>
      <c r="P28" s="107">
        <v>465</v>
      </c>
      <c r="Q28" s="107">
        <v>319</v>
      </c>
      <c r="R28" s="107">
        <v>517</v>
      </c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</row>
    <row r="29" spans="1:60" ht="12.75" customHeight="1" x14ac:dyDescent="0.25">
      <c r="A29" s="100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</row>
    <row r="30" spans="1:60" ht="21" customHeight="1" x14ac:dyDescent="0.25">
      <c r="A30" s="291" t="s">
        <v>32</v>
      </c>
      <c r="B30" s="291"/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291"/>
      <c r="Q30" s="291"/>
    </row>
    <row r="31" spans="1:60" ht="15" customHeight="1" x14ac:dyDescent="0.25">
      <c r="A31" s="98" t="s">
        <v>40</v>
      </c>
      <c r="B31" s="107">
        <f t="shared" ref="B31:L31" si="7">B32+B36</f>
        <v>27824</v>
      </c>
      <c r="C31" s="107">
        <f t="shared" si="7"/>
        <v>31203</v>
      </c>
      <c r="D31" s="107">
        <f t="shared" si="7"/>
        <v>34613</v>
      </c>
      <c r="E31" s="107">
        <f t="shared" si="7"/>
        <v>35803</v>
      </c>
      <c r="F31" s="107">
        <f t="shared" si="7"/>
        <v>40141</v>
      </c>
      <c r="G31" s="107">
        <f t="shared" si="7"/>
        <v>44032</v>
      </c>
      <c r="H31" s="107">
        <f t="shared" si="7"/>
        <v>46313</v>
      </c>
      <c r="I31" s="107">
        <f t="shared" si="7"/>
        <v>44014</v>
      </c>
      <c r="J31" s="107">
        <f t="shared" si="7"/>
        <v>38642</v>
      </c>
      <c r="K31" s="107">
        <f t="shared" si="7"/>
        <v>47661</v>
      </c>
      <c r="L31" s="107">
        <f t="shared" si="7"/>
        <v>50740</v>
      </c>
      <c r="M31" s="107">
        <f>M32+M36</f>
        <v>46201</v>
      </c>
      <c r="N31" s="107">
        <f>N32+N36</f>
        <v>44377</v>
      </c>
      <c r="O31" s="107">
        <f>O32+O36</f>
        <v>43702</v>
      </c>
      <c r="P31" s="107">
        <f>P32+P36</f>
        <v>44916</v>
      </c>
      <c r="Q31" s="107">
        <f t="shared" ref="Q31:R31" si="8">Q32+Q36</f>
        <v>44522</v>
      </c>
      <c r="R31" s="107">
        <f t="shared" si="8"/>
        <v>41910</v>
      </c>
      <c r="S31" s="72"/>
      <c r="T31" s="72"/>
    </row>
    <row r="32" spans="1:60" ht="15" customHeight="1" x14ac:dyDescent="0.25">
      <c r="A32" s="100" t="s">
        <v>55</v>
      </c>
      <c r="B32" s="107">
        <f t="shared" ref="B32:L32" si="9">SUM(B33:B35)</f>
        <v>22334</v>
      </c>
      <c r="C32" s="107">
        <f t="shared" si="9"/>
        <v>23668</v>
      </c>
      <c r="D32" s="107">
        <f t="shared" si="9"/>
        <v>26359</v>
      </c>
      <c r="E32" s="107">
        <f t="shared" si="9"/>
        <v>27677</v>
      </c>
      <c r="F32" s="107">
        <f t="shared" si="9"/>
        <v>31388</v>
      </c>
      <c r="G32" s="107">
        <f t="shared" si="9"/>
        <v>33598</v>
      </c>
      <c r="H32" s="107">
        <f t="shared" si="9"/>
        <v>35135</v>
      </c>
      <c r="I32" s="107">
        <f t="shared" si="9"/>
        <v>32656</v>
      </c>
      <c r="J32" s="107">
        <f t="shared" si="9"/>
        <v>28751</v>
      </c>
      <c r="K32" s="107">
        <f t="shared" si="9"/>
        <v>35792</v>
      </c>
      <c r="L32" s="107">
        <f t="shared" si="9"/>
        <v>37959</v>
      </c>
      <c r="M32" s="107">
        <f>SUM(M33:M35)</f>
        <v>35445</v>
      </c>
      <c r="N32" s="107">
        <f>SUM(N33:N35)</f>
        <v>34010</v>
      </c>
      <c r="O32" s="107">
        <f>SUM(O33:O35)</f>
        <v>33128</v>
      </c>
      <c r="P32" s="107">
        <f>SUM(P33:P35)</f>
        <v>34506</v>
      </c>
      <c r="Q32" s="107">
        <f t="shared" ref="Q32:R32" si="10">SUM(Q33:Q35)</f>
        <v>32816</v>
      </c>
      <c r="R32" s="107">
        <f t="shared" si="10"/>
        <v>30908</v>
      </c>
      <c r="S32" s="72"/>
      <c r="T32" s="72"/>
    </row>
    <row r="33" spans="1:22" ht="15" customHeight="1" x14ac:dyDescent="0.25">
      <c r="A33" s="100" t="s">
        <v>57</v>
      </c>
      <c r="B33" s="107">
        <v>12327</v>
      </c>
      <c r="C33" s="107">
        <v>13336</v>
      </c>
      <c r="D33" s="107">
        <v>14812</v>
      </c>
      <c r="E33" s="107">
        <v>15050</v>
      </c>
      <c r="F33" s="107">
        <v>15046</v>
      </c>
      <c r="G33" s="107">
        <v>16739</v>
      </c>
      <c r="H33" s="107">
        <v>16847</v>
      </c>
      <c r="I33" s="107">
        <v>16095</v>
      </c>
      <c r="J33" s="107">
        <v>14503</v>
      </c>
      <c r="K33" s="107">
        <v>17867</v>
      </c>
      <c r="L33" s="107">
        <v>18119</v>
      </c>
      <c r="M33" s="107">
        <v>17895</v>
      </c>
      <c r="N33" s="107">
        <v>16749</v>
      </c>
      <c r="O33" s="107">
        <v>15303</v>
      </c>
      <c r="P33" s="107">
        <v>15718</v>
      </c>
      <c r="Q33" s="107">
        <v>14900</v>
      </c>
      <c r="R33" s="107">
        <v>14675</v>
      </c>
      <c r="S33" s="72"/>
      <c r="T33" s="72"/>
    </row>
    <row r="34" spans="1:22" ht="15" customHeight="1" x14ac:dyDescent="0.25">
      <c r="A34" s="100" t="s">
        <v>58</v>
      </c>
      <c r="B34" s="107">
        <v>7359</v>
      </c>
      <c r="C34" s="107">
        <v>7215</v>
      </c>
      <c r="D34" s="107">
        <v>7844</v>
      </c>
      <c r="E34" s="107">
        <v>7949</v>
      </c>
      <c r="F34" s="107">
        <v>9116</v>
      </c>
      <c r="G34" s="107">
        <v>10329</v>
      </c>
      <c r="H34" s="107">
        <v>11203</v>
      </c>
      <c r="I34" s="107">
        <v>10623</v>
      </c>
      <c r="J34" s="107">
        <v>9316</v>
      </c>
      <c r="K34" s="107">
        <v>11591</v>
      </c>
      <c r="L34" s="107">
        <v>12368</v>
      </c>
      <c r="M34" s="107">
        <v>11268</v>
      </c>
      <c r="N34" s="107">
        <v>11093</v>
      </c>
      <c r="O34" s="107">
        <v>11686</v>
      </c>
      <c r="P34" s="107">
        <v>12139</v>
      </c>
      <c r="Q34" s="107">
        <v>11476</v>
      </c>
      <c r="R34" s="107">
        <v>10516</v>
      </c>
      <c r="S34" s="72"/>
      <c r="T34" s="72"/>
    </row>
    <row r="35" spans="1:22" ht="15" customHeight="1" x14ac:dyDescent="0.25">
      <c r="A35" s="100" t="s">
        <v>59</v>
      </c>
      <c r="B35" s="107">
        <v>2648</v>
      </c>
      <c r="C35" s="107">
        <v>3117</v>
      </c>
      <c r="D35" s="107">
        <v>3703</v>
      </c>
      <c r="E35" s="107">
        <v>4678</v>
      </c>
      <c r="F35" s="107">
        <v>7226</v>
      </c>
      <c r="G35" s="107">
        <v>6530</v>
      </c>
      <c r="H35" s="107">
        <v>7085</v>
      </c>
      <c r="I35" s="107">
        <v>5938</v>
      </c>
      <c r="J35" s="107">
        <v>4932</v>
      </c>
      <c r="K35" s="107">
        <v>6334</v>
      </c>
      <c r="L35" s="107">
        <v>7472</v>
      </c>
      <c r="M35" s="107">
        <v>6282</v>
      </c>
      <c r="N35" s="107">
        <v>6168</v>
      </c>
      <c r="O35" s="107">
        <v>6139</v>
      </c>
      <c r="P35" s="107">
        <v>6649</v>
      </c>
      <c r="Q35" s="107">
        <v>6440</v>
      </c>
      <c r="R35" s="107">
        <v>5717</v>
      </c>
      <c r="S35" s="72"/>
      <c r="T35" s="72"/>
    </row>
    <row r="36" spans="1:22" ht="15" customHeight="1" x14ac:dyDescent="0.25">
      <c r="A36" s="100" t="s">
        <v>60</v>
      </c>
      <c r="B36" s="107">
        <f t="shared" ref="B36:L36" si="11">SUM(B37:B39)</f>
        <v>5490</v>
      </c>
      <c r="C36" s="107">
        <f t="shared" si="11"/>
        <v>7535</v>
      </c>
      <c r="D36" s="107">
        <f t="shared" si="11"/>
        <v>8254</v>
      </c>
      <c r="E36" s="107">
        <f t="shared" si="11"/>
        <v>8126</v>
      </c>
      <c r="F36" s="107">
        <f t="shared" si="11"/>
        <v>8753</v>
      </c>
      <c r="G36" s="107">
        <f t="shared" si="11"/>
        <v>10434</v>
      </c>
      <c r="H36" s="107">
        <f t="shared" si="11"/>
        <v>11178</v>
      </c>
      <c r="I36" s="107">
        <f t="shared" si="11"/>
        <v>11358</v>
      </c>
      <c r="J36" s="107">
        <f t="shared" si="11"/>
        <v>9891</v>
      </c>
      <c r="K36" s="107">
        <f t="shared" si="11"/>
        <v>11869</v>
      </c>
      <c r="L36" s="107">
        <f t="shared" si="11"/>
        <v>12781</v>
      </c>
      <c r="M36" s="107">
        <f>SUM(M37:M39)</f>
        <v>10756</v>
      </c>
      <c r="N36" s="107">
        <f>SUM(N37:N39)</f>
        <v>10367</v>
      </c>
      <c r="O36" s="107">
        <f>SUM(O37:O39)</f>
        <v>10574</v>
      </c>
      <c r="P36" s="107">
        <f>SUM(P37:P39)</f>
        <v>10410</v>
      </c>
      <c r="Q36" s="107">
        <f t="shared" ref="Q36:R36" si="12">SUM(Q37:Q39)</f>
        <v>11706</v>
      </c>
      <c r="R36" s="107">
        <f t="shared" si="12"/>
        <v>11002</v>
      </c>
      <c r="S36" s="72"/>
      <c r="T36" s="72"/>
    </row>
    <row r="37" spans="1:22" ht="15" customHeight="1" x14ac:dyDescent="0.25">
      <c r="A37" s="100" t="s">
        <v>61</v>
      </c>
      <c r="B37" s="107">
        <v>4409</v>
      </c>
      <c r="C37" s="107">
        <v>6347</v>
      </c>
      <c r="D37" s="107">
        <v>7008</v>
      </c>
      <c r="E37" s="107">
        <v>6771</v>
      </c>
      <c r="F37" s="107">
        <v>6873</v>
      </c>
      <c r="G37" s="107">
        <v>8148</v>
      </c>
      <c r="H37" s="107">
        <v>9096</v>
      </c>
      <c r="I37" s="107">
        <v>8767</v>
      </c>
      <c r="J37" s="107">
        <v>7934</v>
      </c>
      <c r="K37" s="107">
        <v>8827</v>
      </c>
      <c r="L37" s="107">
        <v>9305</v>
      </c>
      <c r="M37" s="107">
        <v>8121</v>
      </c>
      <c r="N37" s="107">
        <v>7917</v>
      </c>
      <c r="O37" s="107">
        <v>7799</v>
      </c>
      <c r="P37" s="107">
        <v>8264</v>
      </c>
      <c r="Q37" s="107">
        <v>8915</v>
      </c>
      <c r="R37" s="107">
        <v>8774</v>
      </c>
      <c r="S37" s="72"/>
      <c r="T37" s="72"/>
    </row>
    <row r="38" spans="1:22" ht="15" customHeight="1" x14ac:dyDescent="0.25">
      <c r="A38" s="100" t="s">
        <v>62</v>
      </c>
      <c r="B38" s="107">
        <v>1081</v>
      </c>
      <c r="C38" s="107">
        <v>1187</v>
      </c>
      <c r="D38" s="107">
        <v>1246</v>
      </c>
      <c r="E38" s="107">
        <v>1355</v>
      </c>
      <c r="F38" s="107">
        <v>1880</v>
      </c>
      <c r="G38" s="107">
        <v>2274</v>
      </c>
      <c r="H38" s="107">
        <v>2080</v>
      </c>
      <c r="I38" s="107">
        <v>2589</v>
      </c>
      <c r="J38" s="107">
        <v>1957</v>
      </c>
      <c r="K38" s="107">
        <v>3042</v>
      </c>
      <c r="L38" s="107">
        <v>3468</v>
      </c>
      <c r="M38" s="107">
        <v>2634</v>
      </c>
      <c r="N38" s="107">
        <v>2447</v>
      </c>
      <c r="O38" s="107">
        <v>2772</v>
      </c>
      <c r="P38" s="107">
        <v>2130</v>
      </c>
      <c r="Q38" s="107">
        <v>2791</v>
      </c>
      <c r="R38" s="108">
        <v>2228</v>
      </c>
      <c r="S38" s="72"/>
      <c r="T38" s="72"/>
    </row>
    <row r="39" spans="1:22" ht="15" customHeight="1" thickBot="1" x14ac:dyDescent="0.3">
      <c r="A39" s="101" t="s">
        <v>63</v>
      </c>
      <c r="B39" s="109"/>
      <c r="C39" s="109">
        <v>1</v>
      </c>
      <c r="D39" s="109">
        <v>0</v>
      </c>
      <c r="E39" s="109">
        <v>0</v>
      </c>
      <c r="F39" s="109">
        <v>0</v>
      </c>
      <c r="G39" s="109">
        <v>12</v>
      </c>
      <c r="H39" s="109">
        <v>2</v>
      </c>
      <c r="I39" s="109">
        <v>2</v>
      </c>
      <c r="J39" s="109">
        <v>0</v>
      </c>
      <c r="K39" s="109">
        <v>0</v>
      </c>
      <c r="L39" s="109">
        <v>8</v>
      </c>
      <c r="M39" s="109">
        <v>1</v>
      </c>
      <c r="N39" s="109">
        <v>3</v>
      </c>
      <c r="O39" s="109">
        <v>3</v>
      </c>
      <c r="P39" s="109">
        <v>16</v>
      </c>
      <c r="Q39" s="110">
        <v>0</v>
      </c>
      <c r="R39" s="110">
        <v>0</v>
      </c>
      <c r="S39" s="72"/>
      <c r="T39" s="72"/>
    </row>
    <row r="40" spans="1:22" ht="15" customHeight="1" x14ac:dyDescent="0.25">
      <c r="A40" s="279" t="s">
        <v>14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</row>
    <row r="41" spans="1:22" ht="1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22" ht="1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22" ht="1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22" ht="14.25" x14ac:dyDescent="0.25">
      <c r="A44" s="48" t="s">
        <v>72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9"/>
      <c r="T44" s="278" t="s">
        <v>249</v>
      </c>
      <c r="U44" s="278"/>
      <c r="V44" s="9"/>
    </row>
    <row r="45" spans="1:22" ht="15" x14ac:dyDescent="0.25">
      <c r="A45" s="48" t="s">
        <v>71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9"/>
      <c r="T45" s="278"/>
      <c r="U45" s="278"/>
      <c r="V45"/>
    </row>
    <row r="46" spans="1:22" ht="14.25" x14ac:dyDescent="0.25">
      <c r="A46" s="48" t="s">
        <v>49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22" ht="14.25" x14ac:dyDescent="0.25">
      <c r="A47" s="48" t="s">
        <v>15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22" s="103" customFormat="1" ht="14.25" x14ac:dyDescent="0.25">
      <c r="A48" s="48" t="s">
        <v>16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34" ht="13.5" x14ac:dyDescent="0.25">
      <c r="A49" s="104" t="s">
        <v>10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</row>
    <row r="50" spans="1:34" s="106" customFormat="1" ht="15.75" thickBot="1" x14ac:dyDescent="0.3">
      <c r="A50" s="82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2"/>
      <c r="R50" s="112"/>
    </row>
    <row r="51" spans="1:34" s="106" customFormat="1" ht="21" customHeight="1" thickBot="1" x14ac:dyDescent="0.3">
      <c r="A51" s="82" t="s">
        <v>20</v>
      </c>
      <c r="B51" s="97">
        <v>2000</v>
      </c>
      <c r="C51" s="97">
        <v>2001</v>
      </c>
      <c r="D51" s="97">
        <v>2002</v>
      </c>
      <c r="E51" s="97">
        <v>2003</v>
      </c>
      <c r="F51" s="97">
        <v>2004</v>
      </c>
      <c r="G51" s="97">
        <v>2005</v>
      </c>
      <c r="H51" s="97">
        <v>2006</v>
      </c>
      <c r="I51" s="97">
        <v>2007</v>
      </c>
      <c r="J51" s="97">
        <v>2008</v>
      </c>
      <c r="K51" s="97">
        <v>2009</v>
      </c>
      <c r="L51" s="97">
        <v>2010</v>
      </c>
      <c r="M51" s="97">
        <v>2011</v>
      </c>
      <c r="N51" s="97">
        <v>2012</v>
      </c>
      <c r="O51" s="97">
        <v>2013</v>
      </c>
      <c r="P51" s="97">
        <v>2014</v>
      </c>
      <c r="Q51" s="3">
        <v>2015</v>
      </c>
      <c r="R51" s="3">
        <v>2016</v>
      </c>
    </row>
    <row r="52" spans="1:34" ht="21" customHeight="1" x14ac:dyDescent="0.25">
      <c r="A52" s="291" t="s">
        <v>31</v>
      </c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</row>
    <row r="53" spans="1:34" ht="15" customHeight="1" x14ac:dyDescent="0.25">
      <c r="A53" s="113" t="s">
        <v>40</v>
      </c>
      <c r="B53" s="87">
        <f t="shared" ref="B53:R61" si="13">B20/B9*100</f>
        <v>82.536653946575626</v>
      </c>
      <c r="C53" s="87">
        <f t="shared" si="13"/>
        <v>81.635896017373597</v>
      </c>
      <c r="D53" s="87">
        <f t="shared" si="13"/>
        <v>80.546625601366856</v>
      </c>
      <c r="E53" s="87">
        <f t="shared" si="13"/>
        <v>81.324201389613364</v>
      </c>
      <c r="F53" s="87">
        <f t="shared" si="13"/>
        <v>79.599522272761931</v>
      </c>
      <c r="G53" s="87">
        <f t="shared" si="13"/>
        <v>78.671420129234761</v>
      </c>
      <c r="H53" s="87">
        <f t="shared" si="13"/>
        <v>77.938101113265347</v>
      </c>
      <c r="I53" s="87">
        <f t="shared" si="13"/>
        <v>79.066570910837683</v>
      </c>
      <c r="J53" s="87">
        <f t="shared" si="13"/>
        <v>81.45786248626446</v>
      </c>
      <c r="K53" s="87">
        <f t="shared" si="13"/>
        <v>77.916012176983273</v>
      </c>
      <c r="L53" s="87">
        <f t="shared" si="13"/>
        <v>77.086240454481825</v>
      </c>
      <c r="M53" s="87">
        <f t="shared" si="13"/>
        <v>79.248469495461265</v>
      </c>
      <c r="N53" s="87">
        <f t="shared" si="13"/>
        <v>79.860310602416192</v>
      </c>
      <c r="O53" s="87">
        <f t="shared" si="13"/>
        <v>80.020755519185144</v>
      </c>
      <c r="P53" s="87">
        <f t="shared" si="13"/>
        <v>79.517347050454205</v>
      </c>
      <c r="Q53" s="87">
        <f t="shared" si="13"/>
        <v>79.442212679503172</v>
      </c>
      <c r="R53" s="87">
        <f t="shared" si="13"/>
        <v>80.611404620694131</v>
      </c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</row>
    <row r="54" spans="1:34" ht="15" customHeight="1" x14ac:dyDescent="0.25">
      <c r="A54" s="114" t="s">
        <v>55</v>
      </c>
      <c r="B54" s="87">
        <f t="shared" si="13"/>
        <v>81.106665200362059</v>
      </c>
      <c r="C54" s="87">
        <f t="shared" si="13"/>
        <v>80.717119788823624</v>
      </c>
      <c r="D54" s="87">
        <f t="shared" si="13"/>
        <v>79.433382229019074</v>
      </c>
      <c r="E54" s="87">
        <f t="shared" si="13"/>
        <v>80.138642707982001</v>
      </c>
      <c r="F54" s="87">
        <f t="shared" si="13"/>
        <v>78.104094146535431</v>
      </c>
      <c r="G54" s="87">
        <f t="shared" si="13"/>
        <v>77.448736449978185</v>
      </c>
      <c r="H54" s="87">
        <f t="shared" si="13"/>
        <v>76.476771355690502</v>
      </c>
      <c r="I54" s="87">
        <f t="shared" si="13"/>
        <v>78.075128403101814</v>
      </c>
      <c r="J54" s="87">
        <f t="shared" si="13"/>
        <v>80.481463126523238</v>
      </c>
      <c r="K54" s="87">
        <f t="shared" si="13"/>
        <v>76.353846662042073</v>
      </c>
      <c r="L54" s="87">
        <f t="shared" si="13"/>
        <v>75.742257895476797</v>
      </c>
      <c r="M54" s="87">
        <f t="shared" si="13"/>
        <v>77.569578919390963</v>
      </c>
      <c r="N54" s="87">
        <f t="shared" si="13"/>
        <v>78.368304891777925</v>
      </c>
      <c r="O54" s="87">
        <f t="shared" si="13"/>
        <v>78.753479303754432</v>
      </c>
      <c r="P54" s="87">
        <f t="shared" si="13"/>
        <v>77.662549522255887</v>
      </c>
      <c r="Q54" s="87">
        <f t="shared" si="13"/>
        <v>77.938230271738391</v>
      </c>
      <c r="R54" s="87">
        <f t="shared" si="13"/>
        <v>78.961555216728385</v>
      </c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</row>
    <row r="55" spans="1:34" ht="15" customHeight="1" x14ac:dyDescent="0.25">
      <c r="A55" s="114" t="s">
        <v>57</v>
      </c>
      <c r="B55" s="87">
        <f t="shared" si="13"/>
        <v>74.768191587350316</v>
      </c>
      <c r="C55" s="87">
        <f t="shared" si="13"/>
        <v>74.707935062964651</v>
      </c>
      <c r="D55" s="87">
        <f t="shared" si="13"/>
        <v>73.499364857853394</v>
      </c>
      <c r="E55" s="87">
        <f t="shared" si="13"/>
        <v>74.842031359700442</v>
      </c>
      <c r="F55" s="87">
        <f t="shared" si="13"/>
        <v>74.475809187758699</v>
      </c>
      <c r="G55" s="87">
        <f t="shared" si="13"/>
        <v>72.567111344193506</v>
      </c>
      <c r="H55" s="87">
        <f t="shared" si="13"/>
        <v>72.336163155388434</v>
      </c>
      <c r="I55" s="87">
        <f t="shared" si="13"/>
        <v>72.981366459627324</v>
      </c>
      <c r="J55" s="87">
        <f t="shared" si="13"/>
        <v>75.879789781798834</v>
      </c>
      <c r="K55" s="87">
        <f t="shared" si="13"/>
        <v>71.285076018128635</v>
      </c>
      <c r="L55" s="87">
        <f t="shared" si="13"/>
        <v>72.0394432270609</v>
      </c>
      <c r="M55" s="87">
        <f t="shared" si="13"/>
        <v>72.650578471978108</v>
      </c>
      <c r="N55" s="87">
        <f t="shared" si="13"/>
        <v>74.207705811697309</v>
      </c>
      <c r="O55" s="87">
        <f t="shared" si="13"/>
        <v>75.047286720584395</v>
      </c>
      <c r="P55" s="87">
        <f t="shared" si="13"/>
        <v>73.24049167489531</v>
      </c>
      <c r="Q55" s="87">
        <f t="shared" si="13"/>
        <v>73.947405231500909</v>
      </c>
      <c r="R55" s="87">
        <f t="shared" si="13"/>
        <v>74.908096093015303</v>
      </c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</row>
    <row r="56" spans="1:34" ht="15" customHeight="1" x14ac:dyDescent="0.25">
      <c r="A56" s="114" t="s">
        <v>58</v>
      </c>
      <c r="B56" s="87">
        <f t="shared" si="13"/>
        <v>80.88918897862726</v>
      </c>
      <c r="C56" s="87">
        <f t="shared" si="13"/>
        <v>81.338264963012776</v>
      </c>
      <c r="D56" s="87">
        <f t="shared" si="13"/>
        <v>80.829015544041454</v>
      </c>
      <c r="E56" s="87">
        <f t="shared" si="13"/>
        <v>82.355552595946818</v>
      </c>
      <c r="F56" s="87">
        <f t="shared" si="13"/>
        <v>80.222593452368045</v>
      </c>
      <c r="G56" s="87">
        <f t="shared" si="13"/>
        <v>78.276231938923587</v>
      </c>
      <c r="H56" s="87">
        <f t="shared" si="13"/>
        <v>77.002032311703232</v>
      </c>
      <c r="I56" s="87">
        <f t="shared" si="13"/>
        <v>78.300923278045587</v>
      </c>
      <c r="J56" s="87">
        <f t="shared" si="13"/>
        <v>80.304856134119788</v>
      </c>
      <c r="K56" s="87">
        <f t="shared" si="13"/>
        <v>76.332822868810609</v>
      </c>
      <c r="L56" s="87">
        <f t="shared" si="13"/>
        <v>75.451550156802028</v>
      </c>
      <c r="M56" s="87">
        <f t="shared" si="13"/>
        <v>78.145849495733117</v>
      </c>
      <c r="N56" s="87">
        <f t="shared" si="13"/>
        <v>78.096554447625635</v>
      </c>
      <c r="O56" s="87">
        <f t="shared" si="13"/>
        <v>77.637017758726273</v>
      </c>
      <c r="P56" s="87">
        <f t="shared" si="13"/>
        <v>76.506676988581376</v>
      </c>
      <c r="Q56" s="87">
        <f t="shared" si="13"/>
        <v>76.25</v>
      </c>
      <c r="R56" s="87">
        <f t="shared" si="13"/>
        <v>78.074765965431695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</row>
    <row r="57" spans="1:34" ht="15" customHeight="1" x14ac:dyDescent="0.25">
      <c r="A57" s="114" t="s">
        <v>59</v>
      </c>
      <c r="B57" s="87">
        <f t="shared" si="13"/>
        <v>91.416253363156017</v>
      </c>
      <c r="C57" s="87">
        <f t="shared" si="13"/>
        <v>90.057733405632987</v>
      </c>
      <c r="D57" s="87">
        <f t="shared" si="13"/>
        <v>88.190081326742146</v>
      </c>
      <c r="E57" s="87">
        <f t="shared" si="13"/>
        <v>86.431927606009623</v>
      </c>
      <c r="F57" s="87">
        <f t="shared" si="13"/>
        <v>81.13808405116157</v>
      </c>
      <c r="G57" s="87">
        <f t="shared" si="13"/>
        <v>83.84463137060861</v>
      </c>
      <c r="H57" s="87">
        <f t="shared" si="13"/>
        <v>82.176549017634784</v>
      </c>
      <c r="I57" s="87">
        <f t="shared" si="13"/>
        <v>85.30888938370569</v>
      </c>
      <c r="J57" s="87">
        <f t="shared" si="13"/>
        <v>87.630417335473524</v>
      </c>
      <c r="K57" s="87">
        <f t="shared" si="13"/>
        <v>84.231228838876717</v>
      </c>
      <c r="L57" s="87">
        <f t="shared" si="13"/>
        <v>81.90711414596349</v>
      </c>
      <c r="M57" s="87">
        <f t="shared" si="13"/>
        <v>84.689624917745121</v>
      </c>
      <c r="N57" s="87">
        <f t="shared" si="13"/>
        <v>85.187319884726222</v>
      </c>
      <c r="O57" s="87">
        <f t="shared" si="13"/>
        <v>85.500023619443525</v>
      </c>
      <c r="P57" s="87">
        <f t="shared" si="13"/>
        <v>84.911954252518839</v>
      </c>
      <c r="Q57" s="87">
        <f t="shared" si="13"/>
        <v>85.104316047555159</v>
      </c>
      <c r="R57" s="87">
        <f t="shared" si="13"/>
        <v>85.871391854487939</v>
      </c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</row>
    <row r="58" spans="1:34" ht="15" customHeight="1" x14ac:dyDescent="0.25">
      <c r="A58" s="114" t="s">
        <v>60</v>
      </c>
      <c r="B58" s="87">
        <f t="shared" si="13"/>
        <v>86.647858549991483</v>
      </c>
      <c r="C58" s="87">
        <f t="shared" si="13"/>
        <v>84.026541168489771</v>
      </c>
      <c r="D58" s="87">
        <f t="shared" si="13"/>
        <v>83.413712724057547</v>
      </c>
      <c r="E58" s="87">
        <f t="shared" si="13"/>
        <v>84.47963023091468</v>
      </c>
      <c r="F58" s="87">
        <f t="shared" si="13"/>
        <v>83.612910472909732</v>
      </c>
      <c r="G58" s="87">
        <f t="shared" si="13"/>
        <v>81.841596909207979</v>
      </c>
      <c r="H58" s="87">
        <f t="shared" si="13"/>
        <v>81.542272126816385</v>
      </c>
      <c r="I58" s="87">
        <f t="shared" si="13"/>
        <v>81.475078288100207</v>
      </c>
      <c r="J58" s="87">
        <f t="shared" si="13"/>
        <v>83.811783960720135</v>
      </c>
      <c r="K58" s="87">
        <f t="shared" si="13"/>
        <v>81.584745236765343</v>
      </c>
      <c r="L58" s="87">
        <f t="shared" si="13"/>
        <v>80.323906584355811</v>
      </c>
      <c r="M58" s="87">
        <f t="shared" si="13"/>
        <v>83.354225668167828</v>
      </c>
      <c r="N58" s="87">
        <f t="shared" si="13"/>
        <v>83.576509354751835</v>
      </c>
      <c r="O58" s="87">
        <f t="shared" si="13"/>
        <v>83.166441136671182</v>
      </c>
      <c r="P58" s="87">
        <f t="shared" si="13"/>
        <v>83.938159600074059</v>
      </c>
      <c r="Q58" s="87">
        <f t="shared" si="13"/>
        <v>82.740622788393495</v>
      </c>
      <c r="R58" s="87">
        <f t="shared" si="13"/>
        <v>84.111717644340473</v>
      </c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</row>
    <row r="59" spans="1:34" ht="15" customHeight="1" x14ac:dyDescent="0.25">
      <c r="A59" s="114" t="s">
        <v>61</v>
      </c>
      <c r="B59" s="87">
        <f t="shared" si="13"/>
        <v>81.175817607377681</v>
      </c>
      <c r="C59" s="87">
        <f t="shared" si="13"/>
        <v>77.237026144962883</v>
      </c>
      <c r="D59" s="87">
        <f t="shared" si="13"/>
        <v>75.622652010574654</v>
      </c>
      <c r="E59" s="87">
        <f t="shared" si="13"/>
        <v>77.062231105389742</v>
      </c>
      <c r="F59" s="87">
        <f t="shared" si="13"/>
        <v>77.354947118711081</v>
      </c>
      <c r="G59" s="87">
        <f t="shared" si="13"/>
        <v>75.31208338383226</v>
      </c>
      <c r="H59" s="87">
        <f t="shared" si="13"/>
        <v>74.103177314656648</v>
      </c>
      <c r="I59" s="87">
        <f t="shared" si="13"/>
        <v>74.360249173807503</v>
      </c>
      <c r="J59" s="87">
        <f t="shared" si="13"/>
        <v>77.526625878087472</v>
      </c>
      <c r="K59" s="87">
        <f t="shared" si="13"/>
        <v>75.640247267910368</v>
      </c>
      <c r="L59" s="87">
        <f t="shared" si="13"/>
        <v>74.323951434878595</v>
      </c>
      <c r="M59" s="87">
        <f t="shared" si="13"/>
        <v>77.446678515885353</v>
      </c>
      <c r="N59" s="87">
        <f t="shared" si="13"/>
        <v>77.107911172796676</v>
      </c>
      <c r="O59" s="87">
        <f t="shared" si="13"/>
        <v>77.332442015927455</v>
      </c>
      <c r="P59" s="87">
        <f t="shared" si="13"/>
        <v>76.977936260307558</v>
      </c>
      <c r="Q59" s="87">
        <f t="shared" si="13"/>
        <v>76.357175060333631</v>
      </c>
      <c r="R59" s="87">
        <f t="shared" si="13"/>
        <v>76.988643814419461</v>
      </c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</row>
    <row r="60" spans="1:34" ht="15" customHeight="1" x14ac:dyDescent="0.25">
      <c r="A60" s="114" t="s">
        <v>62</v>
      </c>
      <c r="B60" s="87">
        <f t="shared" si="13"/>
        <v>93.821444901691819</v>
      </c>
      <c r="C60" s="87">
        <f t="shared" si="13"/>
        <v>93.779478042133945</v>
      </c>
      <c r="D60" s="87">
        <f t="shared" si="13"/>
        <v>94.036565521202263</v>
      </c>
      <c r="E60" s="87">
        <f t="shared" si="13"/>
        <v>93.997785160575859</v>
      </c>
      <c r="F60" s="87">
        <f t="shared" si="13"/>
        <v>91.798272402059155</v>
      </c>
      <c r="G60" s="87">
        <f t="shared" si="13"/>
        <v>90.609902134863944</v>
      </c>
      <c r="H60" s="87">
        <f t="shared" si="13"/>
        <v>91.764659302371626</v>
      </c>
      <c r="I60" s="87">
        <f t="shared" si="13"/>
        <v>90.380828534274571</v>
      </c>
      <c r="J60" s="87">
        <f t="shared" si="13"/>
        <v>92.342307090311465</v>
      </c>
      <c r="K60" s="87">
        <f t="shared" si="13"/>
        <v>89.095210782907941</v>
      </c>
      <c r="L60" s="87">
        <f t="shared" si="13"/>
        <v>87.800759814267622</v>
      </c>
      <c r="M60" s="87">
        <f t="shared" si="13"/>
        <v>90.710960643250104</v>
      </c>
      <c r="N60" s="87">
        <f t="shared" si="13"/>
        <v>91.338666289112282</v>
      </c>
      <c r="O60" s="87">
        <f t="shared" si="13"/>
        <v>90.156949080320999</v>
      </c>
      <c r="P60" s="87">
        <f t="shared" si="13"/>
        <v>92.509231580798314</v>
      </c>
      <c r="Q60" s="87">
        <f t="shared" si="13"/>
        <v>90.633599570440964</v>
      </c>
      <c r="R60" s="87">
        <f t="shared" si="13"/>
        <v>92.718954248366018</v>
      </c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</row>
    <row r="61" spans="1:34" ht="15" customHeight="1" x14ac:dyDescent="0.25">
      <c r="A61" s="114" t="s">
        <v>63</v>
      </c>
      <c r="B61" s="87">
        <f t="shared" si="13"/>
        <v>100</v>
      </c>
      <c r="C61" s="87">
        <f t="shared" si="13"/>
        <v>99.516908212560381</v>
      </c>
      <c r="D61" s="87">
        <f t="shared" si="13"/>
        <v>100</v>
      </c>
      <c r="E61" s="87">
        <f t="shared" si="13"/>
        <v>100</v>
      </c>
      <c r="F61" s="87">
        <f t="shared" si="13"/>
        <v>100</v>
      </c>
      <c r="G61" s="87">
        <f t="shared" si="13"/>
        <v>95</v>
      </c>
      <c r="H61" s="87">
        <f t="shared" si="13"/>
        <v>98.882681564245814</v>
      </c>
      <c r="I61" s="87">
        <f t="shared" si="13"/>
        <v>99.019607843137265</v>
      </c>
      <c r="J61" s="87">
        <f t="shared" si="13"/>
        <v>100</v>
      </c>
      <c r="K61" s="87">
        <f t="shared" si="13"/>
        <v>100</v>
      </c>
      <c r="L61" s="87">
        <f t="shared" si="13"/>
        <v>97.231833910034609</v>
      </c>
      <c r="M61" s="87">
        <f t="shared" si="13"/>
        <v>99.604743083003953</v>
      </c>
      <c r="N61" s="87">
        <f t="shared" si="13"/>
        <v>98.954703832752614</v>
      </c>
      <c r="O61" s="87">
        <f t="shared" si="13"/>
        <v>98.785425101214571</v>
      </c>
      <c r="P61" s="87">
        <f t="shared" si="13"/>
        <v>96.673596673596677</v>
      </c>
      <c r="Q61" s="87">
        <f t="shared" si="13"/>
        <v>100</v>
      </c>
      <c r="R61" s="87">
        <f t="shared" si="13"/>
        <v>100</v>
      </c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</row>
    <row r="62" spans="1:34" ht="12.75" customHeight="1" x14ac:dyDescent="0.25"/>
    <row r="63" spans="1:34" ht="21" customHeight="1" x14ac:dyDescent="0.25">
      <c r="A63" s="291" t="s">
        <v>32</v>
      </c>
      <c r="B63" s="291"/>
      <c r="C63" s="291"/>
      <c r="D63" s="291"/>
      <c r="E63" s="291"/>
      <c r="F63" s="291"/>
      <c r="G63" s="291"/>
      <c r="H63" s="291"/>
      <c r="I63" s="291"/>
      <c r="J63" s="291"/>
      <c r="K63" s="291"/>
      <c r="L63" s="291"/>
      <c r="M63" s="291"/>
      <c r="N63" s="291"/>
      <c r="O63" s="291"/>
      <c r="P63" s="291"/>
      <c r="Q63" s="291"/>
    </row>
    <row r="64" spans="1:34" ht="15" customHeight="1" x14ac:dyDescent="0.25">
      <c r="A64" s="113" t="s">
        <v>40</v>
      </c>
      <c r="B64" s="89">
        <f t="shared" ref="B64:R72" si="14">B31/B9*100</f>
        <v>17.463346053424385</v>
      </c>
      <c r="C64" s="89">
        <f t="shared" si="14"/>
        <v>18.364103982626403</v>
      </c>
      <c r="D64" s="89">
        <f t="shared" si="14"/>
        <v>19.453374398633155</v>
      </c>
      <c r="E64" s="89">
        <f t="shared" si="14"/>
        <v>18.675798610386629</v>
      </c>
      <c r="F64" s="89">
        <f t="shared" si="14"/>
        <v>20.400477727238076</v>
      </c>
      <c r="G64" s="89">
        <f t="shared" si="14"/>
        <v>21.328579870765235</v>
      </c>
      <c r="H64" s="89">
        <f t="shared" si="14"/>
        <v>22.06189888673466</v>
      </c>
      <c r="I64" s="89">
        <f t="shared" si="14"/>
        <v>20.93342908916231</v>
      </c>
      <c r="J64" s="89">
        <f t="shared" si="14"/>
        <v>18.542137513735536</v>
      </c>
      <c r="K64" s="89">
        <f t="shared" si="14"/>
        <v>22.083987823016724</v>
      </c>
      <c r="L64" s="89">
        <f t="shared" si="14"/>
        <v>22.913759545518179</v>
      </c>
      <c r="M64" s="89">
        <f t="shared" si="14"/>
        <v>20.751530504538739</v>
      </c>
      <c r="N64" s="89">
        <f t="shared" si="14"/>
        <v>20.139689397583798</v>
      </c>
      <c r="O64" s="89">
        <f t="shared" si="14"/>
        <v>19.979244480814859</v>
      </c>
      <c r="P64" s="89">
        <f t="shared" si="14"/>
        <v>20.482652949545802</v>
      </c>
      <c r="Q64" s="89">
        <f t="shared" si="14"/>
        <v>20.557787320496836</v>
      </c>
      <c r="R64" s="89">
        <f t="shared" si="14"/>
        <v>19.38859537930588</v>
      </c>
      <c r="S64" s="72"/>
      <c r="T64" s="72"/>
    </row>
    <row r="65" spans="1:20" ht="15" customHeight="1" x14ac:dyDescent="0.25">
      <c r="A65" s="114" t="s">
        <v>55</v>
      </c>
      <c r="B65" s="89">
        <f t="shared" si="14"/>
        <v>18.893334799637937</v>
      </c>
      <c r="C65" s="89">
        <f t="shared" si="14"/>
        <v>19.28288021117638</v>
      </c>
      <c r="D65" s="89">
        <f t="shared" si="14"/>
        <v>20.56661777098093</v>
      </c>
      <c r="E65" s="89">
        <f t="shared" si="14"/>
        <v>19.861357292017999</v>
      </c>
      <c r="F65" s="89">
        <f t="shared" si="14"/>
        <v>21.895905853464573</v>
      </c>
      <c r="G65" s="89">
        <f t="shared" si="14"/>
        <v>22.551263550021812</v>
      </c>
      <c r="H65" s="89">
        <f t="shared" si="14"/>
        <v>23.523228644309501</v>
      </c>
      <c r="I65" s="89">
        <f t="shared" si="14"/>
        <v>21.924871596898186</v>
      </c>
      <c r="J65" s="89">
        <f t="shared" si="14"/>
        <v>19.518536873476759</v>
      </c>
      <c r="K65" s="89">
        <f t="shared" si="14"/>
        <v>23.646153337957916</v>
      </c>
      <c r="L65" s="89">
        <f t="shared" si="14"/>
        <v>24.257742104523203</v>
      </c>
      <c r="M65" s="89">
        <f t="shared" si="14"/>
        <v>22.43042108060903</v>
      </c>
      <c r="N65" s="89">
        <f t="shared" si="14"/>
        <v>21.631695108222079</v>
      </c>
      <c r="O65" s="89">
        <f t="shared" si="14"/>
        <v>21.246520696245558</v>
      </c>
      <c r="P65" s="89">
        <f t="shared" si="14"/>
        <v>22.337450477744117</v>
      </c>
      <c r="Q65" s="89">
        <f t="shared" si="14"/>
        <v>22.061769728261602</v>
      </c>
      <c r="R65" s="89">
        <f t="shared" si="14"/>
        <v>21.038444783271618</v>
      </c>
      <c r="S65" s="72"/>
      <c r="T65" s="72"/>
    </row>
    <row r="66" spans="1:20" ht="15" customHeight="1" x14ac:dyDescent="0.25">
      <c r="A66" s="114" t="s">
        <v>57</v>
      </c>
      <c r="B66" s="89">
        <f t="shared" si="14"/>
        <v>25.231808412649677</v>
      </c>
      <c r="C66" s="89">
        <f t="shared" si="14"/>
        <v>25.292064937035352</v>
      </c>
      <c r="D66" s="89">
        <f t="shared" si="14"/>
        <v>26.500635142146599</v>
      </c>
      <c r="E66" s="89">
        <f t="shared" si="14"/>
        <v>25.157968640299554</v>
      </c>
      <c r="F66" s="89">
        <f t="shared" si="14"/>
        <v>25.524190812241297</v>
      </c>
      <c r="G66" s="89">
        <f t="shared" si="14"/>
        <v>27.43288865580648</v>
      </c>
      <c r="H66" s="89">
        <f t="shared" si="14"/>
        <v>27.663836844611573</v>
      </c>
      <c r="I66" s="89">
        <f t="shared" si="14"/>
        <v>27.018633540372672</v>
      </c>
      <c r="J66" s="89">
        <f t="shared" si="14"/>
        <v>24.120210218201173</v>
      </c>
      <c r="K66" s="89">
        <f t="shared" si="14"/>
        <v>28.714923981871365</v>
      </c>
      <c r="L66" s="89">
        <f t="shared" si="14"/>
        <v>27.960556772939103</v>
      </c>
      <c r="M66" s="89">
        <f t="shared" si="14"/>
        <v>27.349421528021882</v>
      </c>
      <c r="N66" s="89">
        <f t="shared" si="14"/>
        <v>25.792294188302691</v>
      </c>
      <c r="O66" s="89">
        <f t="shared" si="14"/>
        <v>24.952713279415601</v>
      </c>
      <c r="P66" s="89">
        <f t="shared" si="14"/>
        <v>26.759508325104704</v>
      </c>
      <c r="Q66" s="89">
        <f t="shared" si="14"/>
        <v>26.052594768499095</v>
      </c>
      <c r="R66" s="89">
        <f t="shared" si="14"/>
        <v>25.091903906984697</v>
      </c>
      <c r="S66" s="72"/>
      <c r="T66" s="72"/>
    </row>
    <row r="67" spans="1:20" ht="15" customHeight="1" x14ac:dyDescent="0.25">
      <c r="A67" s="114" t="s">
        <v>58</v>
      </c>
      <c r="B67" s="89">
        <f t="shared" si="14"/>
        <v>19.110811021372736</v>
      </c>
      <c r="C67" s="89">
        <f t="shared" si="14"/>
        <v>18.661735036987224</v>
      </c>
      <c r="D67" s="89">
        <f t="shared" si="14"/>
        <v>19.170984455958546</v>
      </c>
      <c r="E67" s="89">
        <f t="shared" si="14"/>
        <v>17.644447404053185</v>
      </c>
      <c r="F67" s="89">
        <f t="shared" si="14"/>
        <v>19.777406547631962</v>
      </c>
      <c r="G67" s="89">
        <f t="shared" si="14"/>
        <v>21.723768061076409</v>
      </c>
      <c r="H67" s="89">
        <f t="shared" si="14"/>
        <v>22.997967688296757</v>
      </c>
      <c r="I67" s="89">
        <f t="shared" si="14"/>
        <v>21.699076721954409</v>
      </c>
      <c r="J67" s="89">
        <f t="shared" si="14"/>
        <v>19.695143865880212</v>
      </c>
      <c r="K67" s="89">
        <f t="shared" si="14"/>
        <v>23.667177131189383</v>
      </c>
      <c r="L67" s="89">
        <f t="shared" si="14"/>
        <v>24.548449843197968</v>
      </c>
      <c r="M67" s="89">
        <f t="shared" si="14"/>
        <v>21.854150504266872</v>
      </c>
      <c r="N67" s="89">
        <f t="shared" si="14"/>
        <v>21.903445552374372</v>
      </c>
      <c r="O67" s="89">
        <f t="shared" si="14"/>
        <v>22.36298224127373</v>
      </c>
      <c r="P67" s="89">
        <f t="shared" si="14"/>
        <v>23.493323011418617</v>
      </c>
      <c r="Q67" s="89">
        <f t="shared" si="14"/>
        <v>23.75</v>
      </c>
      <c r="R67" s="89">
        <f t="shared" si="14"/>
        <v>21.925234034568312</v>
      </c>
      <c r="S67" s="72"/>
      <c r="T67" s="72"/>
    </row>
    <row r="68" spans="1:20" ht="15" customHeight="1" x14ac:dyDescent="0.25">
      <c r="A68" s="114" t="s">
        <v>59</v>
      </c>
      <c r="B68" s="89">
        <f t="shared" si="14"/>
        <v>8.5837466368439816</v>
      </c>
      <c r="C68" s="89">
        <f t="shared" si="14"/>
        <v>9.9422665943670054</v>
      </c>
      <c r="D68" s="89">
        <f t="shared" si="14"/>
        <v>11.809918673257853</v>
      </c>
      <c r="E68" s="89">
        <f t="shared" si="14"/>
        <v>13.568072393990372</v>
      </c>
      <c r="F68" s="89">
        <f t="shared" si="14"/>
        <v>18.861915948838423</v>
      </c>
      <c r="G68" s="89">
        <f t="shared" si="14"/>
        <v>16.15536862939139</v>
      </c>
      <c r="H68" s="89">
        <f t="shared" si="14"/>
        <v>17.823450982365223</v>
      </c>
      <c r="I68" s="89">
        <f t="shared" si="14"/>
        <v>14.691110616294317</v>
      </c>
      <c r="J68" s="89">
        <f t="shared" si="14"/>
        <v>12.369582664526485</v>
      </c>
      <c r="K68" s="89">
        <f t="shared" si="14"/>
        <v>15.768771161123283</v>
      </c>
      <c r="L68" s="89">
        <f t="shared" si="14"/>
        <v>18.092885854036513</v>
      </c>
      <c r="M68" s="89">
        <f t="shared" si="14"/>
        <v>15.310375082254883</v>
      </c>
      <c r="N68" s="89">
        <f t="shared" si="14"/>
        <v>14.812680115273775</v>
      </c>
      <c r="O68" s="89">
        <f t="shared" si="14"/>
        <v>14.499976380556474</v>
      </c>
      <c r="P68" s="89">
        <f t="shared" si="14"/>
        <v>15.088045747481166</v>
      </c>
      <c r="Q68" s="89">
        <f t="shared" si="14"/>
        <v>14.895683952444836</v>
      </c>
      <c r="R68" s="89">
        <f t="shared" si="14"/>
        <v>14.128608145512059</v>
      </c>
      <c r="S68" s="72"/>
      <c r="T68" s="72"/>
    </row>
    <row r="69" spans="1:20" ht="15" customHeight="1" x14ac:dyDescent="0.25">
      <c r="A69" s="114" t="s">
        <v>60</v>
      </c>
      <c r="B69" s="89">
        <f t="shared" si="14"/>
        <v>13.352141450008512</v>
      </c>
      <c r="C69" s="89">
        <f t="shared" si="14"/>
        <v>15.973458831510218</v>
      </c>
      <c r="D69" s="89">
        <f t="shared" si="14"/>
        <v>16.58628727594245</v>
      </c>
      <c r="E69" s="89">
        <f t="shared" si="14"/>
        <v>15.520369769085319</v>
      </c>
      <c r="F69" s="89">
        <f t="shared" si="14"/>
        <v>16.387089527090275</v>
      </c>
      <c r="G69" s="89">
        <f t="shared" si="14"/>
        <v>18.158403090792017</v>
      </c>
      <c r="H69" s="89">
        <f t="shared" si="14"/>
        <v>18.457727873183618</v>
      </c>
      <c r="I69" s="89">
        <f t="shared" si="14"/>
        <v>18.524921711899793</v>
      </c>
      <c r="J69" s="89">
        <f t="shared" si="14"/>
        <v>16.188216039279869</v>
      </c>
      <c r="K69" s="89">
        <f t="shared" si="14"/>
        <v>18.415254763234657</v>
      </c>
      <c r="L69" s="89">
        <f t="shared" si="14"/>
        <v>19.676093415644193</v>
      </c>
      <c r="M69" s="89">
        <f t="shared" si="14"/>
        <v>16.645774331832179</v>
      </c>
      <c r="N69" s="89">
        <f t="shared" si="14"/>
        <v>16.423490645248165</v>
      </c>
      <c r="O69" s="89">
        <f t="shared" si="14"/>
        <v>16.833558863328825</v>
      </c>
      <c r="P69" s="89">
        <f t="shared" si="14"/>
        <v>16.061840399925938</v>
      </c>
      <c r="Q69" s="89">
        <f t="shared" si="14"/>
        <v>17.259377211606513</v>
      </c>
      <c r="R69" s="89">
        <f t="shared" si="14"/>
        <v>15.888282355659534</v>
      </c>
      <c r="S69" s="72"/>
      <c r="T69" s="72"/>
    </row>
    <row r="70" spans="1:20" ht="15" customHeight="1" x14ac:dyDescent="0.25">
      <c r="A70" s="114" t="s">
        <v>61</v>
      </c>
      <c r="B70" s="89">
        <f t="shared" si="14"/>
        <v>18.824182392622323</v>
      </c>
      <c r="C70" s="89">
        <f t="shared" si="14"/>
        <v>22.762973855037121</v>
      </c>
      <c r="D70" s="89">
        <f t="shared" si="14"/>
        <v>24.377347989425353</v>
      </c>
      <c r="E70" s="89">
        <f t="shared" si="14"/>
        <v>22.937768894610251</v>
      </c>
      <c r="F70" s="89">
        <f t="shared" si="14"/>
        <v>22.645052881288919</v>
      </c>
      <c r="G70" s="89">
        <f t="shared" si="14"/>
        <v>24.687916616167737</v>
      </c>
      <c r="H70" s="89">
        <f t="shared" si="14"/>
        <v>25.896822685343356</v>
      </c>
      <c r="I70" s="89">
        <f t="shared" si="14"/>
        <v>25.639750826192497</v>
      </c>
      <c r="J70" s="89">
        <f t="shared" si="14"/>
        <v>22.473374121912531</v>
      </c>
      <c r="K70" s="89">
        <f t="shared" si="14"/>
        <v>24.359752732089635</v>
      </c>
      <c r="L70" s="89">
        <f t="shared" si="14"/>
        <v>25.676048565121413</v>
      </c>
      <c r="M70" s="89">
        <f t="shared" si="14"/>
        <v>22.55332148411464</v>
      </c>
      <c r="N70" s="89">
        <f t="shared" si="14"/>
        <v>22.892088827203331</v>
      </c>
      <c r="O70" s="89">
        <f t="shared" si="14"/>
        <v>22.667557984072545</v>
      </c>
      <c r="P70" s="89">
        <f t="shared" si="14"/>
        <v>23.022063739692445</v>
      </c>
      <c r="Q70" s="89">
        <f t="shared" si="14"/>
        <v>23.642824939666372</v>
      </c>
      <c r="R70" s="89">
        <f t="shared" si="14"/>
        <v>23.011356185580528</v>
      </c>
      <c r="S70" s="72"/>
      <c r="T70" s="72"/>
    </row>
    <row r="71" spans="1:20" ht="15" customHeight="1" x14ac:dyDescent="0.25">
      <c r="A71" s="114" t="s">
        <v>62</v>
      </c>
      <c r="B71" s="89">
        <f t="shared" si="14"/>
        <v>6.1785550983081849</v>
      </c>
      <c r="C71" s="89">
        <f t="shared" si="14"/>
        <v>6.2205219578660511</v>
      </c>
      <c r="D71" s="89">
        <f t="shared" si="14"/>
        <v>5.9634344787977414</v>
      </c>
      <c r="E71" s="89">
        <f t="shared" si="14"/>
        <v>6.0022148394241412</v>
      </c>
      <c r="F71" s="89">
        <f t="shared" si="14"/>
        <v>8.2017275979408435</v>
      </c>
      <c r="G71" s="89">
        <f t="shared" si="14"/>
        <v>9.3900978651360614</v>
      </c>
      <c r="H71" s="89">
        <f t="shared" si="14"/>
        <v>8.2353406976283807</v>
      </c>
      <c r="I71" s="89">
        <f t="shared" si="14"/>
        <v>9.6191714657254312</v>
      </c>
      <c r="J71" s="89">
        <f t="shared" si="14"/>
        <v>7.6576929096885262</v>
      </c>
      <c r="K71" s="89">
        <f t="shared" si="14"/>
        <v>10.904789217092056</v>
      </c>
      <c r="L71" s="89">
        <f t="shared" si="14"/>
        <v>12.199240185732377</v>
      </c>
      <c r="M71" s="89">
        <f t="shared" si="14"/>
        <v>9.2890393567498943</v>
      </c>
      <c r="N71" s="89">
        <f t="shared" si="14"/>
        <v>8.6613337108877246</v>
      </c>
      <c r="O71" s="89">
        <f t="shared" si="14"/>
        <v>9.8430509196789995</v>
      </c>
      <c r="P71" s="89">
        <f t="shared" si="14"/>
        <v>7.4907684192016877</v>
      </c>
      <c r="Q71" s="89">
        <f t="shared" si="14"/>
        <v>9.3664004295590306</v>
      </c>
      <c r="R71" s="89">
        <f t="shared" si="14"/>
        <v>7.2810457516339868</v>
      </c>
      <c r="S71" s="72"/>
      <c r="T71" s="72"/>
    </row>
    <row r="72" spans="1:20" ht="15" customHeight="1" thickBot="1" x14ac:dyDescent="0.3">
      <c r="A72" s="101" t="s">
        <v>63</v>
      </c>
      <c r="B72" s="90">
        <f t="shared" si="14"/>
        <v>0</v>
      </c>
      <c r="C72" s="90">
        <f t="shared" si="14"/>
        <v>0.48309178743961351</v>
      </c>
      <c r="D72" s="90">
        <f t="shared" si="14"/>
        <v>0</v>
      </c>
      <c r="E72" s="90">
        <f t="shared" si="14"/>
        <v>0</v>
      </c>
      <c r="F72" s="90">
        <f t="shared" si="14"/>
        <v>0</v>
      </c>
      <c r="G72" s="90">
        <f t="shared" si="14"/>
        <v>5</v>
      </c>
      <c r="H72" s="90">
        <f t="shared" si="14"/>
        <v>1.1173184357541899</v>
      </c>
      <c r="I72" s="90">
        <f t="shared" si="14"/>
        <v>0.98039215686274506</v>
      </c>
      <c r="J72" s="90">
        <f t="shared" si="14"/>
        <v>0</v>
      </c>
      <c r="K72" s="90">
        <f t="shared" si="14"/>
        <v>0</v>
      </c>
      <c r="L72" s="90">
        <f t="shared" si="14"/>
        <v>2.7681660899653981</v>
      </c>
      <c r="M72" s="90">
        <f t="shared" si="14"/>
        <v>0.39525691699604742</v>
      </c>
      <c r="N72" s="90">
        <f t="shared" si="14"/>
        <v>1.0452961672473868</v>
      </c>
      <c r="O72" s="90">
        <f t="shared" si="14"/>
        <v>1.214574898785425</v>
      </c>
      <c r="P72" s="90">
        <f t="shared" si="14"/>
        <v>3.3264033264033266</v>
      </c>
      <c r="Q72" s="90">
        <f t="shared" si="14"/>
        <v>0</v>
      </c>
      <c r="R72" s="90">
        <f t="shared" si="14"/>
        <v>0</v>
      </c>
      <c r="S72" s="72"/>
      <c r="T72" s="72"/>
    </row>
    <row r="73" spans="1:20" x14ac:dyDescent="0.25">
      <c r="A73" s="279" t="s">
        <v>14</v>
      </c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</row>
    <row r="74" spans="1:20" x14ac:dyDescent="0.25">
      <c r="A74" s="114"/>
    </row>
    <row r="75" spans="1:20" x14ac:dyDescent="0.25">
      <c r="A75" s="114"/>
    </row>
    <row r="76" spans="1:20" x14ac:dyDescent="0.25">
      <c r="A76" s="114"/>
    </row>
    <row r="77" spans="1:20" x14ac:dyDescent="0.25">
      <c r="A77" s="114"/>
    </row>
    <row r="78" spans="1:20" x14ac:dyDescent="0.25">
      <c r="A78" s="114"/>
    </row>
    <row r="79" spans="1:20" x14ac:dyDescent="0.25">
      <c r="A79" s="114"/>
    </row>
    <row r="80" spans="1:20" x14ac:dyDescent="0.25">
      <c r="A80" s="114"/>
    </row>
    <row r="81" spans="1:1" x14ac:dyDescent="0.25">
      <c r="A81" s="114"/>
    </row>
  </sheetData>
  <mergeCells count="9">
    <mergeCell ref="T1:U2"/>
    <mergeCell ref="T44:U45"/>
    <mergeCell ref="A73:Q73"/>
    <mergeCell ref="A8:Q8"/>
    <mergeCell ref="A19:Q19"/>
    <mergeCell ref="A30:Q30"/>
    <mergeCell ref="A40:Q40"/>
    <mergeCell ref="A52:Q52"/>
    <mergeCell ref="A63:Q63"/>
  </mergeCells>
  <hyperlinks>
    <hyperlink ref="T1" r:id="rId1" location="INDICE!A1"/>
    <hyperlink ref="T1:U2" location="INDICE!A1" display="INDICE"/>
    <hyperlink ref="T44" r:id="rId2" location="INDICE!A1"/>
    <hyperlink ref="T44:U45" location="INDICE!A1" display="INDICE"/>
  </hyperlinks>
  <printOptions horizontalCentered="1"/>
  <pageMargins left="0.39370078740157483" right="0.39370078740157483" top="0.74803149606299213" bottom="0.74803149606299213" header="0.31496062992125984" footer="0.31496062992125984"/>
  <pageSetup scale="76" orientation="landscape" r:id="rId3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4</vt:i4>
      </vt:variant>
    </vt:vector>
  </HeadingPairs>
  <TitlesOfParts>
    <vt:vector size="33" baseType="lpstr">
      <vt:lpstr>INDICE</vt:lpstr>
      <vt:lpstr>PORTADA</vt:lpstr>
      <vt:lpstr>FUNCIONARIOS</vt:lpstr>
      <vt:lpstr>C1-2</vt:lpstr>
      <vt:lpstr>C3-4</vt:lpstr>
      <vt:lpstr>C5</vt:lpstr>
      <vt:lpstr>C6-7</vt:lpstr>
      <vt:lpstr>C8-9</vt:lpstr>
      <vt:lpstr>C10-11</vt:lpstr>
      <vt:lpstr>C12-13</vt:lpstr>
      <vt:lpstr>C14-15</vt:lpstr>
      <vt:lpstr>C16-19</vt:lpstr>
      <vt:lpstr>C20-23</vt:lpstr>
      <vt:lpstr>C24-27</vt:lpstr>
      <vt:lpstr>C28-29</vt:lpstr>
      <vt:lpstr>C30-31</vt:lpstr>
      <vt:lpstr>C32-33</vt:lpstr>
      <vt:lpstr>C34-37</vt:lpstr>
      <vt:lpstr>C38-41</vt:lpstr>
      <vt:lpstr>C42-45</vt:lpstr>
      <vt:lpstr>C46-47</vt:lpstr>
      <vt:lpstr>C48-49</vt:lpstr>
      <vt:lpstr>C50-53</vt:lpstr>
      <vt:lpstr>C54-55</vt:lpstr>
      <vt:lpstr>C56-59</vt:lpstr>
      <vt:lpstr>C60-61</vt:lpstr>
      <vt:lpstr>C62-65</vt:lpstr>
      <vt:lpstr>C66-67</vt:lpstr>
      <vt:lpstr>C68-71</vt:lpstr>
      <vt:lpstr>'C1-2'!Área_de_impresión</vt:lpstr>
      <vt:lpstr>'C3-4'!Área_de_impresión</vt:lpstr>
      <vt:lpstr>'C5'!Área_de_impresión</vt:lpstr>
      <vt:lpstr>INDICE!Área_de_impresión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 Cartín Sánchez</dc:creator>
  <cp:lastModifiedBy>Luis Carlos Garro Montero</cp:lastModifiedBy>
  <cp:lastPrinted>2017-09-07T13:44:13Z</cp:lastPrinted>
  <dcterms:created xsi:type="dcterms:W3CDTF">2016-11-17T14:44:47Z</dcterms:created>
  <dcterms:modified xsi:type="dcterms:W3CDTF">2017-09-13T15:32:18Z</dcterms:modified>
</cp:coreProperties>
</file>